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N O V O  -  JAVNA NAROČILA\JN ŽIVILA - VRTEC PEDENJPED\3  OBJAVA\Objava\"/>
    </mc:Choice>
  </mc:AlternateContent>
  <bookViews>
    <workbookView xWindow="0" yWindow="0" windowWidth="14370" windowHeight="12360" tabRatio="599" firstSheet="14" activeTab="15"/>
  </bookViews>
  <sheets>
    <sheet name="MLEKO IN ML. IZDELKI" sheetId="1" r:id="rId1"/>
    <sheet name="MESO IN MESNI IZD." sheetId="5" r:id="rId2"/>
    <sheet name="RIBE" sheetId="6" r:id="rId3"/>
    <sheet name="JAJCA" sheetId="8" r:id="rId4"/>
    <sheet name="List2" sheetId="18" state="hidden" r:id="rId5"/>
    <sheet name="SVEŽE SADJE, ZELEN., SUHO SADJE" sheetId="4" r:id="rId6"/>
    <sheet name="List1" sheetId="26" state="hidden" r:id="rId7"/>
    <sheet name="List9" sheetId="25" state="hidden" r:id="rId8"/>
    <sheet name="List5" sheetId="21" state="hidden" r:id="rId9"/>
    <sheet name="List6" sheetId="22" state="hidden" r:id="rId10"/>
    <sheet name="List7" sheetId="23" state="hidden" r:id="rId11"/>
    <sheet name="List8" sheetId="24" state="hidden" r:id="rId12"/>
    <sheet name="ZAM. IN KONZ. ZEL. IN SADJE" sheetId="2" r:id="rId13"/>
    <sheet name="List3" sheetId="19" state="hidden" r:id="rId14"/>
    <sheet name="SOKOVI" sheetId="9" r:id="rId15"/>
    <sheet name="ZAM. IZD. IZ TESTA" sheetId="11" r:id="rId16"/>
    <sheet name="ŽITO, MLEVSKI IZD., TESTENINE" sheetId="3" r:id="rId17"/>
    <sheet name="KRUH IN PECIVA " sheetId="16" r:id="rId18"/>
    <sheet name="KEKSI IN SLAŠČIČARSKI IZDELKI" sheetId="12" r:id="rId19"/>
    <sheet name="OSTALO PREH. BLAGO" sheetId="14" r:id="rId20"/>
  </sheets>
  <definedNames>
    <definedName name="_xlnm.Print_Area" localSheetId="18">'KEKSI IN SLAŠČIČARSKI IZDELKI'!$A$1:$L$36</definedName>
    <definedName name="_xlnm.Print_Area" localSheetId="17">'KRUH IN PECIVA '!$A$1:$L$74</definedName>
    <definedName name="_xlnm.Print_Area" localSheetId="19">'OSTALO PREH. BLAGO'!$A$1:$L$145</definedName>
    <definedName name="_xlnm.Print_Area" localSheetId="14">SOKOVI!$A$1:$L$39</definedName>
    <definedName name="_xlnm.Print_Area" localSheetId="15">'ZAM. IZD. IZ TESTA'!$A$1:$L$39</definedName>
    <definedName name="_xlnm.Print_Area" localSheetId="16">'ŽITO, MLEVSKI IZD., TESTENINE'!$A$1:$L$82</definedName>
    <definedName name="_xlnm.Print_Titles" localSheetId="17">'KRUH IN PECIVA '!$6:$7</definedName>
    <definedName name="_xlnm.Print_Titles" localSheetId="1">'MESO IN MESNI IZD.'!$6:$7</definedName>
    <definedName name="_xlnm.Print_Titles" localSheetId="0">'MLEKO IN ML. IZDELKI'!$6:$7</definedName>
    <definedName name="_xlnm.Print_Titles" localSheetId="19">'OSTALO PREH. BLAGO'!$6:$7</definedName>
    <definedName name="_xlnm.Print_Titles" localSheetId="14">SOKOVI!$6:$7</definedName>
    <definedName name="_xlnm.Print_Titles" localSheetId="5">'SVEŽE SADJE, ZELEN., SUHO SADJE'!$6:$7</definedName>
    <definedName name="_xlnm.Print_Titles" localSheetId="12">'ZAM. IN KONZ. ZEL. IN SADJE'!$6:$7</definedName>
    <definedName name="_xlnm.Print_Titles" localSheetId="16">'ŽITO, MLEVSKI IZD., TESTENINE'!$6:$7</definedName>
  </definedNames>
  <calcPr calcId="152511"/>
</workbook>
</file>

<file path=xl/calcChain.xml><?xml version="1.0" encoding="utf-8"?>
<calcChain xmlns="http://schemas.openxmlformats.org/spreadsheetml/2006/main">
  <c r="J131" i="14" l="1"/>
  <c r="K131" i="14"/>
  <c r="L131" i="14"/>
  <c r="K87" i="14"/>
  <c r="L87" i="14"/>
  <c r="J87" i="14"/>
  <c r="K81" i="14"/>
  <c r="L81" i="14"/>
  <c r="J81" i="14"/>
  <c r="G93" i="14"/>
  <c r="G94" i="14"/>
  <c r="G95" i="14"/>
  <c r="H95" i="14" s="1"/>
  <c r="I95" i="14" s="1"/>
  <c r="G96" i="14"/>
  <c r="G97" i="14"/>
  <c r="G98" i="14"/>
  <c r="G99" i="14"/>
  <c r="G100" i="14"/>
  <c r="H100" i="14" s="1"/>
  <c r="I100" i="14" s="1"/>
  <c r="G101" i="14"/>
  <c r="G102" i="14"/>
  <c r="G103" i="14"/>
  <c r="G104" i="14"/>
  <c r="H104" i="14" s="1"/>
  <c r="I104" i="14" s="1"/>
  <c r="G105" i="14"/>
  <c r="G106" i="14"/>
  <c r="G107" i="14"/>
  <c r="H107" i="14" s="1"/>
  <c r="G108" i="14"/>
  <c r="H108" i="14" s="1"/>
  <c r="G109" i="14"/>
  <c r="G110" i="14"/>
  <c r="G111" i="14"/>
  <c r="H111" i="14" s="1"/>
  <c r="G112" i="14"/>
  <c r="H112" i="14" s="1"/>
  <c r="G113" i="14"/>
  <c r="G114" i="14"/>
  <c r="G115" i="14"/>
  <c r="H115" i="14" s="1"/>
  <c r="G116" i="14"/>
  <c r="H116" i="14" s="1"/>
  <c r="G117" i="14"/>
  <c r="G118" i="14"/>
  <c r="G119" i="14"/>
  <c r="H119" i="14" s="1"/>
  <c r="G120" i="14"/>
  <c r="H120" i="14" s="1"/>
  <c r="G121" i="14"/>
  <c r="G122" i="14"/>
  <c r="G123" i="14"/>
  <c r="H123" i="14" s="1"/>
  <c r="G124" i="14"/>
  <c r="H124" i="14" s="1"/>
  <c r="G125" i="14"/>
  <c r="G126" i="14"/>
  <c r="G127" i="14"/>
  <c r="H127" i="14" s="1"/>
  <c r="G128" i="14"/>
  <c r="H128" i="14" s="1"/>
  <c r="G129" i="14"/>
  <c r="G130" i="14"/>
  <c r="G92" i="14"/>
  <c r="G84" i="14"/>
  <c r="G85" i="14"/>
  <c r="H85" i="14" s="1"/>
  <c r="G86" i="14"/>
  <c r="H86" i="14" s="1"/>
  <c r="G83" i="14"/>
  <c r="H83" i="14" s="1"/>
  <c r="H74" i="14"/>
  <c r="I74" i="14" s="1"/>
  <c r="H30" i="14"/>
  <c r="G10" i="14"/>
  <c r="H10" i="14" s="1"/>
  <c r="G11" i="14"/>
  <c r="H11" i="14" s="1"/>
  <c r="G12" i="14"/>
  <c r="H12" i="14" s="1"/>
  <c r="G13" i="14"/>
  <c r="G14" i="14"/>
  <c r="H14" i="14" s="1"/>
  <c r="I14" i="14" s="1"/>
  <c r="G15" i="14"/>
  <c r="G16" i="14"/>
  <c r="H16" i="14" s="1"/>
  <c r="I16" i="14" s="1"/>
  <c r="G17" i="14"/>
  <c r="H17" i="14" s="1"/>
  <c r="I17" i="14" s="1"/>
  <c r="G18" i="14"/>
  <c r="H18" i="14" s="1"/>
  <c r="G19" i="14"/>
  <c r="H19" i="14" s="1"/>
  <c r="I19" i="14" s="1"/>
  <c r="G20" i="14"/>
  <c r="H20" i="14" s="1"/>
  <c r="I20" i="14" s="1"/>
  <c r="G21" i="14"/>
  <c r="H21" i="14" s="1"/>
  <c r="I21" i="14" s="1"/>
  <c r="G22" i="14"/>
  <c r="H22" i="14" s="1"/>
  <c r="I22" i="14" s="1"/>
  <c r="G23" i="14"/>
  <c r="H23" i="14" s="1"/>
  <c r="G24" i="14"/>
  <c r="H24" i="14" s="1"/>
  <c r="I24" i="14" s="1"/>
  <c r="G25" i="14"/>
  <c r="G26" i="14"/>
  <c r="H26" i="14" s="1"/>
  <c r="G27" i="14"/>
  <c r="H27" i="14" s="1"/>
  <c r="G28" i="14"/>
  <c r="G29" i="14"/>
  <c r="H29" i="14" s="1"/>
  <c r="G30" i="14"/>
  <c r="G31" i="14"/>
  <c r="H31" i="14" s="1"/>
  <c r="G32" i="14"/>
  <c r="H32" i="14" s="1"/>
  <c r="G33" i="14"/>
  <c r="G34" i="14"/>
  <c r="G35" i="14"/>
  <c r="H35" i="14" s="1"/>
  <c r="G36" i="14"/>
  <c r="H36" i="14" s="1"/>
  <c r="G37" i="14"/>
  <c r="G38" i="14"/>
  <c r="G39" i="14"/>
  <c r="G40" i="14"/>
  <c r="G41" i="14"/>
  <c r="H41" i="14" s="1"/>
  <c r="G42" i="14"/>
  <c r="H42" i="14" s="1"/>
  <c r="I42" i="14" s="1"/>
  <c r="G43" i="14"/>
  <c r="G44" i="14"/>
  <c r="G45" i="14"/>
  <c r="G46" i="14"/>
  <c r="G47" i="14"/>
  <c r="G48" i="14"/>
  <c r="H48" i="14" s="1"/>
  <c r="G49" i="14"/>
  <c r="G50" i="14"/>
  <c r="H50" i="14" s="1"/>
  <c r="I50" i="14" s="1"/>
  <c r="G51" i="14"/>
  <c r="H51" i="14" s="1"/>
  <c r="G52" i="14"/>
  <c r="H52" i="14" s="1"/>
  <c r="I52" i="14" s="1"/>
  <c r="G53" i="14"/>
  <c r="G54" i="14"/>
  <c r="G55" i="14"/>
  <c r="G56" i="14"/>
  <c r="H56" i="14" s="1"/>
  <c r="G57" i="14"/>
  <c r="G58" i="14"/>
  <c r="H58" i="14" s="1"/>
  <c r="I58" i="14" s="1"/>
  <c r="G59" i="14"/>
  <c r="H59" i="14" s="1"/>
  <c r="G60" i="14"/>
  <c r="H60" i="14" s="1"/>
  <c r="G61" i="14"/>
  <c r="H61" i="14" s="1"/>
  <c r="I61" i="14" s="1"/>
  <c r="G62" i="14"/>
  <c r="H62" i="14" s="1"/>
  <c r="I62" i="14" s="1"/>
  <c r="G63" i="14"/>
  <c r="H63" i="14" s="1"/>
  <c r="I63" i="14" s="1"/>
  <c r="G64" i="14"/>
  <c r="H64" i="14" s="1"/>
  <c r="I64" i="14" s="1"/>
  <c r="G65" i="14"/>
  <c r="G66" i="14"/>
  <c r="G67" i="14"/>
  <c r="G68" i="14"/>
  <c r="G69" i="14"/>
  <c r="G70" i="14"/>
  <c r="G71" i="14"/>
  <c r="G72" i="14"/>
  <c r="G73" i="14"/>
  <c r="H73" i="14" s="1"/>
  <c r="I73" i="14" s="1"/>
  <c r="G74" i="14"/>
  <c r="G75" i="14"/>
  <c r="G76" i="14"/>
  <c r="G77" i="14"/>
  <c r="G78" i="14"/>
  <c r="H78" i="14" s="1"/>
  <c r="I78" i="14" s="1"/>
  <c r="G79" i="14"/>
  <c r="H79" i="14" s="1"/>
  <c r="G80" i="14"/>
  <c r="G9" i="14"/>
  <c r="K21" i="12"/>
  <c r="J21" i="12"/>
  <c r="K17" i="12"/>
  <c r="L17" i="12"/>
  <c r="J17" i="12"/>
  <c r="G20" i="12"/>
  <c r="G19" i="12"/>
  <c r="H19" i="12" s="1"/>
  <c r="H10" i="12"/>
  <c r="H11" i="12"/>
  <c r="H14" i="12"/>
  <c r="H16" i="12"/>
  <c r="G10" i="12"/>
  <c r="G11" i="12"/>
  <c r="G12" i="12"/>
  <c r="H12" i="12" s="1"/>
  <c r="G13" i="12"/>
  <c r="G14" i="12"/>
  <c r="G15" i="12"/>
  <c r="H15" i="12" s="1"/>
  <c r="G16" i="12"/>
  <c r="G9" i="12"/>
  <c r="K41" i="16"/>
  <c r="L41" i="16"/>
  <c r="J41" i="16"/>
  <c r="K44" i="16"/>
  <c r="L44" i="16"/>
  <c r="J44" i="16"/>
  <c r="K52" i="16"/>
  <c r="J52" i="16"/>
  <c r="K60" i="16"/>
  <c r="L60" i="16"/>
  <c r="J60" i="16"/>
  <c r="H56" i="16"/>
  <c r="I56" i="16" s="1"/>
  <c r="H54" i="16"/>
  <c r="G55" i="16"/>
  <c r="H55" i="16" s="1"/>
  <c r="I55" i="16" s="1"/>
  <c r="G56" i="16"/>
  <c r="G57" i="16"/>
  <c r="H57" i="16" s="1"/>
  <c r="I57" i="16" s="1"/>
  <c r="G58" i="16"/>
  <c r="H58" i="16" s="1"/>
  <c r="G59" i="16"/>
  <c r="H59" i="16" s="1"/>
  <c r="I59" i="16" s="1"/>
  <c r="G54" i="16"/>
  <c r="I51" i="16"/>
  <c r="H51" i="16"/>
  <c r="G47" i="16"/>
  <c r="H47" i="16" s="1"/>
  <c r="I47" i="16" s="1"/>
  <c r="G48" i="16"/>
  <c r="H48" i="16" s="1"/>
  <c r="I48" i="16" s="1"/>
  <c r="G49" i="16"/>
  <c r="H49" i="16" s="1"/>
  <c r="I49" i="16" s="1"/>
  <c r="G50" i="16"/>
  <c r="H50" i="16" s="1"/>
  <c r="I50" i="16" s="1"/>
  <c r="G51" i="16"/>
  <c r="G46" i="16"/>
  <c r="G43" i="16"/>
  <c r="G44" i="16" s="1"/>
  <c r="G10" i="16"/>
  <c r="H10" i="16" s="1"/>
  <c r="I10" i="16" s="1"/>
  <c r="G11" i="16"/>
  <c r="H11" i="16" s="1"/>
  <c r="I11" i="16" s="1"/>
  <c r="G12" i="16"/>
  <c r="H12" i="16" s="1"/>
  <c r="G13" i="16"/>
  <c r="H13" i="16" s="1"/>
  <c r="G14" i="16"/>
  <c r="G15" i="16"/>
  <c r="H15" i="16" s="1"/>
  <c r="I15" i="16" s="1"/>
  <c r="G16" i="16"/>
  <c r="G17" i="16"/>
  <c r="H17" i="16" s="1"/>
  <c r="G18" i="16"/>
  <c r="H18" i="16" s="1"/>
  <c r="I18" i="16" s="1"/>
  <c r="G19" i="16"/>
  <c r="H19" i="16" s="1"/>
  <c r="I19" i="16" s="1"/>
  <c r="G20" i="16"/>
  <c r="G21" i="16"/>
  <c r="G22" i="16"/>
  <c r="H22" i="16" s="1"/>
  <c r="I22" i="16" s="1"/>
  <c r="G23" i="16"/>
  <c r="H23" i="16" s="1"/>
  <c r="I23" i="16" s="1"/>
  <c r="G24" i="16"/>
  <c r="G25" i="16"/>
  <c r="H25" i="16" s="1"/>
  <c r="I25" i="16" s="1"/>
  <c r="G26" i="16"/>
  <c r="H26" i="16" s="1"/>
  <c r="G27" i="16"/>
  <c r="G28" i="16"/>
  <c r="H28" i="16" s="1"/>
  <c r="I28" i="16" s="1"/>
  <c r="G29" i="16"/>
  <c r="G30" i="16"/>
  <c r="G31" i="16"/>
  <c r="H31" i="16" s="1"/>
  <c r="I31" i="16" s="1"/>
  <c r="G32" i="16"/>
  <c r="H32" i="16" s="1"/>
  <c r="I32" i="16" s="1"/>
  <c r="G33" i="16"/>
  <c r="G34" i="16"/>
  <c r="G35" i="16"/>
  <c r="H35" i="16" s="1"/>
  <c r="I35" i="16" s="1"/>
  <c r="G36" i="16"/>
  <c r="G37" i="16"/>
  <c r="H37" i="16" s="1"/>
  <c r="I37" i="16" s="1"/>
  <c r="G38" i="16"/>
  <c r="G39" i="16"/>
  <c r="G40" i="16"/>
  <c r="H40" i="16" s="1"/>
  <c r="I40" i="16" s="1"/>
  <c r="G9" i="16"/>
  <c r="H9" i="16" s="1"/>
  <c r="H99" i="14" l="1"/>
  <c r="I99" i="14" s="1"/>
  <c r="H130" i="14"/>
  <c r="I130" i="14" s="1"/>
  <c r="H129" i="14"/>
  <c r="I129" i="14" s="1"/>
  <c r="I128" i="14"/>
  <c r="I127" i="14"/>
  <c r="H126" i="14"/>
  <c r="I126" i="14" s="1"/>
  <c r="H125" i="14"/>
  <c r="I125" i="14" s="1"/>
  <c r="I124" i="14"/>
  <c r="I123" i="14"/>
  <c r="H122" i="14"/>
  <c r="I122" i="14" s="1"/>
  <c r="H121" i="14"/>
  <c r="I121" i="14" s="1"/>
  <c r="I120" i="14"/>
  <c r="I119" i="14"/>
  <c r="H118" i="14"/>
  <c r="I118" i="14" s="1"/>
  <c r="H117" i="14"/>
  <c r="I117" i="14" s="1"/>
  <c r="I116" i="14"/>
  <c r="I115" i="14"/>
  <c r="H114" i="14"/>
  <c r="I114" i="14" s="1"/>
  <c r="H113" i="14"/>
  <c r="I113" i="14" s="1"/>
  <c r="I112" i="14"/>
  <c r="I111" i="14"/>
  <c r="H110" i="14"/>
  <c r="I110" i="14" s="1"/>
  <c r="H109" i="14"/>
  <c r="I109" i="14" s="1"/>
  <c r="I108" i="14"/>
  <c r="I107" i="14"/>
  <c r="H106" i="14"/>
  <c r="I106" i="14" s="1"/>
  <c r="H105" i="14"/>
  <c r="I105" i="14" s="1"/>
  <c r="H103" i="14"/>
  <c r="I103" i="14" s="1"/>
  <c r="H102" i="14"/>
  <c r="I102" i="14" s="1"/>
  <c r="H101" i="14"/>
  <c r="I101" i="14" s="1"/>
  <c r="H98" i="14"/>
  <c r="I98" i="14" s="1"/>
  <c r="H97" i="14"/>
  <c r="I97" i="14" s="1"/>
  <c r="H96" i="14"/>
  <c r="I96" i="14" s="1"/>
  <c r="H94" i="14"/>
  <c r="I94" i="14" s="1"/>
  <c r="H93" i="14"/>
  <c r="I93" i="14" s="1"/>
  <c r="H84" i="14"/>
  <c r="I84" i="14" s="1"/>
  <c r="G131" i="14"/>
  <c r="H92" i="14"/>
  <c r="I92" i="14" s="1"/>
  <c r="I86" i="14"/>
  <c r="I85" i="14"/>
  <c r="G87" i="14"/>
  <c r="I83" i="14"/>
  <c r="H9" i="14"/>
  <c r="I9" i="14" s="1"/>
  <c r="I60" i="14"/>
  <c r="I56" i="14"/>
  <c r="I48" i="14"/>
  <c r="I12" i="14"/>
  <c r="H39" i="14"/>
  <c r="I39" i="14" s="1"/>
  <c r="I51" i="14"/>
  <c r="I27" i="14"/>
  <c r="H25" i="14"/>
  <c r="I25" i="14" s="1"/>
  <c r="I29" i="14"/>
  <c r="I79" i="14"/>
  <c r="I59" i="14"/>
  <c r="I23" i="14"/>
  <c r="I11" i="14"/>
  <c r="I30" i="14"/>
  <c r="I26" i="14"/>
  <c r="I18" i="14"/>
  <c r="I10" i="14"/>
  <c r="H47" i="14"/>
  <c r="I47" i="14" s="1"/>
  <c r="H80" i="14"/>
  <c r="I80" i="14" s="1"/>
  <c r="H77" i="14"/>
  <c r="I77" i="14" s="1"/>
  <c r="H76" i="14"/>
  <c r="I76" i="14" s="1"/>
  <c r="H75" i="14"/>
  <c r="I75" i="14" s="1"/>
  <c r="H72" i="14"/>
  <c r="I72" i="14" s="1"/>
  <c r="H71" i="14"/>
  <c r="I71" i="14" s="1"/>
  <c r="H70" i="14"/>
  <c r="I70" i="14" s="1"/>
  <c r="I69" i="14"/>
  <c r="H69" i="14"/>
  <c r="H68" i="14"/>
  <c r="I68" i="14" s="1"/>
  <c r="H67" i="14"/>
  <c r="I67" i="14" s="1"/>
  <c r="H66" i="14"/>
  <c r="I66" i="14" s="1"/>
  <c r="H65" i="14"/>
  <c r="I65" i="14" s="1"/>
  <c r="H57" i="14"/>
  <c r="I57" i="14" s="1"/>
  <c r="H55" i="14"/>
  <c r="I55" i="14" s="1"/>
  <c r="H54" i="14"/>
  <c r="I54" i="14" s="1"/>
  <c r="H53" i="14"/>
  <c r="I53" i="14" s="1"/>
  <c r="H49" i="14"/>
  <c r="I49" i="14" s="1"/>
  <c r="H46" i="14"/>
  <c r="I46" i="14" s="1"/>
  <c r="H45" i="14"/>
  <c r="I45" i="14" s="1"/>
  <c r="H44" i="14"/>
  <c r="I44" i="14" s="1"/>
  <c r="H43" i="14"/>
  <c r="I43" i="14" s="1"/>
  <c r="I41" i="14"/>
  <c r="H40" i="14"/>
  <c r="I40" i="14" s="1"/>
  <c r="H38" i="14"/>
  <c r="I38" i="14" s="1"/>
  <c r="H37" i="14"/>
  <c r="I37" i="14" s="1"/>
  <c r="I36" i="14"/>
  <c r="I35" i="14"/>
  <c r="H34" i="14"/>
  <c r="I34" i="14" s="1"/>
  <c r="H33" i="14"/>
  <c r="I33" i="14" s="1"/>
  <c r="I32" i="14"/>
  <c r="I31" i="14"/>
  <c r="H28" i="14"/>
  <c r="I28" i="14" s="1"/>
  <c r="H15" i="14"/>
  <c r="I15" i="14" s="1"/>
  <c r="H13" i="14"/>
  <c r="I13" i="14" s="1"/>
  <c r="G81" i="14"/>
  <c r="I13" i="12"/>
  <c r="I11" i="12"/>
  <c r="H13" i="12"/>
  <c r="I12" i="12"/>
  <c r="I16" i="12"/>
  <c r="I14" i="12"/>
  <c r="I10" i="12"/>
  <c r="I20" i="12"/>
  <c r="H21" i="12"/>
  <c r="H20" i="12"/>
  <c r="G21" i="12"/>
  <c r="I19" i="12"/>
  <c r="I21" i="12" s="1"/>
  <c r="I15" i="12"/>
  <c r="I9" i="12"/>
  <c r="G17" i="12"/>
  <c r="H9" i="12"/>
  <c r="H17" i="12" s="1"/>
  <c r="I58" i="16"/>
  <c r="G60" i="16"/>
  <c r="H60" i="16"/>
  <c r="I54" i="16"/>
  <c r="I60" i="16" s="1"/>
  <c r="I46" i="16"/>
  <c r="I52" i="16" s="1"/>
  <c r="G52" i="16"/>
  <c r="H46" i="16"/>
  <c r="H52" i="16" s="1"/>
  <c r="H43" i="16"/>
  <c r="I43" i="16" s="1"/>
  <c r="I44" i="16" s="1"/>
  <c r="I36" i="16"/>
  <c r="H36" i="16"/>
  <c r="H24" i="16"/>
  <c r="I24" i="16" s="1"/>
  <c r="H39" i="16"/>
  <c r="I39" i="16" s="1"/>
  <c r="H38" i="16"/>
  <c r="I38" i="16" s="1"/>
  <c r="H34" i="16"/>
  <c r="I34" i="16" s="1"/>
  <c r="H33" i="16"/>
  <c r="I33" i="16" s="1"/>
  <c r="H30" i="16"/>
  <c r="I30" i="16" s="1"/>
  <c r="H29" i="16"/>
  <c r="I29" i="16" s="1"/>
  <c r="H27" i="16"/>
  <c r="I27" i="16" s="1"/>
  <c r="I26" i="16"/>
  <c r="H21" i="16"/>
  <c r="I21" i="16" s="1"/>
  <c r="I20" i="16"/>
  <c r="H20" i="16"/>
  <c r="I17" i="16"/>
  <c r="H16" i="16"/>
  <c r="I16" i="16" s="1"/>
  <c r="I14" i="16"/>
  <c r="H14" i="16"/>
  <c r="I13" i="16"/>
  <c r="I12" i="16"/>
  <c r="G41" i="16"/>
  <c r="I9" i="16"/>
  <c r="K68" i="3"/>
  <c r="J68" i="3"/>
  <c r="K65" i="3"/>
  <c r="J65" i="3"/>
  <c r="K57" i="3"/>
  <c r="L57" i="3"/>
  <c r="J57" i="3"/>
  <c r="K43" i="3"/>
  <c r="L43" i="3"/>
  <c r="J43" i="3"/>
  <c r="K23" i="3"/>
  <c r="L23" i="3"/>
  <c r="J23" i="3"/>
  <c r="K14" i="3"/>
  <c r="L14" i="3"/>
  <c r="J14" i="3"/>
  <c r="G67" i="3"/>
  <c r="G68" i="3" s="1"/>
  <c r="H62" i="3"/>
  <c r="I62" i="3" s="1"/>
  <c r="G60" i="3"/>
  <c r="H60" i="3" s="1"/>
  <c r="I60" i="3" s="1"/>
  <c r="G61" i="3"/>
  <c r="H61" i="3" s="1"/>
  <c r="I61" i="3" s="1"/>
  <c r="G62" i="3"/>
  <c r="G63" i="3"/>
  <c r="H63" i="3" s="1"/>
  <c r="I63" i="3" s="1"/>
  <c r="G64" i="3"/>
  <c r="H64" i="3" s="1"/>
  <c r="I64" i="3" s="1"/>
  <c r="G59" i="3"/>
  <c r="G65" i="3" s="1"/>
  <c r="H47" i="3"/>
  <c r="H48" i="3"/>
  <c r="H51" i="3"/>
  <c r="H52" i="3"/>
  <c r="H53" i="3"/>
  <c r="H55" i="3"/>
  <c r="H56" i="3"/>
  <c r="G46" i="3"/>
  <c r="G47" i="3"/>
  <c r="G48" i="3"/>
  <c r="G49" i="3"/>
  <c r="H49" i="3" s="1"/>
  <c r="G50" i="3"/>
  <c r="H50" i="3" s="1"/>
  <c r="I50" i="3" s="1"/>
  <c r="G51" i="3"/>
  <c r="I51" i="3" s="1"/>
  <c r="G52" i="3"/>
  <c r="G53" i="3"/>
  <c r="G54" i="3"/>
  <c r="H54" i="3" s="1"/>
  <c r="G55" i="3"/>
  <c r="G56" i="3"/>
  <c r="G45" i="3"/>
  <c r="G26" i="3"/>
  <c r="H26" i="3" s="1"/>
  <c r="I26" i="3" s="1"/>
  <c r="G27" i="3"/>
  <c r="H27" i="3" s="1"/>
  <c r="I27" i="3" s="1"/>
  <c r="G28" i="3"/>
  <c r="G29" i="3"/>
  <c r="G30" i="3"/>
  <c r="H30" i="3" s="1"/>
  <c r="G31" i="3"/>
  <c r="H31" i="3" s="1"/>
  <c r="G32" i="3"/>
  <c r="H32" i="3" s="1"/>
  <c r="G33" i="3"/>
  <c r="G34" i="3"/>
  <c r="H34" i="3" s="1"/>
  <c r="G35" i="3"/>
  <c r="H35" i="3" s="1"/>
  <c r="G36" i="3"/>
  <c r="H36" i="3" s="1"/>
  <c r="G37" i="3"/>
  <c r="G38" i="3"/>
  <c r="H38" i="3" s="1"/>
  <c r="G39" i="3"/>
  <c r="H39" i="3" s="1"/>
  <c r="G40" i="3"/>
  <c r="H40" i="3" s="1"/>
  <c r="G41" i="3"/>
  <c r="G42" i="3"/>
  <c r="G25" i="3"/>
  <c r="G17" i="3"/>
  <c r="G18" i="3"/>
  <c r="G19" i="3"/>
  <c r="G20" i="3"/>
  <c r="G21" i="3"/>
  <c r="H21" i="3" s="1"/>
  <c r="G22" i="3"/>
  <c r="H22" i="3" s="1"/>
  <c r="G16" i="3"/>
  <c r="G10" i="3"/>
  <c r="H10" i="3" s="1"/>
  <c r="G11" i="3"/>
  <c r="H11" i="3" s="1"/>
  <c r="G12" i="3"/>
  <c r="H12" i="3" s="1"/>
  <c r="G13" i="3"/>
  <c r="H13" i="3" s="1"/>
  <c r="G9" i="3"/>
  <c r="K25" i="11"/>
  <c r="L25" i="11"/>
  <c r="J25" i="11"/>
  <c r="K18" i="11"/>
  <c r="L18" i="11"/>
  <c r="J18" i="11"/>
  <c r="K10" i="11"/>
  <c r="L10" i="11"/>
  <c r="J10" i="11"/>
  <c r="H20" i="11"/>
  <c r="G21" i="11"/>
  <c r="G22" i="11"/>
  <c r="G23" i="11"/>
  <c r="G24" i="11"/>
  <c r="H24" i="11" s="1"/>
  <c r="I24" i="11" s="1"/>
  <c r="G20" i="11"/>
  <c r="G13" i="11"/>
  <c r="G14" i="11"/>
  <c r="H14" i="11" s="1"/>
  <c r="I14" i="11" s="1"/>
  <c r="G15" i="11"/>
  <c r="G16" i="11"/>
  <c r="G17" i="11"/>
  <c r="H17" i="11" s="1"/>
  <c r="I17" i="11" s="1"/>
  <c r="G12" i="11"/>
  <c r="G9" i="11"/>
  <c r="H9" i="11" s="1"/>
  <c r="K25" i="9"/>
  <c r="J25" i="9"/>
  <c r="L22" i="9"/>
  <c r="K22" i="9"/>
  <c r="J22" i="9"/>
  <c r="G24" i="9"/>
  <c r="H24" i="9" s="1"/>
  <c r="H25" i="9" s="1"/>
  <c r="H19" i="9"/>
  <c r="G10" i="9"/>
  <c r="G11" i="9"/>
  <c r="H11" i="9" s="1"/>
  <c r="G12" i="9"/>
  <c r="H12" i="9" s="1"/>
  <c r="G13" i="9"/>
  <c r="H13" i="9" s="1"/>
  <c r="G14" i="9"/>
  <c r="G15" i="9"/>
  <c r="G16" i="9"/>
  <c r="G17" i="9"/>
  <c r="H17" i="9" s="1"/>
  <c r="G18" i="9"/>
  <c r="G19" i="9"/>
  <c r="G20" i="9"/>
  <c r="H20" i="9" s="1"/>
  <c r="G21" i="9"/>
  <c r="H21" i="9" s="1"/>
  <c r="G9" i="9"/>
  <c r="K64" i="2"/>
  <c r="L64" i="2"/>
  <c r="J64" i="2"/>
  <c r="K35" i="2"/>
  <c r="L35" i="2"/>
  <c r="J35" i="2"/>
  <c r="K59" i="2"/>
  <c r="L59" i="2"/>
  <c r="J59" i="2"/>
  <c r="G62" i="2"/>
  <c r="G63" i="2"/>
  <c r="H63" i="2" s="1"/>
  <c r="G61" i="2"/>
  <c r="H43" i="2"/>
  <c r="H47" i="2"/>
  <c r="H55" i="2"/>
  <c r="H58" i="2"/>
  <c r="H37" i="2"/>
  <c r="G38" i="2"/>
  <c r="G39" i="2"/>
  <c r="H39" i="2" s="1"/>
  <c r="G40" i="2"/>
  <c r="H40" i="2" s="1"/>
  <c r="G41" i="2"/>
  <c r="G42" i="2"/>
  <c r="G43" i="2"/>
  <c r="G44" i="2"/>
  <c r="H44" i="2" s="1"/>
  <c r="G45" i="2"/>
  <c r="G46" i="2"/>
  <c r="H46" i="2" s="1"/>
  <c r="G47" i="2"/>
  <c r="G48" i="2"/>
  <c r="G49" i="2"/>
  <c r="H49" i="2" s="1"/>
  <c r="I49" i="2" s="1"/>
  <c r="G50" i="2"/>
  <c r="H50" i="2" s="1"/>
  <c r="G51" i="2"/>
  <c r="H51" i="2" s="1"/>
  <c r="G52" i="2"/>
  <c r="G53" i="2"/>
  <c r="G54" i="2"/>
  <c r="G55" i="2"/>
  <c r="G56" i="2"/>
  <c r="H56" i="2" s="1"/>
  <c r="G57" i="2"/>
  <c r="G58" i="2"/>
  <c r="G37" i="2"/>
  <c r="I37" i="2" s="1"/>
  <c r="H13" i="2"/>
  <c r="I13" i="2" s="1"/>
  <c r="H25" i="2"/>
  <c r="I25" i="2" s="1"/>
  <c r="H30" i="2"/>
  <c r="I30" i="2" s="1"/>
  <c r="H33" i="2"/>
  <c r="I33" i="2" s="1"/>
  <c r="G10" i="2"/>
  <c r="G11" i="2"/>
  <c r="G12" i="2"/>
  <c r="G13" i="2"/>
  <c r="G14" i="2"/>
  <c r="H14" i="2" s="1"/>
  <c r="I14" i="2" s="1"/>
  <c r="G15" i="2"/>
  <c r="G16" i="2"/>
  <c r="G17" i="2"/>
  <c r="G18" i="2"/>
  <c r="G19" i="2"/>
  <c r="G20" i="2"/>
  <c r="H20" i="2" s="1"/>
  <c r="I20" i="2" s="1"/>
  <c r="G21" i="2"/>
  <c r="H21" i="2" s="1"/>
  <c r="G22" i="2"/>
  <c r="G23" i="2"/>
  <c r="G24" i="2"/>
  <c r="G25" i="2"/>
  <c r="G26" i="2"/>
  <c r="H26" i="2" s="1"/>
  <c r="I26" i="2" s="1"/>
  <c r="G27" i="2"/>
  <c r="H27" i="2" s="1"/>
  <c r="I27" i="2" s="1"/>
  <c r="G28" i="2"/>
  <c r="H28" i="2" s="1"/>
  <c r="I28" i="2" s="1"/>
  <c r="G29" i="2"/>
  <c r="G30" i="2"/>
  <c r="G31" i="2"/>
  <c r="G32" i="2"/>
  <c r="G33" i="2"/>
  <c r="G34" i="2"/>
  <c r="H34" i="2" s="1"/>
  <c r="I34" i="2" s="1"/>
  <c r="G9" i="2"/>
  <c r="H9" i="2" s="1"/>
  <c r="K89" i="4"/>
  <c r="J89" i="4"/>
  <c r="K85" i="4"/>
  <c r="J85" i="4"/>
  <c r="K77" i="4"/>
  <c r="L77" i="4"/>
  <c r="J77" i="4"/>
  <c r="K67" i="4"/>
  <c r="L67" i="4"/>
  <c r="J67" i="4"/>
  <c r="H87" i="4"/>
  <c r="G88" i="4"/>
  <c r="H88" i="4" s="1"/>
  <c r="I88" i="4" s="1"/>
  <c r="G87" i="4"/>
  <c r="G80" i="4"/>
  <c r="G81" i="4"/>
  <c r="G82" i="4"/>
  <c r="G83" i="4"/>
  <c r="G84" i="4"/>
  <c r="H84" i="4" s="1"/>
  <c r="G79" i="4"/>
  <c r="H79" i="4" s="1"/>
  <c r="G70" i="4"/>
  <c r="H70" i="4" s="1"/>
  <c r="G71" i="4"/>
  <c r="G72" i="4"/>
  <c r="H72" i="4" s="1"/>
  <c r="G73" i="4"/>
  <c r="G74" i="4"/>
  <c r="G75" i="4"/>
  <c r="H75" i="4" s="1"/>
  <c r="G76" i="4"/>
  <c r="G69" i="4"/>
  <c r="H69" i="4" s="1"/>
  <c r="I69" i="4" s="1"/>
  <c r="H13" i="4"/>
  <c r="H14" i="4"/>
  <c r="H22" i="4"/>
  <c r="H23" i="4"/>
  <c r="H30" i="4"/>
  <c r="H36" i="4"/>
  <c r="H41" i="4"/>
  <c r="H42" i="4"/>
  <c r="H49" i="4"/>
  <c r="H50" i="4"/>
  <c r="G10" i="4"/>
  <c r="H10" i="4" s="1"/>
  <c r="I10" i="4" s="1"/>
  <c r="G11" i="4"/>
  <c r="H11" i="4" s="1"/>
  <c r="G12" i="4"/>
  <c r="G13" i="4"/>
  <c r="G14" i="4"/>
  <c r="G15" i="4"/>
  <c r="G16" i="4"/>
  <c r="H16" i="4" s="1"/>
  <c r="G17" i="4"/>
  <c r="G18" i="4"/>
  <c r="G19" i="4"/>
  <c r="H19" i="4" s="1"/>
  <c r="G20" i="4"/>
  <c r="G21" i="4"/>
  <c r="G22" i="4"/>
  <c r="G23" i="4"/>
  <c r="G24" i="4"/>
  <c r="G25" i="4"/>
  <c r="G26" i="4"/>
  <c r="H26" i="4" s="1"/>
  <c r="G27" i="4"/>
  <c r="H27" i="4" s="1"/>
  <c r="I27" i="4" s="1"/>
  <c r="G28" i="4"/>
  <c r="H28" i="4" s="1"/>
  <c r="G29" i="4"/>
  <c r="G30" i="4"/>
  <c r="G31" i="4"/>
  <c r="H31" i="4" s="1"/>
  <c r="G32" i="4"/>
  <c r="H32" i="4" s="1"/>
  <c r="G33" i="4"/>
  <c r="H33" i="4" s="1"/>
  <c r="G34" i="4"/>
  <c r="G35" i="4"/>
  <c r="G36" i="4"/>
  <c r="G37" i="4"/>
  <c r="H37" i="4" s="1"/>
  <c r="G38" i="4"/>
  <c r="H38" i="4" s="1"/>
  <c r="G39" i="4"/>
  <c r="H39" i="4" s="1"/>
  <c r="G40" i="4"/>
  <c r="G41" i="4"/>
  <c r="G42" i="4"/>
  <c r="G43" i="4"/>
  <c r="H43" i="4" s="1"/>
  <c r="G44" i="4"/>
  <c r="G45" i="4"/>
  <c r="H45" i="4" s="1"/>
  <c r="G46" i="4"/>
  <c r="G47" i="4"/>
  <c r="G48" i="4"/>
  <c r="G49" i="4"/>
  <c r="G50" i="4"/>
  <c r="G51" i="4"/>
  <c r="H51" i="4" s="1"/>
  <c r="G52" i="4"/>
  <c r="H52" i="4" s="1"/>
  <c r="G53" i="4"/>
  <c r="H53" i="4" s="1"/>
  <c r="G54" i="4"/>
  <c r="H54" i="4" s="1"/>
  <c r="G55" i="4"/>
  <c r="G56" i="4"/>
  <c r="G57" i="4"/>
  <c r="G58" i="4"/>
  <c r="G59" i="4"/>
  <c r="H59" i="4" s="1"/>
  <c r="I59" i="4" s="1"/>
  <c r="G60" i="4"/>
  <c r="H60" i="4" s="1"/>
  <c r="I60" i="4" s="1"/>
  <c r="G61" i="4"/>
  <c r="H61" i="4" s="1"/>
  <c r="I61" i="4" s="1"/>
  <c r="G62" i="4"/>
  <c r="H62" i="4" s="1"/>
  <c r="I62" i="4" s="1"/>
  <c r="G63" i="4"/>
  <c r="H63" i="4" s="1"/>
  <c r="I63" i="4" s="1"/>
  <c r="G64" i="4"/>
  <c r="H64" i="4" s="1"/>
  <c r="I64" i="4" s="1"/>
  <c r="G65" i="4"/>
  <c r="H65" i="4" s="1"/>
  <c r="I65" i="4" s="1"/>
  <c r="G66" i="4"/>
  <c r="H66" i="4" s="1"/>
  <c r="I66" i="4" s="1"/>
  <c r="G9" i="4"/>
  <c r="K10" i="8"/>
  <c r="L10" i="8"/>
  <c r="J10" i="8"/>
  <c r="G9" i="8"/>
  <c r="H9" i="8" s="1"/>
  <c r="K16" i="6"/>
  <c r="L16" i="6"/>
  <c r="K13" i="6"/>
  <c r="L13" i="6"/>
  <c r="J16" i="6"/>
  <c r="J13" i="6"/>
  <c r="G15" i="6"/>
  <c r="G16" i="6" s="1"/>
  <c r="G10" i="6"/>
  <c r="G11" i="6"/>
  <c r="G12" i="6"/>
  <c r="G9" i="6"/>
  <c r="H9" i="6" s="1"/>
  <c r="K55" i="5"/>
  <c r="J55" i="5"/>
  <c r="K50" i="5"/>
  <c r="J50" i="5"/>
  <c r="K45" i="5"/>
  <c r="L45" i="5"/>
  <c r="J45" i="5"/>
  <c r="K42" i="5"/>
  <c r="L42" i="5"/>
  <c r="J42" i="5"/>
  <c r="K29" i="5"/>
  <c r="L29" i="5"/>
  <c r="J29" i="5"/>
  <c r="K17" i="5"/>
  <c r="L17" i="5"/>
  <c r="J17" i="5"/>
  <c r="G53" i="5"/>
  <c r="G55" i="5" s="1"/>
  <c r="G54" i="5"/>
  <c r="H54" i="5" s="1"/>
  <c r="G52" i="5"/>
  <c r="H52" i="5" s="1"/>
  <c r="G48" i="5"/>
  <c r="G49" i="5"/>
  <c r="G47" i="5"/>
  <c r="H47" i="5" s="1"/>
  <c r="G44" i="5"/>
  <c r="H44" i="5" s="1"/>
  <c r="H32" i="5"/>
  <c r="I32" i="5" s="1"/>
  <c r="H33" i="5"/>
  <c r="I33" i="5" s="1"/>
  <c r="H35" i="5"/>
  <c r="H36" i="5"/>
  <c r="H37" i="5"/>
  <c r="G32" i="5"/>
  <c r="G33" i="5"/>
  <c r="G34" i="5"/>
  <c r="G35" i="5"/>
  <c r="G36" i="5"/>
  <c r="G37" i="5"/>
  <c r="G38" i="5"/>
  <c r="G39" i="5"/>
  <c r="H39" i="5" s="1"/>
  <c r="G40" i="5"/>
  <c r="H40" i="5" s="1"/>
  <c r="G41" i="5"/>
  <c r="G31" i="5"/>
  <c r="H31" i="5" s="1"/>
  <c r="H27" i="5"/>
  <c r="G20" i="5"/>
  <c r="H20" i="5" s="1"/>
  <c r="I20" i="5" s="1"/>
  <c r="G21" i="5"/>
  <c r="H21" i="5" s="1"/>
  <c r="I21" i="5" s="1"/>
  <c r="G22" i="5"/>
  <c r="H22" i="5" s="1"/>
  <c r="I22" i="5" s="1"/>
  <c r="G23" i="5"/>
  <c r="H23" i="5" s="1"/>
  <c r="I23" i="5" s="1"/>
  <c r="G24" i="5"/>
  <c r="G25" i="5"/>
  <c r="G26" i="5"/>
  <c r="G27" i="5"/>
  <c r="G28" i="5"/>
  <c r="G19" i="5"/>
  <c r="H11" i="5"/>
  <c r="H12" i="5"/>
  <c r="H16" i="5"/>
  <c r="G10" i="5"/>
  <c r="G11" i="5"/>
  <c r="G12" i="5"/>
  <c r="G13" i="5"/>
  <c r="G14" i="5"/>
  <c r="H14" i="5" s="1"/>
  <c r="G15" i="5"/>
  <c r="H15" i="5" s="1"/>
  <c r="G16" i="5"/>
  <c r="G9" i="5"/>
  <c r="K53" i="1"/>
  <c r="J53" i="1"/>
  <c r="H47" i="1"/>
  <c r="G47" i="1"/>
  <c r="I47" i="1" s="1"/>
  <c r="G48" i="1"/>
  <c r="H48" i="1" s="1"/>
  <c r="G49" i="1"/>
  <c r="G50" i="1"/>
  <c r="G51" i="1"/>
  <c r="G52" i="1"/>
  <c r="G46" i="1"/>
  <c r="H46" i="1" s="1"/>
  <c r="K44" i="1"/>
  <c r="L44" i="1"/>
  <c r="J44" i="1"/>
  <c r="H39" i="1"/>
  <c r="G39" i="1"/>
  <c r="G40" i="1"/>
  <c r="H40" i="1" s="1"/>
  <c r="G41" i="1"/>
  <c r="G42" i="1"/>
  <c r="G43" i="1"/>
  <c r="H43" i="1" s="1"/>
  <c r="G38" i="1"/>
  <c r="H38" i="1" s="1"/>
  <c r="K36" i="1"/>
  <c r="L36" i="1"/>
  <c r="J36" i="1"/>
  <c r="H19" i="1"/>
  <c r="I19" i="1" s="1"/>
  <c r="H20" i="1"/>
  <c r="I20" i="1" s="1"/>
  <c r="H27" i="1"/>
  <c r="H31" i="1"/>
  <c r="H35" i="1"/>
  <c r="I35" i="1" s="1"/>
  <c r="G10" i="1"/>
  <c r="G11" i="1"/>
  <c r="H11" i="1" s="1"/>
  <c r="G12" i="1"/>
  <c r="H12" i="1" s="1"/>
  <c r="G13" i="1"/>
  <c r="G14" i="1"/>
  <c r="H14" i="1" s="1"/>
  <c r="G15" i="1"/>
  <c r="H15" i="1" s="1"/>
  <c r="I15" i="1" s="1"/>
  <c r="G16" i="1"/>
  <c r="G17" i="1"/>
  <c r="H17" i="1" s="1"/>
  <c r="I17" i="1" s="1"/>
  <c r="G18" i="1"/>
  <c r="G19" i="1"/>
  <c r="G20" i="1"/>
  <c r="G21" i="1"/>
  <c r="H21" i="1" s="1"/>
  <c r="I21" i="1" s="1"/>
  <c r="G22" i="1"/>
  <c r="H22" i="1" s="1"/>
  <c r="I22" i="1" s="1"/>
  <c r="G23" i="1"/>
  <c r="G24" i="1"/>
  <c r="H24" i="1" s="1"/>
  <c r="G25" i="1"/>
  <c r="G26" i="1"/>
  <c r="G27" i="1"/>
  <c r="G28" i="1"/>
  <c r="G29" i="1"/>
  <c r="G30" i="1"/>
  <c r="G31" i="1"/>
  <c r="G32" i="1"/>
  <c r="G33" i="1"/>
  <c r="H33" i="1" s="1"/>
  <c r="I33" i="1" s="1"/>
  <c r="G34" i="1"/>
  <c r="H34" i="1" s="1"/>
  <c r="I34" i="1" s="1"/>
  <c r="G35" i="1"/>
  <c r="G9" i="1"/>
  <c r="H131" i="14" l="1"/>
  <c r="I131" i="14"/>
  <c r="I87" i="14"/>
  <c r="H87" i="14"/>
  <c r="I81" i="14"/>
  <c r="H81" i="14"/>
  <c r="I17" i="12"/>
  <c r="H44" i="16"/>
  <c r="H41" i="16"/>
  <c r="I41" i="16"/>
  <c r="I55" i="3"/>
  <c r="I47" i="3"/>
  <c r="I54" i="3"/>
  <c r="I53" i="3"/>
  <c r="I49" i="3"/>
  <c r="I56" i="3"/>
  <c r="I52" i="3"/>
  <c r="I48" i="3"/>
  <c r="H46" i="3"/>
  <c r="I46" i="3" s="1"/>
  <c r="I29" i="3"/>
  <c r="H42" i="3"/>
  <c r="I42" i="3" s="1"/>
  <c r="H29" i="3"/>
  <c r="H20" i="3"/>
  <c r="I20" i="3" s="1"/>
  <c r="H18" i="3"/>
  <c r="I18" i="3" s="1"/>
  <c r="H19" i="3"/>
  <c r="I19" i="3" s="1"/>
  <c r="I17" i="3"/>
  <c r="H17" i="3"/>
  <c r="H67" i="3"/>
  <c r="H59" i="3"/>
  <c r="H65" i="3" s="1"/>
  <c r="G57" i="3"/>
  <c r="H45" i="3"/>
  <c r="H57" i="3" s="1"/>
  <c r="H41" i="3"/>
  <c r="I41" i="3" s="1"/>
  <c r="I40" i="3"/>
  <c r="I39" i="3"/>
  <c r="I38" i="3"/>
  <c r="H37" i="3"/>
  <c r="I37" i="3" s="1"/>
  <c r="I36" i="3"/>
  <c r="I35" i="3"/>
  <c r="I34" i="3"/>
  <c r="H33" i="3"/>
  <c r="I33" i="3" s="1"/>
  <c r="I32" i="3"/>
  <c r="I31" i="3"/>
  <c r="I30" i="3"/>
  <c r="G43" i="3"/>
  <c r="H28" i="3"/>
  <c r="I28" i="3" s="1"/>
  <c r="H25" i="3"/>
  <c r="I25" i="3"/>
  <c r="I22" i="3"/>
  <c r="I21" i="3"/>
  <c r="H16" i="3"/>
  <c r="H23" i="3" s="1"/>
  <c r="G23" i="3"/>
  <c r="I13" i="3"/>
  <c r="I12" i="3"/>
  <c r="I11" i="3"/>
  <c r="I10" i="3"/>
  <c r="G14" i="3"/>
  <c r="H9" i="3"/>
  <c r="H14" i="3" s="1"/>
  <c r="I20" i="11"/>
  <c r="H23" i="11"/>
  <c r="I23" i="11" s="1"/>
  <c r="H13" i="11"/>
  <c r="I13" i="11" s="1"/>
  <c r="G25" i="11"/>
  <c r="H22" i="11"/>
  <c r="I22" i="11" s="1"/>
  <c r="H21" i="11"/>
  <c r="I21" i="11" s="1"/>
  <c r="H16" i="11"/>
  <c r="I16" i="11" s="1"/>
  <c r="G18" i="11"/>
  <c r="H15" i="11"/>
  <c r="I15" i="11" s="1"/>
  <c r="H12" i="11"/>
  <c r="G10" i="11"/>
  <c r="H10" i="11"/>
  <c r="I9" i="11"/>
  <c r="I10" i="11" s="1"/>
  <c r="I19" i="9"/>
  <c r="I24" i="9"/>
  <c r="I25" i="9" s="1"/>
  <c r="G25" i="9"/>
  <c r="I21" i="9"/>
  <c r="I20" i="9"/>
  <c r="H18" i="9"/>
  <c r="I18" i="9" s="1"/>
  <c r="I17" i="9"/>
  <c r="H16" i="9"/>
  <c r="I16" i="9" s="1"/>
  <c r="H15" i="9"/>
  <c r="I15" i="9" s="1"/>
  <c r="G22" i="9"/>
  <c r="H14" i="9"/>
  <c r="I14" i="9" s="1"/>
  <c r="I13" i="9"/>
  <c r="I12" i="9"/>
  <c r="I11" i="9"/>
  <c r="I10" i="9"/>
  <c r="H10" i="9"/>
  <c r="H9" i="9"/>
  <c r="H15" i="2"/>
  <c r="I15" i="2" s="1"/>
  <c r="I24" i="2"/>
  <c r="H24" i="2"/>
  <c r="I43" i="2"/>
  <c r="H42" i="2"/>
  <c r="I42" i="2" s="1"/>
  <c r="I44" i="2"/>
  <c r="H45" i="2"/>
  <c r="I45" i="2" s="1"/>
  <c r="H38" i="2"/>
  <c r="I38" i="2" s="1"/>
  <c r="I57" i="2"/>
  <c r="I48" i="2"/>
  <c r="I58" i="2"/>
  <c r="I46" i="2"/>
  <c r="H48" i="2"/>
  <c r="I53" i="2"/>
  <c r="I56" i="2"/>
  <c r="H53" i="2"/>
  <c r="I55" i="2"/>
  <c r="I47" i="2"/>
  <c r="H57" i="2"/>
  <c r="H52" i="2"/>
  <c r="I52" i="2" s="1"/>
  <c r="I63" i="2"/>
  <c r="H62" i="2"/>
  <c r="I62" i="2" s="1"/>
  <c r="H61" i="2"/>
  <c r="H54" i="2"/>
  <c r="I54" i="2" s="1"/>
  <c r="I51" i="2"/>
  <c r="I50" i="2"/>
  <c r="H41" i="2"/>
  <c r="I41" i="2" s="1"/>
  <c r="I40" i="2"/>
  <c r="I39" i="2"/>
  <c r="G59" i="2"/>
  <c r="H32" i="2"/>
  <c r="I32" i="2" s="1"/>
  <c r="H31" i="2"/>
  <c r="I31" i="2" s="1"/>
  <c r="H29" i="2"/>
  <c r="I29" i="2" s="1"/>
  <c r="H23" i="2"/>
  <c r="I23" i="2" s="1"/>
  <c r="H22" i="2"/>
  <c r="I22" i="2" s="1"/>
  <c r="I21" i="2"/>
  <c r="H19" i="2"/>
  <c r="I19" i="2" s="1"/>
  <c r="H18" i="2"/>
  <c r="I18" i="2" s="1"/>
  <c r="H17" i="2"/>
  <c r="I17" i="2" s="1"/>
  <c r="H16" i="2"/>
  <c r="I16" i="2" s="1"/>
  <c r="H12" i="2"/>
  <c r="I12" i="2" s="1"/>
  <c r="I11" i="2"/>
  <c r="H11" i="2"/>
  <c r="H10" i="2"/>
  <c r="I10" i="2" s="1"/>
  <c r="I9" i="2"/>
  <c r="G35" i="2"/>
  <c r="I13" i="4"/>
  <c r="H15" i="4"/>
  <c r="I15" i="4" s="1"/>
  <c r="I11" i="4"/>
  <c r="I14" i="4"/>
  <c r="I23" i="4"/>
  <c r="H25" i="4"/>
  <c r="I25" i="4" s="1"/>
  <c r="H21" i="4"/>
  <c r="I21" i="4" s="1"/>
  <c r="I24" i="4"/>
  <c r="I30" i="4"/>
  <c r="I22" i="4"/>
  <c r="H24" i="4"/>
  <c r="H17" i="4"/>
  <c r="I17" i="4" s="1"/>
  <c r="I35" i="4"/>
  <c r="I42" i="4"/>
  <c r="I36" i="4"/>
  <c r="H35" i="4"/>
  <c r="I41" i="4"/>
  <c r="I47" i="4"/>
  <c r="I49" i="4"/>
  <c r="H47" i="4"/>
  <c r="I51" i="4"/>
  <c r="I50" i="4"/>
  <c r="H48" i="4"/>
  <c r="I48" i="4" s="1"/>
  <c r="I58" i="4"/>
  <c r="H55" i="4"/>
  <c r="I55" i="4" s="1"/>
  <c r="H58" i="4"/>
  <c r="H81" i="4"/>
  <c r="I81" i="4" s="1"/>
  <c r="H89" i="4"/>
  <c r="I84" i="4"/>
  <c r="H82" i="4"/>
  <c r="I82" i="4" s="1"/>
  <c r="H80" i="4"/>
  <c r="I80" i="4" s="1"/>
  <c r="I79" i="4"/>
  <c r="G85" i="4"/>
  <c r="H76" i="4"/>
  <c r="I76" i="4" s="1"/>
  <c r="I75" i="4"/>
  <c r="H74" i="4"/>
  <c r="I74" i="4" s="1"/>
  <c r="H73" i="4"/>
  <c r="I73" i="4" s="1"/>
  <c r="I72" i="4"/>
  <c r="H71" i="4"/>
  <c r="I71" i="4" s="1"/>
  <c r="I70" i="4"/>
  <c r="G77" i="4"/>
  <c r="H57" i="4"/>
  <c r="I57" i="4" s="1"/>
  <c r="H56" i="4"/>
  <c r="I56" i="4" s="1"/>
  <c r="I54" i="4"/>
  <c r="I53" i="4"/>
  <c r="I52" i="4"/>
  <c r="H46" i="4"/>
  <c r="I46" i="4" s="1"/>
  <c r="I45" i="4"/>
  <c r="H44" i="4"/>
  <c r="I44" i="4" s="1"/>
  <c r="I43" i="4"/>
  <c r="I40" i="4"/>
  <c r="H40" i="4"/>
  <c r="I39" i="4"/>
  <c r="I38" i="4"/>
  <c r="I37" i="4"/>
  <c r="H34" i="4"/>
  <c r="I34" i="4" s="1"/>
  <c r="I33" i="4"/>
  <c r="I32" i="4"/>
  <c r="I31" i="4"/>
  <c r="H29" i="4"/>
  <c r="I29" i="4" s="1"/>
  <c r="I28" i="4"/>
  <c r="I26" i="4"/>
  <c r="H20" i="4"/>
  <c r="I20" i="4" s="1"/>
  <c r="I19" i="4"/>
  <c r="H18" i="4"/>
  <c r="I18" i="4" s="1"/>
  <c r="I16" i="4"/>
  <c r="G67" i="4"/>
  <c r="H12" i="4"/>
  <c r="I12" i="4" s="1"/>
  <c r="H9" i="4"/>
  <c r="I87" i="4"/>
  <c r="I89" i="4" s="1"/>
  <c r="G89" i="4"/>
  <c r="H83" i="4"/>
  <c r="I83" i="4" s="1"/>
  <c r="G10" i="8"/>
  <c r="I9" i="8"/>
  <c r="I10" i="8" s="1"/>
  <c r="H10" i="8"/>
  <c r="H15" i="6"/>
  <c r="H12" i="6"/>
  <c r="I12" i="6" s="1"/>
  <c r="G13" i="6"/>
  <c r="H11" i="6"/>
  <c r="I11" i="6" s="1"/>
  <c r="H10" i="6"/>
  <c r="I10" i="6" s="1"/>
  <c r="I9" i="6"/>
  <c r="I16" i="5"/>
  <c r="I12" i="5"/>
  <c r="I11" i="5"/>
  <c r="H13" i="5"/>
  <c r="I13" i="5" s="1"/>
  <c r="I14" i="5"/>
  <c r="I25" i="5"/>
  <c r="H26" i="5"/>
  <c r="I26" i="5" s="1"/>
  <c r="H25" i="5"/>
  <c r="I27" i="5"/>
  <c r="H28" i="5"/>
  <c r="I28" i="5" s="1"/>
  <c r="G29" i="5"/>
  <c r="I37" i="5"/>
  <c r="I36" i="5"/>
  <c r="H38" i="5"/>
  <c r="I38" i="5" s="1"/>
  <c r="H34" i="5"/>
  <c r="H42" i="5" s="1"/>
  <c r="G50" i="5"/>
  <c r="H48" i="5"/>
  <c r="I48" i="5" s="1"/>
  <c r="I54" i="5"/>
  <c r="H53" i="5"/>
  <c r="H55" i="5" s="1"/>
  <c r="I53" i="5"/>
  <c r="I52" i="5"/>
  <c r="H49" i="5"/>
  <c r="H50" i="5" s="1"/>
  <c r="I47" i="5"/>
  <c r="H45" i="5"/>
  <c r="I44" i="5"/>
  <c r="I45" i="5" s="1"/>
  <c r="G45" i="5"/>
  <c r="H41" i="5"/>
  <c r="I41" i="5" s="1"/>
  <c r="I40" i="5"/>
  <c r="I39" i="5"/>
  <c r="G42" i="5"/>
  <c r="I35" i="5"/>
  <c r="I31" i="5"/>
  <c r="H24" i="5"/>
  <c r="I24" i="5" s="1"/>
  <c r="H19" i="5"/>
  <c r="I15" i="5"/>
  <c r="H10" i="5"/>
  <c r="I10" i="5" s="1"/>
  <c r="G17" i="5"/>
  <c r="H9" i="5"/>
  <c r="I30" i="1"/>
  <c r="I26" i="1"/>
  <c r="I13" i="1"/>
  <c r="H30" i="1"/>
  <c r="H26" i="1"/>
  <c r="H10" i="1"/>
  <c r="I10" i="1" s="1"/>
  <c r="I38" i="1"/>
  <c r="H29" i="1"/>
  <c r="I29" i="1" s="1"/>
  <c r="H25" i="1"/>
  <c r="I25" i="1" s="1"/>
  <c r="I39" i="1"/>
  <c r="I31" i="1"/>
  <c r="I27" i="1"/>
  <c r="I11" i="1"/>
  <c r="H28" i="1"/>
  <c r="I28" i="1" s="1"/>
  <c r="H13" i="1"/>
  <c r="I14" i="1"/>
  <c r="H50" i="1"/>
  <c r="I50" i="1" s="1"/>
  <c r="H49" i="1"/>
  <c r="I49" i="1" s="1"/>
  <c r="H52" i="1"/>
  <c r="I52" i="1" s="1"/>
  <c r="H51" i="1"/>
  <c r="I51" i="1" s="1"/>
  <c r="G53" i="1"/>
  <c r="I48" i="1"/>
  <c r="I46" i="1"/>
  <c r="I43" i="1"/>
  <c r="H42" i="1"/>
  <c r="I42" i="1" s="1"/>
  <c r="H41" i="1"/>
  <c r="I40" i="1"/>
  <c r="G44" i="1"/>
  <c r="H32" i="1"/>
  <c r="I32" i="1" s="1"/>
  <c r="I24" i="1"/>
  <c r="H23" i="1"/>
  <c r="I23" i="1" s="1"/>
  <c r="H18" i="1"/>
  <c r="I18" i="1" s="1"/>
  <c r="H16" i="1"/>
  <c r="I16" i="1" s="1"/>
  <c r="I12" i="1"/>
  <c r="H9" i="1"/>
  <c r="G36" i="1"/>
  <c r="H68" i="3" l="1"/>
  <c r="I67" i="3"/>
  <c r="I68" i="3" s="1"/>
  <c r="I59" i="3"/>
  <c r="I65" i="3" s="1"/>
  <c r="I45" i="3"/>
  <c r="I57" i="3" s="1"/>
  <c r="I43" i="3"/>
  <c r="H43" i="3"/>
  <c r="I16" i="3"/>
  <c r="I23" i="3" s="1"/>
  <c r="I9" i="3"/>
  <c r="I14" i="3" s="1"/>
  <c r="H25" i="11"/>
  <c r="I25" i="11"/>
  <c r="H18" i="11"/>
  <c r="I12" i="11"/>
  <c r="I18" i="11" s="1"/>
  <c r="I9" i="9"/>
  <c r="I22" i="9" s="1"/>
  <c r="H22" i="9"/>
  <c r="H64" i="2"/>
  <c r="I61" i="2"/>
  <c r="I64" i="2" s="1"/>
  <c r="H59" i="2"/>
  <c r="I59" i="2"/>
  <c r="H35" i="2"/>
  <c r="I35" i="2"/>
  <c r="H85" i="4"/>
  <c r="I85" i="4"/>
  <c r="I77" i="4"/>
  <c r="H77" i="4"/>
  <c r="H67" i="4"/>
  <c r="I9" i="4"/>
  <c r="I67" i="4" s="1"/>
  <c r="I15" i="6"/>
  <c r="I16" i="6" s="1"/>
  <c r="H16" i="6"/>
  <c r="H13" i="6"/>
  <c r="I13" i="6"/>
  <c r="H29" i="5"/>
  <c r="I34" i="5"/>
  <c r="I42" i="5" s="1"/>
  <c r="I55" i="5"/>
  <c r="I49" i="5"/>
  <c r="I50" i="5" s="1"/>
  <c r="I19" i="5"/>
  <c r="I29" i="5" s="1"/>
  <c r="H17" i="5"/>
  <c r="I9" i="5"/>
  <c r="I17" i="5" s="1"/>
  <c r="H44" i="1"/>
  <c r="H53" i="1"/>
  <c r="I53" i="1"/>
  <c r="I41" i="1"/>
  <c r="I44" i="1" s="1"/>
  <c r="H36" i="1"/>
  <c r="I9" i="1"/>
  <c r="I36" i="1" s="1"/>
  <c r="E44" i="5" l="1"/>
  <c r="G64" i="2" l="1"/>
</calcChain>
</file>

<file path=xl/sharedStrings.xml><?xml version="1.0" encoding="utf-8"?>
<sst xmlns="http://schemas.openxmlformats.org/spreadsheetml/2006/main" count="1661" uniqueCount="597">
  <si>
    <t>Jogurt navadni, čvrsti, iz pasteriziranega, homogeniziranega mleka, 3,2% mm, brez konz. in aditivov, 150-180 g</t>
  </si>
  <si>
    <t>SKUPAJ 1.1. SKLOP:</t>
  </si>
  <si>
    <t>OCENJENA KOLIČINA</t>
  </si>
  <si>
    <t>Lit</t>
  </si>
  <si>
    <t>Kg</t>
  </si>
  <si>
    <t>/</t>
  </si>
  <si>
    <t xml:space="preserve">Naziv ponudnika: </t>
  </si>
  <si>
    <t>Svinjsko stegno mleto 1.kat.</t>
  </si>
  <si>
    <t>Suho meso – prekajena svinjski vratovina, max 2,5% NaCl</t>
  </si>
  <si>
    <t>Pečena hamburška slanina, max 2,5% NaCl</t>
  </si>
  <si>
    <t xml:space="preserve">Piščančje prsi, brez konz., v kosu ali narezana na rezine </t>
  </si>
  <si>
    <t>SKUPAJ 2.1 SKLOP:</t>
  </si>
  <si>
    <t>2.2 SKLOP: MESNI IZDELKI</t>
  </si>
  <si>
    <t>SKUPAJ 2.2 SKLOP:</t>
  </si>
  <si>
    <t>SKUPAJ 2.3 SKLOP:</t>
  </si>
  <si>
    <t>Kunčji file v kosu ali narezano (zrezki, kocke  – max 10% odstopanje od teže naročenega zrezka, velikosti kock, max skupno odstopanje 2% naročene mase)</t>
  </si>
  <si>
    <t>Puranja šunka, brez konz., v kosu ali narezana na rezine</t>
  </si>
  <si>
    <t>3.1 SKLOP: ZAMRZNJENE RIBE</t>
  </si>
  <si>
    <t>Losos – file porcijski, brez kože, posamič zamrznjen, (max 10% odstopanje od naročene teže zrezka),  1.kval., brez kosti</t>
  </si>
  <si>
    <t>3.2 SKLOP: SVEŽE RIBE</t>
  </si>
  <si>
    <t>Postrv – file (max 10% odstopanje od naročene teže zrezka), 1. kval., brez kosti</t>
  </si>
  <si>
    <t>SKUPAJ 3.2 SKLOP</t>
  </si>
  <si>
    <t>4.1 SKLOP: KOKOŠJA JAJCA</t>
  </si>
  <si>
    <t>kom</t>
  </si>
  <si>
    <t>SKUPAJ 4.1 SKLOP:</t>
  </si>
  <si>
    <t xml:space="preserve">Endivija 1.razred </t>
  </si>
  <si>
    <t xml:space="preserve">Radič rdeč 1.razred </t>
  </si>
  <si>
    <t xml:space="preserve">Radič štrucar 1.razred </t>
  </si>
  <si>
    <t xml:space="preserve">Solata  v glavah (kristalka, ledenka, gentile) 1.razred </t>
  </si>
  <si>
    <t>Zelena solata – mehka 1.razred</t>
  </si>
  <si>
    <t>Zelje sveže – glave 1.razred</t>
  </si>
  <si>
    <t xml:space="preserve">Blitva 1.razred </t>
  </si>
  <si>
    <t xml:space="preserve">Brokoli 1.razred </t>
  </si>
  <si>
    <t>Bučke 1.razred</t>
  </si>
  <si>
    <t>Cvetača 1.razred</t>
  </si>
  <si>
    <t>Čebula (srednje debela)1.razred</t>
  </si>
  <si>
    <t>Česen 1.razred</t>
  </si>
  <si>
    <t>Kitajsko zelje 1.razred</t>
  </si>
  <si>
    <t>Kolerabica zelena (nadzenma) 1.razred</t>
  </si>
  <si>
    <t>Koleraba rumena (podzemna) 1.razred</t>
  </si>
  <si>
    <t>Korenje 1.razred</t>
  </si>
  <si>
    <t>Kumare 1.razred</t>
  </si>
  <si>
    <t>Melancani 1.razred</t>
  </si>
  <si>
    <t>Ohrovt – glave 1.razred</t>
  </si>
  <si>
    <t>Paprika babura</t>
  </si>
  <si>
    <t>Paprika (zelena, rdeča) 1.razred</t>
  </si>
  <si>
    <t>Paradižnik 1.razred</t>
  </si>
  <si>
    <t>Peteršilj – list 1.razred</t>
  </si>
  <si>
    <t>Por 1.razred</t>
  </si>
  <si>
    <t>Rdeče redkvice 1.razred</t>
  </si>
  <si>
    <t>Sveži stročji fižol 1.razred</t>
  </si>
  <si>
    <t>Zelena gomolj, list, 1.razred</t>
  </si>
  <si>
    <t>Bio korenje, 1. razred</t>
  </si>
  <si>
    <t>Bio kumare, 1. razred</t>
  </si>
  <si>
    <t>Bio paprika, 1. razred</t>
  </si>
  <si>
    <t>Bio paradižnik, 1.razred</t>
  </si>
  <si>
    <t>Bio sveže zelje - glave, 1. razred</t>
  </si>
  <si>
    <t>Bio krompir, srednje debel, 1. razred</t>
  </si>
  <si>
    <t>Čičerika 1.razred</t>
  </si>
  <si>
    <t>Fižol češnjevec 1.razred</t>
  </si>
  <si>
    <t xml:space="preserve">Fižol tetovec 1.razred </t>
  </si>
  <si>
    <t>Leča 1.razred</t>
  </si>
  <si>
    <t>Ananas 1.razred</t>
  </si>
  <si>
    <t>Banane do 150g 1.razred</t>
  </si>
  <si>
    <t>Grozdje (belo, črno, rose) ekstra kvalitete</t>
  </si>
  <si>
    <t>Kivi do 100g 1.razred</t>
  </si>
  <si>
    <t>Klementine do 100g 1.razred</t>
  </si>
  <si>
    <t>Limone do 100g 1.razred</t>
  </si>
  <si>
    <t>Lubenice 1.razred</t>
  </si>
  <si>
    <t>Mandarine do 100g</t>
  </si>
  <si>
    <t>Marelice, do 100g, 1. razred</t>
  </si>
  <si>
    <t>Melone 1.razred</t>
  </si>
  <si>
    <t>Naši, do 100g, 1. razred</t>
  </si>
  <si>
    <t>Nektarine, do 120g, 1. razred</t>
  </si>
  <si>
    <t>Pomaranče do 120g 1.razred</t>
  </si>
  <si>
    <t>Slive,  ekstra kvalitete</t>
  </si>
  <si>
    <t>Lešniki praženi</t>
  </si>
  <si>
    <t>Orehova jedrca - polovice</t>
  </si>
  <si>
    <t>Rozine, brez konz.</t>
  </si>
  <si>
    <t>Suhe fige, brez konz.</t>
  </si>
  <si>
    <t>Suhe hruške krhlji brez konz.</t>
  </si>
  <si>
    <t>Suha jabolka krhlji brez konz.</t>
  </si>
  <si>
    <t>Suhe marelice brez konz.</t>
  </si>
  <si>
    <t>Suhe slive brez koščic in konz.</t>
  </si>
  <si>
    <t>2.1 SKLOP SVEŽE GOVEJE, TELEČJE, SVINJSKO IN ŽREBIČKOVO MESO</t>
  </si>
  <si>
    <t>Ajvar, nepekoč, pasteriziran, brez konz., do 800 g</t>
  </si>
  <si>
    <t>kg</t>
  </si>
  <si>
    <t>Zamrznjena špinača (briketi), do 2,5kg</t>
  </si>
  <si>
    <t>SKUPAJ 8.2 SKLOP</t>
  </si>
  <si>
    <t>Moka pšenična - ostra do 1kg</t>
  </si>
  <si>
    <t>Moka pšenična - gladka, tip 1100, do 1kg</t>
  </si>
  <si>
    <t>Moka pšenična - gladka, tip 500, do 1kg</t>
  </si>
  <si>
    <t>Koruzna moka, do 1kg</t>
  </si>
  <si>
    <t>Ajdova moka, do 1kg</t>
  </si>
  <si>
    <t>Pšenični zdrob, do 1kg</t>
  </si>
  <si>
    <t>Riž bel, glaziran, okroglozrnati, 1. vrste, do 5kg</t>
  </si>
  <si>
    <t>Riž dolgozrnati perboleid, ekstra kvalitete, do 5kg</t>
  </si>
  <si>
    <t>Riž neoluščen, ekstra kvalitete, do 1kg</t>
  </si>
  <si>
    <t>Kaša ajdova, do 1kg</t>
  </si>
  <si>
    <t>Ješprenj, do 1kg</t>
  </si>
  <si>
    <t>Kaša prosena, do 1kg</t>
  </si>
  <si>
    <t>Sojini kosmiči, do 1kg</t>
  </si>
  <si>
    <t>Ovseni kosmiči, do 1kg</t>
  </si>
  <si>
    <t>SKUPAJ 3.1 SKLOP</t>
  </si>
  <si>
    <t>SKUPAJ 11.2 SKLOP:</t>
  </si>
  <si>
    <t>Grisini porcijski, 25-30 g</t>
  </si>
  <si>
    <t>Grisini polnozrnati, 100-400g</t>
  </si>
  <si>
    <t>Drobtine, krušne, bele, do 1kg</t>
  </si>
  <si>
    <t>SKUPAJ 12.1 SKLOP</t>
  </si>
  <si>
    <t>Klinčki mleti, do 40g</t>
  </si>
  <si>
    <t>Klinčki celi, do 40g</t>
  </si>
  <si>
    <t>Muškat mleti, do 40g</t>
  </si>
  <si>
    <t>Kari, do 40g</t>
  </si>
  <si>
    <t>lit</t>
  </si>
  <si>
    <t>Jedilna čokolada, min 40% kakava, do 1 kg</t>
  </si>
  <si>
    <t>Kvas, suhi, pakiran 7 g</t>
  </si>
  <si>
    <t>Voda 0,5 lit</t>
  </si>
  <si>
    <t>Voda 1,5 lit</t>
  </si>
  <si>
    <t>Pasterizirano homogenizirano mleko 3,5 % mm, brez konz. in aditivov, 10-15 L</t>
  </si>
  <si>
    <t>Pasterizirano homogenizirano mleko 3,5 mm, brez konz. in aditivov, 1 L</t>
  </si>
  <si>
    <t>Trajno mleko, kratkotrajna sterilizacija, 3,5% mm,  brez konz. in aditivov, 1 L</t>
  </si>
  <si>
    <t>Skuta, nepasirana, iz pasteriziranega, homogeniziranega mleka, min. 35% mm v SS, 3 - 5 kg</t>
  </si>
  <si>
    <t>Surovo maslo 1. vrste, min 82% mm, brez konz. in aditivov, 250 g</t>
  </si>
  <si>
    <t xml:space="preserve">Jogurt navadni, tekoči, iz pasteriziranega, homogeniziranega mleka, 3,2% mm, brez konz. in aditivov, 0,5 -1 L </t>
  </si>
  <si>
    <t>Kislo mleko iz pasteriziranega mleka, 3,2%mm, brez konz., umetnih sladil, dodanega sladkorja in aditivov, 150 -180 g</t>
  </si>
  <si>
    <t>Kisla smetana, iz pasterizirane, homogenizirane smetane, 20% mm, brez konz. in aditivov, 180 g</t>
  </si>
  <si>
    <t>Skuta s podloženim ali nadloženim sadjem, min. 10% mm v SS, do 20% sadnega pripravka, 110 - 150 g</t>
  </si>
  <si>
    <t>Riban trdi sir, tričetrt mastni 35-40% mm v SS, brez konz. in aditivov, do 1 kg</t>
  </si>
  <si>
    <t>Vanilijev jogurt, iz pasteriziranega fermentiranega mleka, min 5%mm, 150 - 180 g</t>
  </si>
  <si>
    <t>Bio surovo maslo 1.vrste, min 82% mm, 125 - 250 g</t>
  </si>
  <si>
    <t>Prešana pusta šunka, 1. ali ekstra razred, brez konz., v kosu ali narezana na rezine</t>
  </si>
  <si>
    <t>Hrenovke - telečje v naravnem ovoju (teža hrenovke 60 - 80 g)</t>
  </si>
  <si>
    <t>Hrenovke-piščančje v naravnem ovoju (teža posamezne hrenovke 60 - 80 g</t>
  </si>
  <si>
    <t>Pečenice puranje (teža posamezne pečenice 60 - 80 g)</t>
  </si>
  <si>
    <t>Konzervirane sardine v rastlinskem olju, 750 - 1000 g</t>
  </si>
  <si>
    <t>Tuna v olivnem olju, 70 - 90 g</t>
  </si>
  <si>
    <t>Zamrznjene jagode, od 1 do 2,5 kg</t>
  </si>
  <si>
    <t>Zamrznjene razkoščičene višnje, od 1 do 2,5 kg</t>
  </si>
  <si>
    <t>Zamrznjeni gozdni sadeži, od 1 do 2,5 kg</t>
  </si>
  <si>
    <t>Kumarice v kisu, pasterizirane, brez konz., 3,0 - 4,5 kg</t>
  </si>
  <si>
    <t>Paprika fileti v kisu, pasterizirana, brez konz., 3,0 - 4,5 kg</t>
  </si>
  <si>
    <t>Paradižnik pelati, pasteriziran, brez.konz.,  2,5 - 4,5 kg</t>
  </si>
  <si>
    <t>Breskov kompot, manj sladek, min 55% plodu, pasteriziran ali steriliziran, brez konz., 2,0 - 4,2 kg</t>
  </si>
  <si>
    <t>Breskov kompot, manj sladek, min 55% plodu, pasteriziran ali steriliziran, brez konz., do 1 kg</t>
  </si>
  <si>
    <t>Marelični kompot, manj sladek,  min 55% plodu, pasteriziran ali steriliziran, brez konz., do 1 kg</t>
  </si>
  <si>
    <t>Sadna solata, min 55% plodu, pasterizirana ali sterilizirana, brez konz., 2,0 - 4,2 kg</t>
  </si>
  <si>
    <t>Ananasov kompot – kocke, manj sladek,  min 55% plodu, pasteriziran ali steriliziran, brez konz., 2,0 - 3,5 kg</t>
  </si>
  <si>
    <t>Marmelada marelica, min 30% sadne kaše, brez konz. in sladil, do 1 kg</t>
  </si>
  <si>
    <t>Marmelada marelična, min 30% sadne kaše, brez konz. in sladil, 3 - 5 kg</t>
  </si>
  <si>
    <t>Marmelada mešana, min 45% sadne kaše,  brez sladil, do 1 kg</t>
  </si>
  <si>
    <t>Marmelada mešana, min 45% sadne kaše, brez sladil, 3 - 5 kg</t>
  </si>
  <si>
    <t>Marmelada šipkova, min 40% sadne kaše, brez sladil, do 1 kg</t>
  </si>
  <si>
    <t>Zamrznjeno korenje – kockice, do 2,5 kg</t>
  </si>
  <si>
    <t>Zamrznjeno baby korenje, do 2,5 kg</t>
  </si>
  <si>
    <t>Zamrznjen stročji fižol, do 2,5 kg</t>
  </si>
  <si>
    <t>Zamrznjen grah, do 2,5 kg</t>
  </si>
  <si>
    <t>Zamrznjen brokoli, do 2,5 kg</t>
  </si>
  <si>
    <t>Zamrznjena cvetača, do 2,5 kg</t>
  </si>
  <si>
    <t>Zamrznjena koruza v zrnju, do 2,5 kg</t>
  </si>
  <si>
    <t>Zamrznjene bučke (kocke), do 2,5 kg</t>
  </si>
  <si>
    <t>Zamrznjen por (rezan na lističe), do 2,5 kg</t>
  </si>
  <si>
    <t>Zamrznjena čebula (rezana na lističe), do 2,5 kg</t>
  </si>
  <si>
    <t>Zamrznjena paprika (rdeča, zelena) – kocke, do 2,5 kg</t>
  </si>
  <si>
    <t>Šipkov čaj, filter vrečke, gastro do 1 kg</t>
  </si>
  <si>
    <t>Planinski čaj filter vrečke, gastro do 1 kg</t>
  </si>
  <si>
    <t>Metin čaj, filter vrečke, gastro do 1 kg</t>
  </si>
  <si>
    <t>Lipov čaj, filter vrečke, gastro do 1 kg</t>
  </si>
  <si>
    <t>Otroški čaj, filter vrečke, gastro do 1 kg</t>
  </si>
  <si>
    <t>Čaj breskev, filter vrečke, gastro do 1 kg</t>
  </si>
  <si>
    <t>Čaj borovnica, filter vrečke, gastro do 1 kg</t>
  </si>
  <si>
    <t>Čaj divja češnja, filter vrečke, gastro do 1 kg</t>
  </si>
  <si>
    <t>Čaj gozdni sadeži, filter vrečke, gastro do 1 kg</t>
  </si>
  <si>
    <t>Čaj malina, filter vrečke, gastro do 1 kg</t>
  </si>
  <si>
    <t>Čaj jagoda vanilija, filter vrečke, gastro do 1 kg</t>
  </si>
  <si>
    <t>Tunin namaz brez jajc, mleka, ml. sestavin in konzervansov do 100 g</t>
  </si>
  <si>
    <t>Riževi kruhki, vaflji do 120 g</t>
  </si>
  <si>
    <t>Mešanica kavnih nadomeskov iz praženega ječmena in korenine cikorije, do 1 kg</t>
  </si>
  <si>
    <t>Čokolada v prahu, do 1 kg</t>
  </si>
  <si>
    <t>Čokoladno lešnikov namaz, 0,5 - 1,0 kg</t>
  </si>
  <si>
    <t>Kremin do 1 kg</t>
  </si>
  <si>
    <t>Morska sol, drobno mleta 1 kg</t>
  </si>
  <si>
    <t>Sladkor mleti do 1 kg</t>
  </si>
  <si>
    <t>Kokosova moka, do 500 g</t>
  </si>
  <si>
    <t>Zmes za krompirjevo testo, do 5 kg</t>
  </si>
  <si>
    <t>Sadno žitna rezina z jogurtovim prelivom, 25 - 35 g</t>
  </si>
  <si>
    <t>Margarina za peko 250 - 500 g</t>
  </si>
  <si>
    <t>Sončično olje 100%, 1 L</t>
  </si>
  <si>
    <t>Olivno olje hladno stiskano, 1 L</t>
  </si>
  <si>
    <t>Džem gozdni sadeži, min 45% sadni delež, brez konz., sladil in barvil, do 700 g</t>
  </si>
  <si>
    <t>Džem višnja, min 45% sadni delež, brez konz., sladil in barvil, do 700 g</t>
  </si>
  <si>
    <t>Džem borovnica, min 45% sadni delež, brez konz., sladil in barvil, do 700 g</t>
  </si>
  <si>
    <t>Džem jagoda, min 45% sadni delež, brez konz., sladil in barvil, do 700 g</t>
  </si>
  <si>
    <t>Mleta sladka paprika, do 1 kg</t>
  </si>
  <si>
    <t>Sojin desert navaden, 125 - 160 g</t>
  </si>
  <si>
    <t>Sojin desert sadni, 125 - 160 g</t>
  </si>
  <si>
    <t>Peresniki- pšenični z jajci, do 10 kg</t>
  </si>
  <si>
    <t>Graham testenine (peresniki,….), od 1 kg</t>
  </si>
  <si>
    <t>Ajdove testenine (široki rezanci,….), do 1 kg</t>
  </si>
  <si>
    <t>Školjke ali metuljčki - pšenične z jajci, do 10 kg</t>
  </si>
  <si>
    <t>Svedrčki - pšenični z jajci, do 10 kg</t>
  </si>
  <si>
    <t>Špageti št. 7 - pšenični z jajci, do 10 kg</t>
  </si>
  <si>
    <t>Kodrasti široki rezanci-pšenični z jajci, do 10 kg</t>
  </si>
  <si>
    <t>Široki rezanci - pšenični z jajci, do 10 kg</t>
  </si>
  <si>
    <t>Polžki, pšenični brez jajc, do 1 kg</t>
  </si>
  <si>
    <t>Zvezdice - jušna zakuha pšenična z jajci, do 5 kg</t>
  </si>
  <si>
    <t>Rižek - jušna zakuha pšenična, do 5 kg</t>
  </si>
  <si>
    <t>Ribana kaša - jušna zakuha, pšenična z  jajci, do 5 kg</t>
  </si>
  <si>
    <t>Rinčice - jušna zakuha, pšenična z jajci, do 5 kg</t>
  </si>
  <si>
    <t>Rezanci– jušna zakuha, pšenični z jajci, do 5 kg</t>
  </si>
  <si>
    <t>SKUPAJ 10.2 SKLOP:</t>
  </si>
  <si>
    <t>Bio ješprenj, do 1kg</t>
  </si>
  <si>
    <t>Bio prosena kaša, do 1kg</t>
  </si>
  <si>
    <t>Bio ajdova kaša, do 1kg</t>
  </si>
  <si>
    <t>Bio ovseni kosmiči, do 1 kg</t>
  </si>
  <si>
    <t>2.3 SKLOP: PERUTNINSKO MESO,  PERUTNINSKI IZDELKI IN MESNINE</t>
  </si>
  <si>
    <t>Zamrznjene pečene palačinke, do 2 kg</t>
  </si>
  <si>
    <t>SKUPAJ 2.4 SKLOP:</t>
  </si>
  <si>
    <t>2. 5. SKLOP: BIO MESO</t>
  </si>
  <si>
    <t>SKUPAJ 10.4 SKLOP:</t>
  </si>
  <si>
    <t>11.1 SKLOP: KEKSI IN SLAŠČIČARKI IZDELKI</t>
  </si>
  <si>
    <t>11.2 SKLOP: BIO KEKSI</t>
  </si>
  <si>
    <t>12. 1 SKLOP: SPLOŠNO PREHRAMBENO BLAGO</t>
  </si>
  <si>
    <t>SKUPAJ 5.1</t>
  </si>
  <si>
    <t>6.1 sklop: KONZERVIRANA IN VLOŽENA ZELENJAVA IN SADJE</t>
  </si>
  <si>
    <t>SKUPAJ 6.1 SKLOP:</t>
  </si>
  <si>
    <t>6.2. sklop: ZAMRZNJENA ZELENJAVA IN SADJE</t>
  </si>
  <si>
    <t>SKUPAJ SKLOP 6.2</t>
  </si>
  <si>
    <t>SKUPAJ 7.1 SKLOP</t>
  </si>
  <si>
    <t>8.2 SKLOP: IZDELKI IZ OSTALEGA TESTA</t>
  </si>
  <si>
    <t>SKUPAJ 8.3 SKLOP</t>
  </si>
  <si>
    <t>SKUPAJ 10.1 SKLOP:</t>
  </si>
  <si>
    <t>SKUPAJ 10.3 SKLOP:</t>
  </si>
  <si>
    <t>10.4 SKLOP: OSTALO PEKOVSKO PECIVO</t>
  </si>
  <si>
    <t>Smetana za kuhanje, 0,5 - 1L</t>
  </si>
  <si>
    <t>Mlečni puding, vanilija, čokolada, 125 - 150 g</t>
  </si>
  <si>
    <t>Sladoled kremni, mlečni, brez umetnih sladil, različni okusi, kornet, 100 - 125 ml</t>
  </si>
  <si>
    <t>1.1 SKLOP: MLEKO, JOGURTI, SKUTE, SMETANA, MASLO, SIRI, PUDINGI, SLADOLED IN NAMAZI</t>
  </si>
  <si>
    <t>Šunka v črevu, v kosu ali narezana na rezine, brez aditivov</t>
  </si>
  <si>
    <t>Pariška salama, v kosu ali narezana na rezine</t>
  </si>
  <si>
    <t>Koromač 1. razred</t>
  </si>
  <si>
    <t>Repa - sladka 1. razred</t>
  </si>
  <si>
    <t>Ringlo 1. razred</t>
  </si>
  <si>
    <t>Kumarice v kisu, pasterizirane, brez konz., do 800 g</t>
  </si>
  <si>
    <t>Paprika fileti v kisu, pasterizirana, brez konz., do 800 g</t>
  </si>
  <si>
    <t>Paradižnik - sesekljani pelati, brez konz., 2,5 -4,5 kg</t>
  </si>
  <si>
    <t>Marmelada slivova, brez konz. in sladil, do 1 kg</t>
  </si>
  <si>
    <t>Zamrznjen stročji fižol - ploščati, do 2,5 kg</t>
  </si>
  <si>
    <t>Zamrznjena zelenjavna mešanica za francosko solato, do 2,5 kg</t>
  </si>
  <si>
    <t>Mešana zamrznjena zelenjava - kaizer mix, brez konz., do 2,5 kg</t>
  </si>
  <si>
    <t>Moka pšenična - gladka, tip 500, do 5 kg</t>
  </si>
  <si>
    <t>Moka - polnozrnata, do 1 kg</t>
  </si>
  <si>
    <t>Kus kus, do 5 kg</t>
  </si>
  <si>
    <t>Kus - kus, do 1 kg</t>
  </si>
  <si>
    <t>Vodni vlivanci - jušna zakuha, do 2 kg</t>
  </si>
  <si>
    <t>Riž bel, glaziran, okroglozrnati, 1. vrste, do 1kg</t>
  </si>
  <si>
    <t>Riž dogozrnati perboleid, exstra kvalitete, do 1 kg</t>
  </si>
  <si>
    <t>Sveže vlečeno testo, do 5 kg</t>
  </si>
  <si>
    <t>Listnato testo, do 5 kg</t>
  </si>
  <si>
    <t>Kvašeno listnato testo, do 5 kg</t>
  </si>
  <si>
    <t>Otroški keksi</t>
  </si>
  <si>
    <t>Keksi iz polnozrnate moke, ovsenih kosmičev in suhega sadja</t>
  </si>
  <si>
    <t>Francoski polnozrnati rogljič 60 g</t>
  </si>
  <si>
    <t>Bio keksi z žitaricami</t>
  </si>
  <si>
    <t>Čaj meta, filter vrečke - do 3 g, pakiranje do 60 g</t>
  </si>
  <si>
    <t>Čaj kamilica, filter vrečke - do 3 g, pakiranje do 60 g</t>
  </si>
  <si>
    <t>Šipkov čaj, filter vrečke - do 3 g, pakiranje do 60 g</t>
  </si>
  <si>
    <t>Čaj gozdni sadeži, filter vrečke - do 3 g, pakiranje do 60 g</t>
  </si>
  <si>
    <t>Čaj breskev, filter vrečke - do 3 g, pakiranje do 60 g</t>
  </si>
  <si>
    <t>Čaj divja češnja, filter vrečke - do 3 g, pakiranje do 60 g</t>
  </si>
  <si>
    <t xml:space="preserve">Lipov čaj, filter vrečke - do 3 g, pakiranje do 60 g </t>
  </si>
  <si>
    <t>Planinski čaj, filter vrečke - do 3 g, pakiranje do 60 g</t>
  </si>
  <si>
    <t>Česen, zrnati do 1 kg</t>
  </si>
  <si>
    <t>Rastlinska smetana, do 1 L</t>
  </si>
  <si>
    <t>Bio jabolka (ajdared, jonatan, jonagold ipd.) 1.razred</t>
  </si>
  <si>
    <t>Bio hruške, 1. razred</t>
  </si>
  <si>
    <t>Predkuhano razančevo testo za lazanjo, do 5 kg</t>
  </si>
  <si>
    <t>Koruzni zdrob, do 5 kg</t>
  </si>
  <si>
    <t>Koruzni zdrob, do 1 kg</t>
  </si>
  <si>
    <t>Bio kamut, do 1 kg</t>
  </si>
  <si>
    <t>Bio kvinoja, do 1 kg</t>
  </si>
  <si>
    <t>Bio keksi s sadjem</t>
  </si>
  <si>
    <t>Instant kakao (kvalitete Benquick in podobno), do 1 kg</t>
  </si>
  <si>
    <t>Hruške</t>
  </si>
  <si>
    <t>Jagode</t>
  </si>
  <si>
    <t>Maline</t>
  </si>
  <si>
    <t>Češnje</t>
  </si>
  <si>
    <t>Kaki</t>
  </si>
  <si>
    <t>Breskve</t>
  </si>
  <si>
    <t>Krompir (rdeč, bel, rumen, srednje debel), 1. razred</t>
  </si>
  <si>
    <t>6.3. sklop: KISLO ZELJE IN KISLA REPA</t>
  </si>
  <si>
    <t>Jabolka (ajdared, jonatan, jonagold ipd.) 1.razred</t>
  </si>
  <si>
    <t>SKUPAJ SKLOP 6.3</t>
  </si>
  <si>
    <t>Kislo zelje, ribano, rinfuza</t>
  </si>
  <si>
    <t>Kisla repa,ribana, rinfuza</t>
  </si>
  <si>
    <t>Kislo zelje, glave</t>
  </si>
  <si>
    <t>Bio svinjski hrbet bk I. kat. v kosu , očiščeno</t>
  </si>
  <si>
    <t>Bio telečje stegno bk v kosu ali narezano , očiščeno (zrezki, kocke - max 10% odstopanje od teže naročenega zrezka, velikosti kock, max skupno odstopanje 2% naročene mase)</t>
  </si>
  <si>
    <t xml:space="preserve">ZAP. ŠT. </t>
  </si>
  <si>
    <t xml:space="preserve">VRSTA BLAGA                                             </t>
  </si>
  <si>
    <t>ENOTA MERE</t>
  </si>
  <si>
    <t>BLAGOVNA ZNAMKA</t>
  </si>
  <si>
    <t>CENA ZA ENOTO MERE brez DDV (EUR)</t>
  </si>
  <si>
    <t>VREDNOST ZA OCENJENO KOLIČINO brez DDV</t>
  </si>
  <si>
    <t>ZNESEK DDV (v EUR)</t>
  </si>
  <si>
    <t>VREDNOST ZA OCENJENO KOLIČINO z DDV (v EUR)</t>
  </si>
  <si>
    <t>ŠT. ŽIVIL PO MERILU "EMBALAŽA"</t>
  </si>
  <si>
    <t>ŠT. ŽIVIL PO MERILU "VEČ EKOLOŠKIH ŽIVIL"</t>
  </si>
  <si>
    <t>7=3*6</t>
  </si>
  <si>
    <t>8=7*stopnja DDV</t>
  </si>
  <si>
    <t>9=7+8</t>
  </si>
  <si>
    <t>Naročnik: Vrtec Pedenjped, Cerutova ulica 6, 1000 Ljubljana</t>
  </si>
  <si>
    <t>Trajno mleko, kratkotrajna sterilizacija, 3,5% mm,  brez konz. in aditivov, 0,2 L (priložena slamica v pvc foliji)</t>
  </si>
  <si>
    <t>Čokoladno mleko, sterilizirano homogenizirano, 0,2 L (priložena slamica v pvc foliji)</t>
  </si>
  <si>
    <t>kos</t>
  </si>
  <si>
    <t>Jogurt sadni,  iz pasteriziranega, homogeniziranega mleka z dodatkom sadja ali sadnega pripravka (10%), 3,2% mm, brez konz., umetnih sladil in aditivov, 125 -180 g</t>
  </si>
  <si>
    <t>Skuta, nepasirana, iz pasteriziranega, homogeniziranega mleka,  min.35% mm v SS, 0,25 - 1 kg</t>
  </si>
  <si>
    <t>Skuta, pasirana, iz pasteriziranega, homogeniziranega mleka,  min.35% mm v SS, 0,25 - 1 kg</t>
  </si>
  <si>
    <t>Sladoled kremni, mlečni, do 8% mm, vanilija, čokolada, v lončku, priložena plastična žlička, 120 - 150 ml</t>
  </si>
  <si>
    <t>Bio mleko, 3,5% mm, 150 - 200 ml (priložena slamica v pvc foliji)</t>
  </si>
  <si>
    <t>Bio mleko 3,5% mm, 5 - 10 L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</si>
  <si>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</si>
  <si>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</si>
  <si>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 xml:space="preserve">Žig: </t>
  </si>
  <si>
    <t>Podpis:</t>
  </si>
  <si>
    <t>Bio jogurt navadni, 3,5% mm, 150 g</t>
  </si>
  <si>
    <t>Bio kefir navadni, 3,5% mm, izdelan s kefirnimi zrni, 150 g</t>
  </si>
  <si>
    <t>Bio kefir sadni, 3,5% mm, izdelan s kefirnimi zrni, 150 g</t>
  </si>
  <si>
    <t>Mlada govedina, stegno bk v kosu ali narezano (zrezki 70g, kocke 2x2 cm  – max 10% odstopanje od teže naročenega zrezka, velikosti kock, max skupno odstopanje 2% naročene mase) 1.kat., očiščeno</t>
  </si>
  <si>
    <t>Mlada govedina, stegno mleto 1.kat., očiščeno</t>
  </si>
  <si>
    <t>Svinjsko stegno bk v kosu ali narezano (zrezki, kocke  – max 10% odstopanje od teže naročenega zrezka, velikosti kock, max skupno odstopanje 2% naročene mase) 1.kat., očiščeno</t>
  </si>
  <si>
    <t>Svinjski kare bk 1.kat., očiščeno</t>
  </si>
  <si>
    <t>Telečje stegno bk v kosu ali narezano (zrezki, kocke  – max 10% odstopanje od teže naročenega zrezka, velikosti kock, max skupno odstopanje 2% naročene mase), očiščeno</t>
  </si>
  <si>
    <t>Žrebičkovo stegno bk v kosu ali narezano (zrezki, kocke  – max 10% odstopanje od teže naročenega zrezka, velikosti kock, max skupno odstopanje 2% naročene mase), očiščeno</t>
  </si>
  <si>
    <t>Pečenice iz svinjskega mesa v naravnem ovoju, (teža posamezne pečenice 70 g), (otroška - nepikantna)</t>
  </si>
  <si>
    <t>Hrenovke - svinjske v naravnem ovoju (teža hrenovke 60-80 g)</t>
  </si>
  <si>
    <t xml:space="preserve">Piščančja bedra (bkk), razred A </t>
  </si>
  <si>
    <t>Piščančje krače, razred A</t>
  </si>
  <si>
    <t>Piščančje prsi (bkk), razred A</t>
  </si>
  <si>
    <t>Puranji file v kosu ali narezan (zrezki, kocke  – max 10% odstopanje od teže naročenega zrezka, velikosti kock, max skupno odstopanje 2% naročene mase), razred A</t>
  </si>
  <si>
    <t>Piščančja salama v kosu ali narezana na rezine - kvalitete kot Poli salama</t>
  </si>
  <si>
    <t>Bio mlada govedina, stegno bk v kosu ali narezano (zrezki, kocke  – max 10% odstopanje od teže naročenega zrezka, velikosti kock, max skupno odstopanje 2% naročene mase) 1.kat., očiščeno</t>
  </si>
  <si>
    <t>SKUPAJ 2.5 SKLOP:</t>
  </si>
  <si>
    <t>Soja (zelena, rjava, rumena) 1.razred</t>
  </si>
  <si>
    <t>Kaki - vanilija, do 120g 1.razred</t>
  </si>
  <si>
    <r>
      <t xml:space="preserve">Marelični kompot, manj sladek,  min 55% plodu, pasteriziran ali steriliziran, brez konz., </t>
    </r>
    <r>
      <rPr>
        <sz val="10"/>
        <rFont val="Arial Narrow"/>
        <family val="2"/>
        <charset val="238"/>
      </rPr>
      <t>2,0 - 3,5 kg</t>
    </r>
  </si>
  <si>
    <r>
      <t xml:space="preserve">Zamrznjen brstični ohrovt, </t>
    </r>
    <r>
      <rPr>
        <sz val="10"/>
        <rFont val="Arial Narrow"/>
        <family val="2"/>
        <charset val="238"/>
      </rPr>
      <t>do 2,5 kg</t>
    </r>
  </si>
  <si>
    <r>
      <t xml:space="preserve">Zamrznjene borovnice, od 1do 2,5 </t>
    </r>
    <r>
      <rPr>
        <sz val="10"/>
        <rFont val="Arial Narrow"/>
        <family val="2"/>
        <charset val="238"/>
      </rPr>
      <t>kg</t>
    </r>
  </si>
  <si>
    <r>
      <t xml:space="preserve">Zamrznjena maline, do </t>
    </r>
    <r>
      <rPr>
        <sz val="10"/>
        <rFont val="Arial Narrow"/>
        <family val="2"/>
        <charset val="238"/>
      </rPr>
      <t>1kg</t>
    </r>
  </si>
  <si>
    <t>Rdeča pesa – pasterizirana, brez konz. in sladil, 3,0 - 4,5 kg</t>
  </si>
  <si>
    <t>Rdeča pesa – pasterizirana, brez konz. in sladil, do 800 g</t>
  </si>
  <si>
    <t>Višnjev kompot (brez koščic), manj sladek,  min 55% plodu, pasteriziran ali steriliziran, brez konz., do 3,5 kg</t>
  </si>
  <si>
    <t>Mešana zamrznjena zelenjava za juho, brez konz. (vsaj 5 vrst zelenjave), do 2,5 kg</t>
  </si>
  <si>
    <t>SKUPAJ 8.1 SKLOP</t>
  </si>
  <si>
    <t>Jajčne krpice, pšenične z jajci, do 5 kg</t>
  </si>
  <si>
    <t>Polžki - pšenični z jajci, do 10 kg</t>
  </si>
  <si>
    <t>Koruzni kosmiči brez dodanega sladkorja, do 1000g</t>
  </si>
  <si>
    <t>SKUPAJ 9.4 SKLOP:</t>
  </si>
  <si>
    <t>Prepečenec v rezinah (pš. moka tip 500) do 40 g</t>
  </si>
  <si>
    <t>Prepečenec v rezinah, polnozrnati, do 40 g</t>
  </si>
  <si>
    <t>Francoski polnozrnati rogljič 40 g</t>
  </si>
  <si>
    <t xml:space="preserve">Francoski rogljič z marmelado 40 g </t>
  </si>
  <si>
    <t xml:space="preserve">Francoski rogljič z marmelado 60 g </t>
  </si>
  <si>
    <r>
      <t xml:space="preserve">Jušna zakuha brez jajc, različne oblike do </t>
    </r>
    <r>
      <rPr>
        <sz val="10"/>
        <rFont val="Arial Narrow"/>
        <family val="2"/>
        <charset val="238"/>
      </rPr>
      <t xml:space="preserve">500 </t>
    </r>
    <r>
      <rPr>
        <sz val="10"/>
        <color indexed="8"/>
        <rFont val="Arial Narrow"/>
        <family val="2"/>
        <charset val="238"/>
      </rPr>
      <t>g</t>
    </r>
  </si>
  <si>
    <t>Bazilika, do 1 kg</t>
  </si>
  <si>
    <t>Cimet mleti, do 1 kg</t>
  </si>
  <si>
    <t>Drobnjak, do 1 kg</t>
  </si>
  <si>
    <t>Kumina mleta, do 1 kg</t>
  </si>
  <si>
    <t>Origano, do 1 kg</t>
  </si>
  <si>
    <t>Rožmarin, do 1 kg</t>
  </si>
  <si>
    <t>Šetraj, do 1 kg</t>
  </si>
  <si>
    <t>Timijan, do 1 kg</t>
  </si>
  <si>
    <t>Lovorjev list, do 1 kg</t>
  </si>
  <si>
    <t>Majaron, do 1 kg</t>
  </si>
  <si>
    <t>Peteršilj, list, do 1 kg</t>
  </si>
  <si>
    <t>Česen, mleti do 1 kg</t>
  </si>
  <si>
    <t>Prašek za puding – vanilija in čokolada do 1,0 kg</t>
  </si>
  <si>
    <t>Pecilni prašek, do 1 kg</t>
  </si>
  <si>
    <t>Sladkor - kristal, 1 kg</t>
  </si>
  <si>
    <t>Vanilij sladkor, do 1kg</t>
  </si>
  <si>
    <t>Zlate kroglice, do 1 kg</t>
  </si>
  <si>
    <t>Majoneza, 620 -750 g</t>
  </si>
  <si>
    <t>Grisini brez glutena (Schar in enakovredno)</t>
  </si>
  <si>
    <t>Piškoti brez glutena (Schar in enakovredno)</t>
  </si>
  <si>
    <t>Moka brez glutena do 1 kg (Schar in enakovredno)</t>
  </si>
  <si>
    <t>Pekovsko pecivo (bombice, žemlje..) brez glutena (Schar in enakovredno)</t>
  </si>
  <si>
    <t>Zelenjavni namazi - različni okusi, brez jajc, mleka in glutena (Granovita in enakovredno), od 100 - 250 g</t>
  </si>
  <si>
    <t>Zelenjavna pašteta, brez jajc, mleka, ml. sestavin  (Tartex 5x25g in enakovredno)</t>
  </si>
  <si>
    <t>Sojino napitek kot mleko 1 L</t>
  </si>
  <si>
    <t>Riževo napitek kot mleko 1 L</t>
  </si>
  <si>
    <t>Ovseno napitek kot mleko 1 L</t>
  </si>
  <si>
    <t>Sojin napitek kot mleko – vanilijev do 0,25 L</t>
  </si>
  <si>
    <t>Sojin desert, vanilija, čokolada 115 - 160 g</t>
  </si>
  <si>
    <t xml:space="preserve">Rižev desert, vanilija, čokolada 100 - 160 g </t>
  </si>
  <si>
    <t>Navadni keksi, Baby in enakovredno</t>
  </si>
  <si>
    <t xml:space="preserve">Masleni keksi, Petit Beurre in enakovredno </t>
  </si>
  <si>
    <t>Mleko brez laktoze 1 L</t>
  </si>
  <si>
    <t>Pira, do 2 kg</t>
  </si>
  <si>
    <t>Mlinci, brez konz., do 5kg</t>
  </si>
  <si>
    <t>Margarina za konvektomat, do 3,7 l</t>
  </si>
  <si>
    <t>Koruzni kruhki, vaflji do 150 g</t>
  </si>
  <si>
    <t>Svinjska rebra s kostjo, 1. kat., očiščeno</t>
  </si>
  <si>
    <t>Suha salama (iz govejega in svinjskega mesa), v kosu ali narezana na rezine</t>
  </si>
  <si>
    <t>Prekajena šunka, max. 2,5 % Na Cl</t>
  </si>
  <si>
    <t>Puranja stegna (bkk), v kosu, narezano (kocke) ali mleto, razred A</t>
  </si>
  <si>
    <t>2. 6. SKLOP: BIO PIŠČANČJE MESO</t>
  </si>
  <si>
    <t xml:space="preserve">Piščančji file v kosu ali narezan (zrezki, kocke  – max 10% odstopanje od teže naročenega zrezka, max skupno odstopanje 2% naročene mase) (prsa bkk), razred A             </t>
  </si>
  <si>
    <t xml:space="preserve">Bio piščančje prsi - file, v kosu ali narezan (zrezki, kocke  – max 10% odstopanje od teže naročenega zrezka, max skupno odstopanje 2% naročene mase) (prsa bkk), razred A             </t>
  </si>
  <si>
    <t xml:space="preserve">Bio piščančja bedra (bkk), razred A </t>
  </si>
  <si>
    <t>Bio piščančje krače, razred A</t>
  </si>
  <si>
    <t>Kokošja jajca - talna reja,  A razred, velikost L</t>
  </si>
  <si>
    <t xml:space="preserve">7.1 SKLOP: SADNI SOKOVI IN NEKTARJI </t>
  </si>
  <si>
    <t>Ananasov sok, 100% sadni delež, brez dodanega sladkorja, umetnih sladil, barvil in konzervansov, 1 L</t>
  </si>
  <si>
    <t>Ananasov sok, 100% sadni delež, brez dodanega sladkorja, umetnih sladil, barvil in konzervansov, 0,2 L (priložena slamica v pvc foliji)</t>
  </si>
  <si>
    <t xml:space="preserve">Jabolčni sok, 100% sadni delež, brez dodanega sladkorja, umetnih sladil in konzervansov, 1 L </t>
  </si>
  <si>
    <t xml:space="preserve">Jabolčni sok, 100% sadni delež, brez dodanega sladkorja, umetnih sladil,barvil in konzervansov, 0,2 L (priložena slamica v pvc foliji) </t>
  </si>
  <si>
    <t xml:space="preserve">Pomarančni sok, 100% sadni delež, brez dodanega sladkorja, umetnih sladil, barvil in konzervansov, 1 L </t>
  </si>
  <si>
    <t>Pomarančni sok, 100% sadni delež, brez dodanega sladkorja, umetnih sladil, barvil in konzervansov, 0,2 L (priložena slamica v pvc foliji)</t>
  </si>
  <si>
    <t xml:space="preserve">Nektar pomaranča, min 50% sadni delež, brez umetnih sladil, barvil in konzervansov, 1 L </t>
  </si>
  <si>
    <t xml:space="preserve">Nektar jabolko, min 50% sadni delež, brez umetnih sladil, barvil in konzervansov, 1 L </t>
  </si>
  <si>
    <t xml:space="preserve">Nektar breskev, min 50% sadni delež, brez umetnih sladil, barvil in konzervansov, 1 L </t>
  </si>
  <si>
    <t xml:space="preserve">Nektar hruška, min 50% sadni delež, brez umetnih sladil, barvil in konzervansov, 1 L </t>
  </si>
  <si>
    <t>Nektar jagoda, min. 45% sadni delež, brez umetnih sladil, barvil in konzervansov, 1 L</t>
  </si>
  <si>
    <t>Nektar marelica, min. 43% sadni delež, brez umetnih sladil, barvil in konzervansov, 1 L</t>
  </si>
  <si>
    <t>Nektar borovnica, min.35% sadni delež, brez umetnih sladil, barvil in konzervansov, 1 L</t>
  </si>
  <si>
    <t xml:space="preserve">7.2. SKLOP: BIO SADNI SOK </t>
  </si>
  <si>
    <t>Bio jabolčni sok,100% sadni delež, brez dodanega sladkorja, umetnih sladil, barvil in konzervansov, 1 L</t>
  </si>
  <si>
    <t>Polnozrnate testenine (svedri,…) od 1 kg</t>
  </si>
  <si>
    <t>10.1. SKLOP: KRUH IN PEKOVSKO PECIVO</t>
  </si>
  <si>
    <t>Pšenični kruh T 850-rezan, štruca, 1 kg</t>
  </si>
  <si>
    <t>Pšenični kruh T 500 – rezan, štruca, 1 kg</t>
  </si>
  <si>
    <t>Pšenični kruh T 1100 – rezan, štruca, 1kg</t>
  </si>
  <si>
    <t>Ajdov kruh, štruca, rezan, 1kg</t>
  </si>
  <si>
    <t>Graham kruh, štruca, rezan, 1 kg</t>
  </si>
  <si>
    <t>Koruzni kruh, štruca, rezan, 1 kg</t>
  </si>
  <si>
    <t>Ovseni kruh, štruca, rezan, 1 kg</t>
  </si>
  <si>
    <t>Pisani kruh, štruca, rezan, 1 kg</t>
  </si>
  <si>
    <t>Sončnični kruh, štruca, rezan, 1 kg</t>
  </si>
  <si>
    <t>Rženi kruh, štruca,  rezan, 1 kg</t>
  </si>
  <si>
    <t>Polnozrnat kruh s celimi semeni, štruca, rezan, 1 kg</t>
  </si>
  <si>
    <t>Bela žemlja, 40 g</t>
  </si>
  <si>
    <t>Bela žemlja, 60 g</t>
  </si>
  <si>
    <t>Črna žemlja, 40 g</t>
  </si>
  <si>
    <t>Črna žemlja, 60 g</t>
  </si>
  <si>
    <t>Skutina žemlja, 40 g</t>
  </si>
  <si>
    <t>Ajdova žemlja, 40 g</t>
  </si>
  <si>
    <t>Polnozrnata žemlja, 40 g</t>
  </si>
  <si>
    <t>Polnozrnata žemlja, 60 g</t>
  </si>
  <si>
    <t>Bela kajzerica, 40 g</t>
  </si>
  <si>
    <t>Ovsena kajzerica, 40 g</t>
  </si>
  <si>
    <t>Črna bombeta, 40 g</t>
  </si>
  <si>
    <t>Bela bombeta s posipom, 40 g</t>
  </si>
  <si>
    <t>Graham štručka, 40 g</t>
  </si>
  <si>
    <t>Koruzna štručka, 40 g</t>
  </si>
  <si>
    <t>Polnozrnata štručka, 40 g</t>
  </si>
  <si>
    <t>Mlečna štručka, 40 g</t>
  </si>
  <si>
    <t>Mlečna štručka, 60 g</t>
  </si>
  <si>
    <t>Sirova štručka, 60 g</t>
  </si>
  <si>
    <t>Makova štručka, 40 g</t>
  </si>
  <si>
    <t>Kifeljc, 40 g</t>
  </si>
  <si>
    <t>Ciabata, 60 g</t>
  </si>
  <si>
    <t xml:space="preserve">Pšenični kruh brez aditivov, rezan, štruca, 1 kg </t>
  </si>
  <si>
    <t>10.3 SKLOP: BIO KRUH, ŽEMLJE, ŠTRUČKE,…BREZ UMETNIH ADITIVOV</t>
  </si>
  <si>
    <t>Bio pirino pekovsko pecivo (različne vrste: štručke, bombete, žemlje ipd.), brez umetnih aditivov, 40 g</t>
  </si>
  <si>
    <t>Bio črno pekovsko pecivo (različne vrste), brez umetnih aditivov, 40 g</t>
  </si>
  <si>
    <t>Bio pekovsko pecivo iz ajdove moke (različne vrste), brez umetnih aditivov, 40 g</t>
  </si>
  <si>
    <t>Bio pirin kruh, štruca, rezan, brez umetnih aditivov, 1 kg</t>
  </si>
  <si>
    <t>Bio kruh iz pšenične moke, štruca, rezan, brez umetnih aditivov, 1 kg</t>
  </si>
  <si>
    <t>Bio ovseni kruh, štruca, rezan, brez umetnih aditivov, 1 kg</t>
  </si>
  <si>
    <t>Rižev napitek kot mleko, do 0,25 L</t>
  </si>
  <si>
    <t>Marmelada – slivova brez umetnih sladil, barvil, konzervansov in citronske kisline, do 1 kg</t>
  </si>
  <si>
    <t>Jušna zakuha - testenine - iz riža in koruze, brez glutena in jajc, do 0,5 kg (Orgran in podobno)</t>
  </si>
  <si>
    <t>Testenine "špageti", brez glutena in jajc, do 0,5 kg (Orgran in podobno)</t>
  </si>
  <si>
    <t>Testenine "torteli", brez glutena in jajc, do 0,5 kg (Orgran in podobno)</t>
  </si>
  <si>
    <t xml:space="preserve">Testenine "svedri", brez glutena in jajc, do 0,5 kg (Orgran in podobno) </t>
  </si>
  <si>
    <t>Testenine "polžki", brez glutena in jajc, do 0,5 kg (Orgran in podobno)</t>
  </si>
  <si>
    <t>Koruzni kosmiči brez glutena, do 0,5 kg (Schar in podobno)</t>
  </si>
  <si>
    <t>Zakuha - kruhove kocke -, brez glutena, jajc, mleka, do 100 g (Orgran in podobno)</t>
  </si>
  <si>
    <t>Hrustljavi večzrnati kruhki, brez glutena, jajc, mleka, do 150 g</t>
  </si>
  <si>
    <t>Testenine za lazanjo, brez glutena in jajc, do 0,5 kg (Orgran in podobno)</t>
  </si>
  <si>
    <t xml:space="preserve">Želatina, do 100 g </t>
  </si>
  <si>
    <t>Kvas, svež pakiran 42 g</t>
  </si>
  <si>
    <t>Gorčica, do 800 g</t>
  </si>
  <si>
    <t>Rum, do 1 L</t>
  </si>
  <si>
    <t>Bučno olje, 100%, 1 L</t>
  </si>
  <si>
    <t>Sončnično olje, 100%, 10 L</t>
  </si>
  <si>
    <t>Konzervirane sardine v olivnem olju, do 120 g</t>
  </si>
  <si>
    <t>Konzervirani fileti tunine v olivnem olju 1600 - 1800 g</t>
  </si>
  <si>
    <t>Piškoti brez glutena, jajc, mleka, soje in oreščkov, 150 - 180 g</t>
  </si>
  <si>
    <t>Kruh brez glutena , do 0,5 kg (Schar in enakovredno)</t>
  </si>
  <si>
    <t>SKUPAJ 7.2 SKLOP</t>
  </si>
  <si>
    <t>10.2 SKLOP: PŠENIČNI KRUH BREZ UMETNIH ADITIVOV IN Z MANJ SOLI (moka, sol, kvas, voda)</t>
  </si>
  <si>
    <t>Rižev sladoled (brez jajc, kravjega mleka, glutena, soje, umetnih barvil in konzervansov), do 1000 ml</t>
  </si>
  <si>
    <t xml:space="preserve">Čokoladni namaz brez dodanega sladkorja, brez glutena, pšenice, mleka, laktoze, jajc, sezama, oreščkov, do 300 g </t>
  </si>
  <si>
    <t>Ketchup (brez konzervansov), do 500 g</t>
  </si>
  <si>
    <t>Rjavi sladkor, do 1 kg</t>
  </si>
  <si>
    <t>Margarina 40% maščobe,brez mleka in ml. sestavin do 500 g (Vitaquell extra vital in enakovredno)</t>
  </si>
  <si>
    <t xml:space="preserve">12. SKUPINA: SPLOŠNO PREHRAMBENO BLAGO IN DIETNA ŽIVILA </t>
  </si>
  <si>
    <t xml:space="preserve">11. SKUPINA:  KEKSI, SLAŠČIČARSKI IZDELKI  IN EKOLOŠKI KEKSI </t>
  </si>
  <si>
    <t>10. SKUPINA:  KONVENCIONALNI IN EKOLOŠKI KRUH TER PEKOVSKO PECIVO</t>
  </si>
  <si>
    <t>8. SKUPINA: ZAMRZNJENI IN SVEŽI IZDELKI IZ TESTA</t>
  </si>
  <si>
    <t>7. SKUPINA:  SADNI SOKOVI, NEKTARJI IN BIO SADNI SOK</t>
  </si>
  <si>
    <t xml:space="preserve">6. SKUPINA: ZAMRZNJENA IN KONZERVIRANA ZELENJAVA IN SADJE </t>
  </si>
  <si>
    <t xml:space="preserve">5. SKUPAJ: SVEŽA ZELENJAVA IN SADJE, SUHO SADJE TER BIO SVEŽA ZELENJAVA IN SADJE </t>
  </si>
  <si>
    <t xml:space="preserve">4. SKLOP: JAJCA </t>
  </si>
  <si>
    <t xml:space="preserve">3. SKUPINA: RIBE  </t>
  </si>
  <si>
    <t>2. SKUPINA: MESO IN MESNI IZDELKI TER BIO MESO</t>
  </si>
  <si>
    <t>1. SKUPINA: MLEKO IN MLEČNI IZDELKI TER BIO MLEKO IN BIO MLEČNI IZDELKI</t>
  </si>
  <si>
    <t xml:space="preserve">Jabolčni kis 5% , 1 L </t>
  </si>
  <si>
    <t>SKUPAJ 11.1 SKLOP</t>
  </si>
  <si>
    <t>Tilapija – file posamič zamrznjen, max. 30 % ledene lazure (max 10% odstopanje od naročene teže zrezka), 1. kval.</t>
  </si>
  <si>
    <t>9.1 SKLOP: NAVADNE MOKE</t>
  </si>
  <si>
    <t>9.2.</t>
  </si>
  <si>
    <t>SKLOP: POSEBNE MOKE</t>
  </si>
  <si>
    <t>SKUPAJ SKLOP 9.1.</t>
  </si>
  <si>
    <t>SKUPAJ SKLOP 9.2.</t>
  </si>
  <si>
    <t xml:space="preserve">9. SKUPINA:  ŽITA, MLEVSKI IZDELKI, TESTENINE </t>
  </si>
  <si>
    <t>9.3.</t>
  </si>
  <si>
    <t>MLEVSKI IZDELKI</t>
  </si>
  <si>
    <t>SKUPAJ 9.3 SKLOP</t>
  </si>
  <si>
    <t>9.4 SKLOP: RIŽ, KAŠE IN KOSMIČI</t>
  </si>
  <si>
    <t>SKUPAJ 9.5 SKLOP:</t>
  </si>
  <si>
    <t>SKUPAJ 9.6 SKLOP:</t>
  </si>
  <si>
    <t>12.2.</t>
  </si>
  <si>
    <t>SKLOP:  OLJA</t>
  </si>
  <si>
    <t>SKUPAJ 12.2. SKLOP</t>
  </si>
  <si>
    <t>12.3. SKLOP: DIETNA ŽIVILA</t>
  </si>
  <si>
    <t>SKUPAJ 12.3 SKLOP</t>
  </si>
  <si>
    <t>Kurkuma 190 g</t>
  </si>
  <si>
    <t>Sveži sir polnomastni v slanici (mozzarela in podobno), v kosu 120 - 500 g</t>
  </si>
  <si>
    <t>1.2.</t>
  </si>
  <si>
    <t>SKLOP : SIRI</t>
  </si>
  <si>
    <t>SKUPAJ 1.2.SKLOP</t>
  </si>
  <si>
    <t>1.3 SKLOP: BIO MLEKO IN BIO MLEČNI IZDELKI</t>
  </si>
  <si>
    <t>SKUPAJ 1.3 SKLOP</t>
  </si>
  <si>
    <t>Bio jogurt sadni, iz pasteriziranega mleka, do 10% sadja, 3,5% mm, 150 g</t>
  </si>
  <si>
    <t>5.2.</t>
  </si>
  <si>
    <t>SKLOP: SUHO SADJE</t>
  </si>
  <si>
    <t>5.3 SKLOP: BIO ZELENJAVA</t>
  </si>
  <si>
    <t>SKUPAJ 5.3 SKLOP</t>
  </si>
  <si>
    <t>SKUPAJ 5.2. SKLOP</t>
  </si>
  <si>
    <t>5.4 SKLOP: BIO JABOLKA IN HRUŠKE</t>
  </si>
  <si>
    <t>SKUPAJ 5.4 SKLOP:</t>
  </si>
  <si>
    <t>Oslič-(argentinski-merluccius hubbsi) file porcijski, posamič zamrznjen, (max 10% odstopanje od naročene teže zrezka),  1.kval., brez kosti</t>
  </si>
  <si>
    <t>Kisla smetana, 20- 25% mm, brez konz. in aditivov, 0,4 - 1kg</t>
  </si>
  <si>
    <t>Sirni smetanov namaz,20- 25% maščobe, 140 - 160 g</t>
  </si>
  <si>
    <t>Sirni smetanov namaz,20- 25% maščobe,  do 3 kg</t>
  </si>
  <si>
    <t>Mlečni namaz lahki, 15-20% maščobe, 140- 160 g</t>
  </si>
  <si>
    <t>Mlečni namaz z zelišči,15-20% maščobe, 140 - 160 g</t>
  </si>
  <si>
    <t>Poltrdi mastni sir, min. 45% mm v SS, brez konz. in aditivov, do 2 kg</t>
  </si>
  <si>
    <t>Topljeni sir za mazanje, prekomastni, min.55% mm v SS, brez konz., trikotniki, 140 g</t>
  </si>
  <si>
    <t>Riban poltrdi mastni sir, min.45%mm v SS, brez konz. in aditivov,  do 5 kg</t>
  </si>
  <si>
    <t>Topljeni sir za mazanje, prekomastni, min. 55% mm v SS, brez konz., v obliki "salamica", 1kg</t>
  </si>
  <si>
    <t>2.4. SKLOP: KUNČJE MESO</t>
  </si>
  <si>
    <t>Bio testenine (svedri, polžki, peresniki), od 1kg</t>
  </si>
  <si>
    <t>Riževa  smetana za kuhanje do 250 ml</t>
  </si>
  <si>
    <t>Sojina  smetana za kuhanje do 250 ml</t>
  </si>
  <si>
    <r>
      <t xml:space="preserve">Riževa  smetana, sladka </t>
    </r>
    <r>
      <rPr>
        <sz val="10"/>
        <rFont val="Arial Narrow"/>
        <family val="2"/>
        <charset val="238"/>
      </rPr>
      <t>do</t>
    </r>
    <r>
      <rPr>
        <sz val="10"/>
        <color indexed="8"/>
        <rFont val="Arial Narrow"/>
        <family val="2"/>
        <charset val="238"/>
      </rPr>
      <t xml:space="preserve"> 250 ml</t>
    </r>
  </si>
  <si>
    <r>
      <t xml:space="preserve">Sojina smetana, sladka </t>
    </r>
    <r>
      <rPr>
        <sz val="10"/>
        <rFont val="Arial Narrow"/>
        <family val="2"/>
        <charset val="238"/>
      </rPr>
      <t>do</t>
    </r>
    <r>
      <rPr>
        <sz val="10"/>
        <color indexed="8"/>
        <rFont val="Arial Narrow"/>
        <family val="2"/>
        <charset val="238"/>
      </rPr>
      <t xml:space="preserve"> 250 ml</t>
    </r>
  </si>
  <si>
    <t xml:space="preserve">9.6 SKLOP: BIO TESTENINE </t>
  </si>
  <si>
    <t>Sladka smetana, pasterizirana,30-35% mm, brez konz. in aditivov,  0,5 - 1L</t>
  </si>
  <si>
    <t xml:space="preserve">5.1 SKLOP: SVEŽA ZELENJAVA IN  SADJE </t>
  </si>
  <si>
    <t>Sladkor - kristal, od 1  do 25 kg</t>
  </si>
  <si>
    <t>ŠT. ŽIVIL PO MERILU "SHEMA KAKOVOSTI"</t>
  </si>
  <si>
    <t>SKUPAJ 2.6. SKLOP:</t>
  </si>
  <si>
    <t>9.5 SKLOP: BIO ŽITA, BIP KAŠE IN BIO KOSMIČI</t>
  </si>
  <si>
    <t>Škarpena-file posamič zamrjnjen, max.30% ledene lazure (max. 10%odstopanje od naročene teže zrezka), 1.kval.</t>
  </si>
  <si>
    <t>NAVODILA ZA IZPOLNJEVANJE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</si>
  <si>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</si>
  <si>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ponudnik vpiše ceno v EUR za ponujeno živilo izračunano na zahtevano enoto mere, ki je navedena v stolpcu 4.</t>
    </r>
  </si>
  <si>
    <r>
      <t>V</t>
    </r>
    <r>
      <rPr>
        <b/>
        <sz val="10"/>
        <rFont val="Arial Narrow"/>
        <family val="2"/>
        <charset val="238"/>
      </rPr>
      <t xml:space="preserve"> stolpec 7</t>
    </r>
    <r>
      <rPr>
        <sz val="10"/>
        <rFont val="Arial Narrow"/>
        <family val="2"/>
        <charset val="238"/>
      </rPr>
      <t xml:space="preserve"> ponudnik vnese zmožek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</si>
  <si>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 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</si>
  <si>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</si>
  <si>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 xml:space="preserve">stolpec 10 </t>
    </r>
    <r>
      <rPr>
        <sz val="10"/>
        <rFont val="Arial Narrow"/>
        <family val="2"/>
        <charset val="238"/>
      </rPr>
      <t>ponudnik v posamezno celico vnese vrednost "1" za živila, ki so uvrščena v shemo kakovosti, z izjemo živil, ki imajo le ekološko kvaliteto. Vsoto ponudnik prepiše v ponudbeni obrazec pri ustreznem sklopu in merilu "Shema kakovosti".</t>
    </r>
  </si>
  <si>
    <r>
      <t xml:space="preserve">V </t>
    </r>
    <r>
      <rPr>
        <b/>
        <sz val="10"/>
        <rFont val="Arial Narrow"/>
        <family val="2"/>
        <charset val="238"/>
      </rPr>
      <t>stolpec 11</t>
    </r>
    <r>
      <rPr>
        <sz val="10"/>
        <rFont val="Arial Narrow"/>
        <family val="2"/>
        <charset val="238"/>
      </rPr>
      <t xml:space="preserve"> ponudnik v posamezno celico vnese vrednost "1" za živila, katerih embalaža ustreza zahtevam po Uredbi o zelenem javnem naročanju. Vsoto ponudnik prepiše v ponudbeni obrazec v polje merila "Embalaža". </t>
    </r>
  </si>
  <si>
    <t>Datum:</t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</si>
  <si>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Stolpec ne izpolnjuje ponudnik na sklop 1.3.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</si>
  <si>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</si>
  <si>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kakovosti, z izjemo živil, ki imajo le ekološko kvaliteto. Vsoto ponudnik prepiše v ponudbeni obrazec pri ustreznem sklopu in merilu "Shema kakovosti".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</si>
  <si>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Stolpec ni potrebno izpolniti pri sklopu 2.1, 2.4., 2.5., 2.6.  in 2.3. kjer je to označeno.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</si>
  <si>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Stolpec ne izpolnjuje ponudnik na sklop 2.5. in 2.6.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</si>
  <si>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Stolpec ni potrebno izpolniti pri sklopu 3.2.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</si>
  <si>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</si>
  <si>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Stolpec ni potrebno izpolniti pri sklopu 5.1., 5.3. in  5.4.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</si>
  <si>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Stolpec ne izpolnjuje ponudnik na sklop 5.3. in 5.4.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</si>
  <si>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Stolpec ne izpolnjuje ponudnik na sklop 7.2.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</si>
  <si>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Stolpec ne izpolnjuje ponudnik na sklop 9.5. in 9.6.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</si>
  <si>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Stolpec ne izpolnjuje ponudnik na sklop 10.3.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</si>
  <si>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Stolpec ne izpolnjuje ponudnik na sklop 11.2.</t>
    </r>
  </si>
  <si>
    <t>8.1 SKLOP: ZAMRZNJENI IZDELKI IZ KROMPIRJEVEGA TESTA</t>
  </si>
  <si>
    <t>Zamrznjeni krompirjevi svaljki brez skute, do 2 kg</t>
  </si>
  <si>
    <t>Zamrznjeni tortelini s sirovim nadevom, brez konz., do 2 kg</t>
  </si>
  <si>
    <t>8.3 SKLOP: ZAMRZNJENI ZREZKI, ZAMRZNJENI POLPETI</t>
  </si>
  <si>
    <t>Zamrznjeni zelenjavni zrezki, teže do 100g, pakiranje do 2 kg</t>
  </si>
  <si>
    <t>Zamrznjeni žitni polpeti, teže do 100 g, pakiranje do 2 kg</t>
  </si>
  <si>
    <t>Zamrznjeni sirovi polpeti teže do 50 g</t>
  </si>
  <si>
    <t>Zamrznjeni cvetačni polpeti s sirom teže do 100g, pakiranje do 2 kg</t>
  </si>
  <si>
    <t>Zamrznjeni sojini polpeti, teže do 50g, pakiranje do 2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</si>
</sst>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"/>
    <numFmt numFmtId="165" formatCode="#,##0.00_ ;\-#,##0.00\ "/>
  </numFmts>
  <fonts count="23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u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0"/>
      <name val="Arial"/>
      <family val="2"/>
      <charset val="238"/>
    </font>
    <font>
      <sz val="8"/>
      <color indexed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theme="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276"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wrapText="1"/>
    </xf>
    <xf numFmtId="4" fontId="7" fillId="0" borderId="0" xfId="0" applyNumberFormat="1" applyFont="1" applyAlignment="1">
      <alignment wrapText="1"/>
    </xf>
    <xf numFmtId="0" fontId="2" fillId="2" borderId="0" xfId="0" applyFont="1" applyFill="1" applyAlignment="1">
      <alignment wrapText="1"/>
    </xf>
    <xf numFmtId="0" fontId="7" fillId="0" borderId="0" xfId="0" applyFont="1"/>
    <xf numFmtId="4" fontId="7" fillId="0" borderId="0" xfId="0" applyNumberFormat="1" applyFont="1"/>
    <xf numFmtId="4" fontId="0" fillId="0" borderId="0" xfId="0" applyNumberFormat="1"/>
    <xf numFmtId="0" fontId="2" fillId="0" borderId="0" xfId="0" applyFont="1"/>
    <xf numFmtId="2" fontId="7" fillId="0" borderId="0" xfId="0" applyNumberFormat="1" applyFont="1" applyAlignment="1">
      <alignment wrapText="1"/>
    </xf>
    <xf numFmtId="2" fontId="7" fillId="0" borderId="0" xfId="0" applyNumberFormat="1" applyFont="1"/>
    <xf numFmtId="2" fontId="0" fillId="0" borderId="0" xfId="0" applyNumberFormat="1"/>
    <xf numFmtId="0" fontId="9" fillId="0" borderId="0" xfId="0" applyFont="1"/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0" fontId="3" fillId="4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wrapText="1"/>
    </xf>
    <xf numFmtId="4" fontId="10" fillId="2" borderId="1" xfId="0" applyNumberFormat="1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2" fillId="0" borderId="1" xfId="0" applyFont="1" applyBorder="1"/>
    <xf numFmtId="4" fontId="10" fillId="2" borderId="1" xfId="0" applyNumberFormat="1" applyFont="1" applyFill="1" applyBorder="1"/>
    <xf numFmtId="0" fontId="10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4" fontId="10" fillId="2" borderId="1" xfId="0" applyNumberFormat="1" applyFont="1" applyFill="1" applyBorder="1" applyAlignment="1">
      <alignment horizontal="right"/>
    </xf>
    <xf numFmtId="4" fontId="10" fillId="2" borderId="1" xfId="0" quotePrefix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horizontal="right"/>
    </xf>
    <xf numFmtId="0" fontId="10" fillId="2" borderId="1" xfId="0" applyFont="1" applyFill="1" applyBorder="1"/>
    <xf numFmtId="3" fontId="12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10" fillId="0" borderId="0" xfId="0" applyFont="1"/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wrapText="1"/>
    </xf>
    <xf numFmtId="0" fontId="10" fillId="0" borderId="0" xfId="0" applyFont="1" applyAlignment="1">
      <alignment wrapText="1"/>
    </xf>
    <xf numFmtId="4" fontId="14" fillId="0" borderId="0" xfId="0" applyNumberFormat="1" applyFont="1"/>
    <xf numFmtId="4" fontId="16" fillId="0" borderId="0" xfId="0" applyNumberFormat="1" applyFont="1" applyAlignment="1">
      <alignment wrapText="1"/>
    </xf>
    <xf numFmtId="4" fontId="16" fillId="0" borderId="0" xfId="0" applyNumberFormat="1" applyFont="1"/>
    <xf numFmtId="0" fontId="16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3" fontId="12" fillId="0" borderId="0" xfId="0" applyNumberFormat="1" applyFont="1" applyBorder="1" applyAlignment="1">
      <alignment horizontal="center" wrapText="1"/>
    </xf>
    <xf numFmtId="4" fontId="12" fillId="0" borderId="0" xfId="0" applyNumberFormat="1" applyFont="1" applyBorder="1" applyAlignment="1">
      <alignment horizontal="right" wrapText="1"/>
    </xf>
    <xf numFmtId="4" fontId="15" fillId="0" borderId="0" xfId="0" applyNumberFormat="1" applyFont="1" applyBorder="1" applyAlignment="1">
      <alignment horizontal="right" wrapText="1"/>
    </xf>
    <xf numFmtId="4" fontId="17" fillId="0" borderId="0" xfId="0" applyNumberFormat="1" applyFont="1" applyAlignment="1">
      <alignment wrapText="1"/>
    </xf>
    <xf numFmtId="4" fontId="3" fillId="2" borderId="1" xfId="0" quotePrefix="1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justify" vertical="center" wrapText="1"/>
    </xf>
    <xf numFmtId="3" fontId="10" fillId="0" borderId="0" xfId="0" applyNumberFormat="1" applyFont="1" applyFill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justify" wrapText="1"/>
    </xf>
    <xf numFmtId="4" fontId="10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vertical="center" wrapText="1"/>
    </xf>
    <xf numFmtId="4" fontId="10" fillId="0" borderId="1" xfId="0" applyNumberFormat="1" applyFont="1" applyFill="1" applyBorder="1"/>
    <xf numFmtId="0" fontId="10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7" fillId="0" borderId="0" xfId="0" applyFont="1" applyFill="1" applyAlignment="1">
      <alignment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wrapText="1"/>
    </xf>
    <xf numFmtId="4" fontId="16" fillId="0" borderId="0" xfId="0" applyNumberFormat="1" applyFont="1" applyFill="1" applyAlignment="1">
      <alignment wrapText="1"/>
    </xf>
    <xf numFmtId="3" fontId="10" fillId="0" borderId="1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/>
    <xf numFmtId="0" fontId="0" fillId="0" borderId="0" xfId="0" applyFill="1"/>
    <xf numFmtId="0" fontId="9" fillId="0" borderId="0" xfId="0" applyFont="1" applyFill="1"/>
    <xf numFmtId="0" fontId="7" fillId="0" borderId="0" xfId="0" applyFont="1" applyFill="1"/>
    <xf numFmtId="4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right"/>
    </xf>
    <xf numFmtId="4" fontId="10" fillId="0" borderId="1" xfId="0" quotePrefix="1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justify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12" fillId="3" borderId="2" xfId="0" applyFont="1" applyFill="1" applyBorder="1" applyAlignment="1">
      <alignment horizontal="left"/>
    </xf>
    <xf numFmtId="0" fontId="12" fillId="3" borderId="3" xfId="0" applyFont="1" applyFill="1" applyBorder="1" applyAlignment="1">
      <alignment horizontal="left"/>
    </xf>
    <xf numFmtId="0" fontId="12" fillId="3" borderId="4" xfId="0" applyFont="1" applyFill="1" applyBorder="1" applyAlignment="1">
      <alignment horizontal="left"/>
    </xf>
    <xf numFmtId="0" fontId="10" fillId="0" borderId="0" xfId="0" applyFont="1" applyFill="1" applyAlignment="1">
      <alignment wrapText="1"/>
    </xf>
    <xf numFmtId="0" fontId="5" fillId="2" borderId="1" xfId="0" applyFont="1" applyFill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center" wrapText="1"/>
    </xf>
    <xf numFmtId="4" fontId="12" fillId="2" borderId="1" xfId="0" applyNumberFormat="1" applyFont="1" applyFill="1" applyBorder="1" applyAlignment="1">
      <alignment horizontal="right" wrapText="1"/>
    </xf>
    <xf numFmtId="4" fontId="12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/>
    <xf numFmtId="0" fontId="12" fillId="2" borderId="1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justify" vertical="center" wrapText="1"/>
    </xf>
    <xf numFmtId="0" fontId="10" fillId="0" borderId="0" xfId="0" applyFont="1" applyFill="1"/>
    <xf numFmtId="4" fontId="12" fillId="2" borderId="1" xfId="0" applyNumberFormat="1" applyFont="1" applyFill="1" applyBorder="1"/>
    <xf numFmtId="3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wrapText="1"/>
    </xf>
    <xf numFmtId="3" fontId="10" fillId="2" borderId="1" xfId="0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44" fontId="10" fillId="0" borderId="0" xfId="1" applyFont="1" applyFill="1"/>
    <xf numFmtId="44" fontId="12" fillId="2" borderId="1" xfId="1" applyFont="1" applyFill="1" applyBorder="1" applyAlignment="1"/>
    <xf numFmtId="44" fontId="12" fillId="2" borderId="1" xfId="1" applyFont="1" applyFill="1" applyBorder="1" applyAlignment="1">
      <alignment horizontal="center" wrapText="1"/>
    </xf>
    <xf numFmtId="0" fontId="12" fillId="2" borderId="1" xfId="0" applyFont="1" applyFill="1" applyBorder="1"/>
    <xf numFmtId="0" fontId="10" fillId="2" borderId="0" xfId="0" applyFont="1" applyFill="1" applyAlignment="1">
      <alignment wrapText="1"/>
    </xf>
    <xf numFmtId="4" fontId="5" fillId="2" borderId="1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5" fillId="2" borderId="1" xfId="0" applyFont="1" applyFill="1" applyBorder="1" applyAlignment="1">
      <alignment horizontal="center" wrapText="1"/>
    </xf>
    <xf numFmtId="0" fontId="12" fillId="2" borderId="0" xfId="0" applyFont="1" applyFill="1" applyAlignment="1">
      <alignment wrapText="1"/>
    </xf>
    <xf numFmtId="0" fontId="5" fillId="2" borderId="1" xfId="0" applyFont="1" applyFill="1" applyBorder="1"/>
    <xf numFmtId="0" fontId="5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/>
    <xf numFmtId="0" fontId="14" fillId="0" borderId="0" xfId="0" applyFont="1" applyAlignment="1">
      <alignment wrapText="1"/>
    </xf>
    <xf numFmtId="0" fontId="10" fillId="2" borderId="0" xfId="0" applyFont="1" applyFill="1"/>
    <xf numFmtId="0" fontId="12" fillId="0" borderId="0" xfId="0" applyFont="1"/>
    <xf numFmtId="0" fontId="12" fillId="2" borderId="0" xfId="0" applyFont="1" applyFill="1"/>
    <xf numFmtId="0" fontId="14" fillId="0" borderId="0" xfId="0" applyFont="1"/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3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wrapText="1"/>
    </xf>
    <xf numFmtId="4" fontId="12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1" fontId="12" fillId="2" borderId="1" xfId="0" applyNumberFormat="1" applyFont="1" applyFill="1" applyBorder="1" applyAlignment="1">
      <alignment horizontal="right" wrapText="1"/>
    </xf>
    <xf numFmtId="1" fontId="12" fillId="2" borderId="1" xfId="0" applyNumberFormat="1" applyFont="1" applyFill="1" applyBorder="1" applyAlignment="1">
      <alignment wrapText="1"/>
    </xf>
    <xf numFmtId="1" fontId="5" fillId="2" borderId="1" xfId="0" applyNumberFormat="1" applyFont="1" applyFill="1" applyBorder="1" applyAlignment="1">
      <alignment horizontal="right" wrapText="1"/>
    </xf>
    <xf numFmtId="3" fontId="12" fillId="0" borderId="1" xfId="0" applyNumberFormat="1" applyFont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vertical="center"/>
    </xf>
    <xf numFmtId="165" fontId="12" fillId="2" borderId="1" xfId="1" applyNumberFormat="1" applyFont="1" applyFill="1" applyBorder="1" applyAlignment="1">
      <alignment horizontal="right" wrapText="1"/>
    </xf>
    <xf numFmtId="1" fontId="12" fillId="2" borderId="1" xfId="1" applyNumberFormat="1" applyFont="1" applyFill="1" applyBorder="1" applyAlignment="1">
      <alignment horizontal="right" wrapText="1"/>
    </xf>
    <xf numFmtId="3" fontId="5" fillId="2" borderId="1" xfId="0" applyNumberFormat="1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horizontal="center" wrapText="1"/>
    </xf>
    <xf numFmtId="1" fontId="5" fillId="2" borderId="1" xfId="0" applyNumberFormat="1" applyFont="1" applyFill="1" applyBorder="1" applyAlignment="1"/>
    <xf numFmtId="0" fontId="20" fillId="0" borderId="0" xfId="0" applyFont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 wrapText="1"/>
    </xf>
    <xf numFmtId="0" fontId="22" fillId="0" borderId="0" xfId="0" applyFont="1"/>
    <xf numFmtId="0" fontId="6" fillId="0" borderId="0" xfId="0" applyFont="1" applyAlignment="1">
      <alignment wrapText="1"/>
    </xf>
    <xf numFmtId="4" fontId="10" fillId="0" borderId="1" xfId="0" applyNumberFormat="1" applyFont="1" applyFill="1" applyBorder="1" applyAlignment="1">
      <alignment horizontal="center" wrapText="1"/>
    </xf>
    <xf numFmtId="4" fontId="0" fillId="0" borderId="0" xfId="0" applyNumberFormat="1" applyAlignment="1">
      <alignment wrapText="1"/>
    </xf>
    <xf numFmtId="0" fontId="10" fillId="0" borderId="0" xfId="0" applyFont="1" applyAlignment="1" applyProtection="1">
      <alignment wrapText="1"/>
      <protection locked="0"/>
    </xf>
    <xf numFmtId="3" fontId="10" fillId="0" borderId="0" xfId="0" applyNumberFormat="1" applyFont="1" applyAlignment="1" applyProtection="1">
      <alignment wrapText="1"/>
      <protection locked="0"/>
    </xf>
    <xf numFmtId="0" fontId="10" fillId="2" borderId="1" xfId="0" applyNumberFormat="1" applyFont="1" applyFill="1" applyBorder="1" applyAlignment="1" applyProtection="1">
      <alignment wrapText="1"/>
      <protection locked="0"/>
    </xf>
    <xf numFmtId="2" fontId="10" fillId="2" borderId="1" xfId="0" applyNumberFormat="1" applyFont="1" applyFill="1" applyBorder="1" applyAlignment="1" applyProtection="1">
      <alignment wrapText="1"/>
      <protection locked="0"/>
    </xf>
    <xf numFmtId="0" fontId="10" fillId="0" borderId="1" xfId="0" applyNumberFormat="1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Alignment="1" applyProtection="1">
      <alignment wrapText="1"/>
      <protection locked="0"/>
    </xf>
    <xf numFmtId="0" fontId="3" fillId="2" borderId="1" xfId="0" applyNumberFormat="1" applyFont="1" applyFill="1" applyBorder="1" applyAlignment="1" applyProtection="1">
      <alignment wrapText="1"/>
      <protection locked="0"/>
    </xf>
    <xf numFmtId="2" fontId="3" fillId="2" borderId="1" xfId="0" applyNumberFormat="1" applyFont="1" applyFill="1" applyBorder="1" applyAlignment="1" applyProtection="1">
      <alignment wrapText="1"/>
      <protection locked="0"/>
    </xf>
    <xf numFmtId="1" fontId="3" fillId="2" borderId="1" xfId="0" applyNumberFormat="1" applyFont="1" applyFill="1" applyBorder="1" applyAlignment="1" applyProtection="1">
      <alignment wrapText="1"/>
      <protection locked="0"/>
    </xf>
    <xf numFmtId="1" fontId="10" fillId="0" borderId="1" xfId="0" applyNumberFormat="1" applyFont="1" applyFill="1" applyBorder="1" applyAlignment="1" applyProtection="1">
      <alignment wrapText="1"/>
      <protection locked="0"/>
    </xf>
    <xf numFmtId="1" fontId="10" fillId="2" borderId="1" xfId="0" applyNumberFormat="1" applyFont="1" applyFill="1" applyBorder="1" applyAlignment="1" applyProtection="1">
      <alignment wrapText="1"/>
      <protection locked="0"/>
    </xf>
    <xf numFmtId="0" fontId="5" fillId="2" borderId="0" xfId="0" applyFont="1" applyFill="1" applyAlignment="1" applyProtection="1">
      <alignment horizontal="center"/>
      <protection locked="0"/>
    </xf>
    <xf numFmtId="4" fontId="5" fillId="2" borderId="0" xfId="0" applyNumberFormat="1" applyFont="1" applyFill="1" applyProtection="1">
      <protection locked="0"/>
    </xf>
    <xf numFmtId="4" fontId="5" fillId="2" borderId="0" xfId="0" applyNumberFormat="1" applyFont="1" applyFill="1" applyAlignment="1" applyProtection="1">
      <alignment wrapText="1"/>
      <protection locked="0"/>
    </xf>
    <xf numFmtId="0" fontId="21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0" fontId="20" fillId="0" borderId="0" xfId="0" applyFont="1" applyAlignment="1" applyProtection="1">
      <alignment wrapText="1"/>
      <protection locked="0"/>
    </xf>
    <xf numFmtId="2" fontId="10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10" fillId="0" borderId="1" xfId="0" applyNumberFormat="1" applyFont="1" applyFill="1" applyBorder="1" applyProtection="1">
      <protection locked="0"/>
    </xf>
    <xf numFmtId="1" fontId="10" fillId="2" borderId="1" xfId="0" applyNumberFormat="1" applyFont="1" applyFill="1" applyBorder="1" applyAlignment="1" applyProtection="1">
      <alignment horizontal="right"/>
      <protection locked="0"/>
    </xf>
    <xf numFmtId="1" fontId="10" fillId="2" borderId="1" xfId="0" applyNumberFormat="1" applyFont="1" applyFill="1" applyBorder="1" applyProtection="1">
      <protection locked="0"/>
    </xf>
    <xf numFmtId="1" fontId="3" fillId="2" borderId="1" xfId="0" applyNumberFormat="1" applyFont="1" applyFill="1" applyBorder="1" applyAlignment="1" applyProtection="1">
      <alignment horizontal="right"/>
      <protection locked="0"/>
    </xf>
    <xf numFmtId="1" fontId="3" fillId="2" borderId="1" xfId="0" applyNumberFormat="1" applyFont="1" applyFill="1" applyBorder="1" applyProtection="1">
      <protection locked="0"/>
    </xf>
    <xf numFmtId="1" fontId="10" fillId="0" borderId="1" xfId="0" applyNumberFormat="1" applyFont="1" applyFill="1" applyBorder="1" applyAlignment="1" applyProtection="1">
      <alignment horizontal="right"/>
      <protection locked="0"/>
    </xf>
    <xf numFmtId="1" fontId="10" fillId="0" borderId="1" xfId="0" applyNumberFormat="1" applyFont="1" applyFill="1" applyBorder="1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10" fillId="2" borderId="1" xfId="0" applyNumberFormat="1" applyFont="1" applyFill="1" applyBorder="1" applyProtection="1">
      <protection locked="0"/>
    </xf>
    <xf numFmtId="0" fontId="10" fillId="2" borderId="1" xfId="0" applyNumberFormat="1" applyFont="1" applyFill="1" applyBorder="1" applyAlignment="1" applyProtection="1">
      <alignment horizontal="center" vertical="center"/>
      <protection locked="0"/>
    </xf>
    <xf numFmtId="2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10" fillId="2" borderId="1" xfId="0" applyNumberFormat="1" applyFont="1" applyFill="1" applyBorder="1" applyAlignment="1" applyProtection="1">
      <alignment horizontal="right" vertical="center"/>
      <protection locked="0"/>
    </xf>
    <xf numFmtId="4" fontId="10" fillId="0" borderId="1" xfId="0" applyNumberFormat="1" applyFont="1" applyFill="1" applyBorder="1" applyAlignment="1" applyProtection="1">
      <alignment wrapText="1"/>
      <protection locked="0"/>
    </xf>
    <xf numFmtId="3" fontId="12" fillId="0" borderId="1" xfId="0" applyNumberFormat="1" applyFont="1" applyFill="1" applyBorder="1" applyAlignment="1" applyProtection="1">
      <alignment horizontal="center" wrapText="1"/>
      <protection locked="0"/>
    </xf>
    <xf numFmtId="4" fontId="10" fillId="2" borderId="1" xfId="0" applyNumberFormat="1" applyFont="1" applyFill="1" applyBorder="1" applyAlignment="1" applyProtection="1">
      <alignment wrapText="1"/>
      <protection locked="0"/>
    </xf>
    <xf numFmtId="1" fontId="10" fillId="0" borderId="1" xfId="0" applyNumberFormat="1" applyFont="1" applyFill="1" applyBorder="1" applyAlignment="1" applyProtection="1">
      <alignment horizontal="right" wrapText="1"/>
      <protection locked="0"/>
    </xf>
    <xf numFmtId="1" fontId="10" fillId="2" borderId="1" xfId="0" applyNumberFormat="1" applyFont="1" applyFill="1" applyBorder="1" applyAlignment="1" applyProtection="1">
      <alignment horizontal="right" wrapText="1"/>
      <protection locked="0"/>
    </xf>
    <xf numFmtId="2" fontId="10" fillId="2" borderId="1" xfId="0" applyNumberFormat="1" applyFont="1" applyFill="1" applyBorder="1" applyAlignment="1" applyProtection="1">
      <protection locked="0"/>
    </xf>
    <xf numFmtId="1" fontId="10" fillId="2" borderId="1" xfId="0" applyNumberFormat="1" applyFont="1" applyFill="1" applyBorder="1" applyAlignment="1" applyProtection="1">
      <protection locked="0"/>
    </xf>
    <xf numFmtId="4" fontId="3" fillId="2" borderId="1" xfId="0" applyNumberFormat="1" applyFont="1" applyFill="1" applyBorder="1" applyAlignment="1" applyProtection="1">
      <alignment wrapText="1"/>
      <protection locked="0"/>
    </xf>
    <xf numFmtId="3" fontId="3" fillId="2" borderId="1" xfId="0" applyNumberFormat="1" applyFont="1" applyFill="1" applyBorder="1" applyAlignment="1" applyProtection="1">
      <alignment wrapText="1"/>
      <protection locked="0"/>
    </xf>
    <xf numFmtId="0" fontId="3" fillId="0" borderId="1" xfId="0" applyNumberFormat="1" applyFont="1" applyFill="1" applyBorder="1" applyAlignment="1" applyProtection="1">
      <alignment wrapText="1"/>
      <protection locked="0"/>
    </xf>
    <xf numFmtId="2" fontId="3" fillId="0" borderId="1" xfId="0" applyNumberFormat="1" applyFont="1" applyFill="1" applyBorder="1" applyAlignment="1" applyProtection="1">
      <alignment wrapText="1"/>
      <protection locked="0"/>
    </xf>
    <xf numFmtId="1" fontId="3" fillId="0" borderId="1" xfId="0" applyNumberFormat="1" applyFont="1" applyFill="1" applyBorder="1" applyAlignment="1" applyProtection="1">
      <alignment wrapText="1"/>
      <protection locked="0"/>
    </xf>
    <xf numFmtId="0" fontId="10" fillId="0" borderId="1" xfId="0" applyNumberFormat="1" applyFont="1" applyFill="1" applyBorder="1" applyAlignment="1" applyProtection="1">
      <protection locked="0"/>
    </xf>
    <xf numFmtId="2" fontId="10" fillId="0" borderId="1" xfId="0" applyNumberFormat="1" applyFont="1" applyFill="1" applyBorder="1" applyAlignment="1" applyProtection="1">
      <protection locked="0"/>
    </xf>
    <xf numFmtId="0" fontId="10" fillId="0" borderId="1" xfId="0" applyNumberFormat="1" applyFont="1" applyFill="1" applyBorder="1" applyProtection="1">
      <protection locked="0"/>
    </xf>
    <xf numFmtId="0" fontId="3" fillId="0" borderId="1" xfId="0" applyNumberFormat="1" applyFont="1" applyFill="1" applyBorder="1" applyProtection="1">
      <protection locked="0"/>
    </xf>
    <xf numFmtId="2" fontId="3" fillId="0" borderId="1" xfId="0" applyNumberFormat="1" applyFont="1" applyFill="1" applyBorder="1" applyProtection="1">
      <protection locked="0"/>
    </xf>
    <xf numFmtId="1" fontId="10" fillId="0" borderId="1" xfId="0" applyNumberFormat="1" applyFont="1" applyFill="1" applyBorder="1" applyAlignment="1" applyProtection="1">
      <protection locked="0"/>
    </xf>
    <xf numFmtId="1" fontId="3" fillId="0" borderId="1" xfId="0" applyNumberFormat="1" applyFont="1" applyFill="1" applyBorder="1" applyAlignment="1" applyProtection="1">
      <protection locked="0"/>
    </xf>
    <xf numFmtId="1" fontId="14" fillId="0" borderId="1" xfId="0" applyNumberFormat="1" applyFont="1" applyFill="1" applyBorder="1" applyAlignment="1" applyProtection="1">
      <alignment wrapText="1"/>
      <protection locked="0"/>
    </xf>
    <xf numFmtId="1" fontId="3" fillId="0" borderId="1" xfId="0" applyNumberFormat="1" applyFont="1" applyFill="1" applyBorder="1" applyProtection="1"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wrapText="1"/>
    </xf>
    <xf numFmtId="0" fontId="0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4" fillId="3" borderId="0" xfId="0" applyFont="1" applyFill="1" applyAlignment="1">
      <alignment horizontal="center" wrapText="1"/>
    </xf>
    <xf numFmtId="0" fontId="12" fillId="3" borderId="1" xfId="0" applyFont="1" applyFill="1" applyBorder="1" applyAlignment="1">
      <alignment horizontal="left"/>
    </xf>
    <xf numFmtId="0" fontId="13" fillId="3" borderId="0" xfId="0" applyFont="1" applyFill="1" applyAlignment="1">
      <alignment horizontal="center" wrapText="1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3" fontId="13" fillId="3" borderId="0" xfId="0" applyNumberFormat="1" applyFont="1" applyFill="1" applyAlignment="1">
      <alignment horizontal="center" wrapText="1"/>
    </xf>
    <xf numFmtId="0" fontId="12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wrapText="1"/>
    </xf>
    <xf numFmtId="0" fontId="12" fillId="3" borderId="3" xfId="0" applyFont="1" applyFill="1" applyBorder="1" applyAlignment="1">
      <alignment horizontal="left" wrapText="1"/>
    </xf>
    <xf numFmtId="0" fontId="12" fillId="3" borderId="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</cellXfs>
  <cellStyles count="2">
    <cellStyle name="Navadno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zoomScaleNormal="100" workbookViewId="0">
      <pane ySplit="7" topLeftCell="A8" activePane="bottomLeft" state="frozen"/>
      <selection pane="bottomLeft" activeCell="B16" sqref="B16"/>
    </sheetView>
  </sheetViews>
  <sheetFormatPr defaultRowHeight="12.75" x14ac:dyDescent="0.25"/>
  <cols>
    <col min="1" max="1" width="4.28515625" style="2" customWidth="1"/>
    <col min="2" max="2" width="45" style="5" customWidth="1"/>
    <col min="3" max="3" width="8.28515625" style="3" customWidth="1"/>
    <col min="4" max="4" width="5.28515625" style="2" customWidth="1"/>
    <col min="5" max="5" width="19.85546875" style="2" customWidth="1"/>
    <col min="6" max="7" width="9.7109375" style="2" customWidth="1"/>
    <col min="8" max="8" width="11.7109375" style="2" customWidth="1"/>
    <col min="9" max="12" width="9.7109375" style="2" customWidth="1"/>
    <col min="13" max="16384" width="9.140625" style="2"/>
  </cols>
  <sheetData>
    <row r="1" spans="1:12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2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2" s="108" customFormat="1" ht="12.75" customHeight="1" x14ac:dyDescent="0.2">
      <c r="C3" s="15"/>
      <c r="F3" s="107"/>
      <c r="G3" s="107"/>
      <c r="H3" s="107"/>
      <c r="I3" s="107"/>
      <c r="J3" s="107"/>
      <c r="K3" s="107"/>
      <c r="L3" s="107"/>
    </row>
    <row r="4" spans="1:12" ht="15" customHeight="1" x14ac:dyDescent="0.25">
      <c r="A4" s="260" t="s">
        <v>506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</row>
    <row r="6" spans="1:12" ht="66.75" customHeight="1" x14ac:dyDescent="0.25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2" ht="15.7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2" s="108" customFormat="1" ht="15" customHeight="1" x14ac:dyDescent="0.2">
      <c r="A8" s="259" t="s">
        <v>236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</row>
    <row r="9" spans="1:12" s="108" customFormat="1" ht="25.5" x14ac:dyDescent="0.2">
      <c r="A9" s="20">
        <v>1</v>
      </c>
      <c r="B9" s="21" t="s">
        <v>118</v>
      </c>
      <c r="C9" s="88">
        <v>24000</v>
      </c>
      <c r="D9" s="22" t="s">
        <v>3</v>
      </c>
      <c r="E9" s="199"/>
      <c r="F9" s="200"/>
      <c r="G9" s="29">
        <f>C9*F9</f>
        <v>0</v>
      </c>
      <c r="H9" s="29">
        <f>G9*0.095</f>
        <v>0</v>
      </c>
      <c r="I9" s="29">
        <f>G9+H9</f>
        <v>0</v>
      </c>
      <c r="J9" s="207"/>
      <c r="K9" s="207"/>
      <c r="L9" s="207"/>
    </row>
    <row r="10" spans="1:12" s="108" customFormat="1" ht="25.5" x14ac:dyDescent="0.2">
      <c r="A10" s="20">
        <v>2</v>
      </c>
      <c r="B10" s="21" t="s">
        <v>119</v>
      </c>
      <c r="C10" s="88">
        <v>220</v>
      </c>
      <c r="D10" s="22" t="s">
        <v>3</v>
      </c>
      <c r="E10" s="199"/>
      <c r="F10" s="200"/>
      <c r="G10" s="29">
        <f t="shared" ref="G10:G35" si="0">C10*F10</f>
        <v>0</v>
      </c>
      <c r="H10" s="29">
        <f t="shared" ref="H10:H35" si="1">G10*0.095</f>
        <v>0</v>
      </c>
      <c r="I10" s="29">
        <f t="shared" ref="I10:I35" si="2">G10+H10</f>
        <v>0</v>
      </c>
      <c r="J10" s="207"/>
      <c r="K10" s="207"/>
      <c r="L10" s="207"/>
    </row>
    <row r="11" spans="1:12" s="108" customFormat="1" ht="25.5" x14ac:dyDescent="0.2">
      <c r="A11" s="20">
        <v>3</v>
      </c>
      <c r="B11" s="21" t="s">
        <v>120</v>
      </c>
      <c r="C11" s="88">
        <v>2650</v>
      </c>
      <c r="D11" s="22" t="s">
        <v>3</v>
      </c>
      <c r="E11" s="199"/>
      <c r="F11" s="200"/>
      <c r="G11" s="29">
        <f t="shared" si="0"/>
        <v>0</v>
      </c>
      <c r="H11" s="29">
        <f t="shared" si="1"/>
        <v>0</v>
      </c>
      <c r="I11" s="29">
        <f t="shared" si="2"/>
        <v>0</v>
      </c>
      <c r="J11" s="207"/>
      <c r="K11" s="207"/>
      <c r="L11" s="207"/>
    </row>
    <row r="12" spans="1:12" s="108" customFormat="1" ht="25.5" x14ac:dyDescent="0.2">
      <c r="A12" s="20">
        <v>4</v>
      </c>
      <c r="B12" s="21" t="s">
        <v>311</v>
      </c>
      <c r="C12" s="70">
        <v>7170</v>
      </c>
      <c r="D12" s="26" t="s">
        <v>313</v>
      </c>
      <c r="E12" s="199"/>
      <c r="F12" s="200"/>
      <c r="G12" s="29">
        <f t="shared" si="0"/>
        <v>0</v>
      </c>
      <c r="H12" s="29">
        <f t="shared" si="1"/>
        <v>0</v>
      </c>
      <c r="I12" s="29">
        <f t="shared" si="2"/>
        <v>0</v>
      </c>
      <c r="J12" s="207"/>
      <c r="K12" s="207"/>
      <c r="L12" s="207"/>
    </row>
    <row r="13" spans="1:12" s="108" customFormat="1" ht="25.5" x14ac:dyDescent="0.2">
      <c r="A13" s="20">
        <v>5</v>
      </c>
      <c r="B13" s="21" t="s">
        <v>312</v>
      </c>
      <c r="C13" s="70">
        <v>4400</v>
      </c>
      <c r="D13" s="26" t="s">
        <v>313</v>
      </c>
      <c r="E13" s="199"/>
      <c r="F13" s="200"/>
      <c r="G13" s="29">
        <f t="shared" si="0"/>
        <v>0</v>
      </c>
      <c r="H13" s="29">
        <f t="shared" si="1"/>
        <v>0</v>
      </c>
      <c r="I13" s="29">
        <f t="shared" si="2"/>
        <v>0</v>
      </c>
      <c r="J13" s="207"/>
      <c r="K13" s="207"/>
      <c r="L13" s="207"/>
    </row>
    <row r="14" spans="1:12" s="108" customFormat="1" ht="25.5" x14ac:dyDescent="0.2">
      <c r="A14" s="20">
        <v>6</v>
      </c>
      <c r="B14" s="21" t="s">
        <v>0</v>
      </c>
      <c r="C14" s="88">
        <v>1980</v>
      </c>
      <c r="D14" s="22" t="s">
        <v>4</v>
      </c>
      <c r="E14" s="199"/>
      <c r="F14" s="200"/>
      <c r="G14" s="29">
        <f t="shared" si="0"/>
        <v>0</v>
      </c>
      <c r="H14" s="29">
        <f t="shared" si="1"/>
        <v>0</v>
      </c>
      <c r="I14" s="29">
        <f t="shared" si="2"/>
        <v>0</v>
      </c>
      <c r="J14" s="207"/>
      <c r="K14" s="207"/>
      <c r="L14" s="207"/>
    </row>
    <row r="15" spans="1:12" s="108" customFormat="1" ht="38.25" x14ac:dyDescent="0.2">
      <c r="A15" s="20">
        <v>7</v>
      </c>
      <c r="B15" s="21" t="s">
        <v>314</v>
      </c>
      <c r="C15" s="88">
        <v>1980</v>
      </c>
      <c r="D15" s="22" t="s">
        <v>4</v>
      </c>
      <c r="E15" s="199"/>
      <c r="F15" s="200"/>
      <c r="G15" s="29">
        <f t="shared" si="0"/>
        <v>0</v>
      </c>
      <c r="H15" s="29">
        <f t="shared" si="1"/>
        <v>0</v>
      </c>
      <c r="I15" s="29">
        <f t="shared" si="2"/>
        <v>0</v>
      </c>
      <c r="J15" s="207"/>
      <c r="K15" s="207"/>
      <c r="L15" s="207"/>
    </row>
    <row r="16" spans="1:12" s="108" customFormat="1" ht="25.5" x14ac:dyDescent="0.2">
      <c r="A16" s="20">
        <v>8</v>
      </c>
      <c r="B16" s="21" t="s">
        <v>123</v>
      </c>
      <c r="C16" s="88">
        <v>518</v>
      </c>
      <c r="D16" s="22" t="s">
        <v>3</v>
      </c>
      <c r="E16" s="199"/>
      <c r="F16" s="200"/>
      <c r="G16" s="29">
        <f t="shared" si="0"/>
        <v>0</v>
      </c>
      <c r="H16" s="29">
        <f t="shared" si="1"/>
        <v>0</v>
      </c>
      <c r="I16" s="29">
        <f t="shared" si="2"/>
        <v>0</v>
      </c>
      <c r="J16" s="207"/>
      <c r="K16" s="207"/>
      <c r="L16" s="207"/>
    </row>
    <row r="17" spans="1:12" s="108" customFormat="1" ht="25.5" x14ac:dyDescent="0.2">
      <c r="A17" s="20">
        <v>9</v>
      </c>
      <c r="B17" s="21" t="s">
        <v>124</v>
      </c>
      <c r="C17" s="88">
        <v>165</v>
      </c>
      <c r="D17" s="22" t="s">
        <v>4</v>
      </c>
      <c r="E17" s="199"/>
      <c r="F17" s="200"/>
      <c r="G17" s="29">
        <f t="shared" si="0"/>
        <v>0</v>
      </c>
      <c r="H17" s="29">
        <f t="shared" si="1"/>
        <v>0</v>
      </c>
      <c r="I17" s="29">
        <f t="shared" si="2"/>
        <v>0</v>
      </c>
      <c r="J17" s="207"/>
      <c r="K17" s="207"/>
      <c r="L17" s="207"/>
    </row>
    <row r="18" spans="1:12" s="108" customFormat="1" ht="25.5" x14ac:dyDescent="0.2">
      <c r="A18" s="20">
        <v>10</v>
      </c>
      <c r="B18" s="21" t="s">
        <v>125</v>
      </c>
      <c r="C18" s="88">
        <v>1100</v>
      </c>
      <c r="D18" s="22" t="s">
        <v>4</v>
      </c>
      <c r="E18" s="199"/>
      <c r="F18" s="200"/>
      <c r="G18" s="29">
        <f t="shared" si="0"/>
        <v>0</v>
      </c>
      <c r="H18" s="29">
        <f t="shared" si="1"/>
        <v>0</v>
      </c>
      <c r="I18" s="29">
        <f t="shared" si="2"/>
        <v>0</v>
      </c>
      <c r="J18" s="207"/>
      <c r="K18" s="207"/>
      <c r="L18" s="207"/>
    </row>
    <row r="19" spans="1:12" s="108" customFormat="1" x14ac:dyDescent="0.2">
      <c r="A19" s="20">
        <v>11</v>
      </c>
      <c r="B19" s="21" t="s">
        <v>543</v>
      </c>
      <c r="C19" s="88">
        <v>990</v>
      </c>
      <c r="D19" s="22" t="s">
        <v>4</v>
      </c>
      <c r="E19" s="199"/>
      <c r="F19" s="200"/>
      <c r="G19" s="29">
        <f t="shared" si="0"/>
        <v>0</v>
      </c>
      <c r="H19" s="29">
        <f t="shared" si="1"/>
        <v>0</v>
      </c>
      <c r="I19" s="29">
        <f t="shared" si="2"/>
        <v>0</v>
      </c>
      <c r="J19" s="207"/>
      <c r="K19" s="207"/>
      <c r="L19" s="207"/>
    </row>
    <row r="20" spans="1:12" s="108" customFormat="1" ht="25.5" x14ac:dyDescent="0.2">
      <c r="A20" s="20">
        <v>12</v>
      </c>
      <c r="B20" s="21" t="s">
        <v>559</v>
      </c>
      <c r="C20" s="88">
        <v>353</v>
      </c>
      <c r="D20" s="26" t="s">
        <v>3</v>
      </c>
      <c r="E20" s="199"/>
      <c r="F20" s="200"/>
      <c r="G20" s="29">
        <f t="shared" si="0"/>
        <v>0</v>
      </c>
      <c r="H20" s="29">
        <f t="shared" si="1"/>
        <v>0</v>
      </c>
      <c r="I20" s="29">
        <f t="shared" si="2"/>
        <v>0</v>
      </c>
      <c r="J20" s="207"/>
      <c r="K20" s="207"/>
      <c r="L20" s="207"/>
    </row>
    <row r="21" spans="1:12" s="108" customFormat="1" x14ac:dyDescent="0.2">
      <c r="A21" s="20">
        <v>13</v>
      </c>
      <c r="B21" s="21" t="s">
        <v>233</v>
      </c>
      <c r="C21" s="70">
        <v>440</v>
      </c>
      <c r="D21" s="26" t="s">
        <v>3</v>
      </c>
      <c r="E21" s="199"/>
      <c r="F21" s="200"/>
      <c r="G21" s="29">
        <f t="shared" si="0"/>
        <v>0</v>
      </c>
      <c r="H21" s="29">
        <f t="shared" si="1"/>
        <v>0</v>
      </c>
      <c r="I21" s="29">
        <f t="shared" si="2"/>
        <v>0</v>
      </c>
      <c r="J21" s="207"/>
      <c r="K21" s="207"/>
      <c r="L21" s="207"/>
    </row>
    <row r="22" spans="1:12" s="108" customFormat="1" ht="25.5" x14ac:dyDescent="0.2">
      <c r="A22" s="20">
        <v>14</v>
      </c>
      <c r="B22" s="21" t="s">
        <v>121</v>
      </c>
      <c r="C22" s="88">
        <v>3860</v>
      </c>
      <c r="D22" s="22" t="s">
        <v>4</v>
      </c>
      <c r="E22" s="199"/>
      <c r="F22" s="200"/>
      <c r="G22" s="29">
        <f t="shared" si="0"/>
        <v>0</v>
      </c>
      <c r="H22" s="29">
        <f t="shared" si="1"/>
        <v>0</v>
      </c>
      <c r="I22" s="29">
        <f t="shared" si="2"/>
        <v>0</v>
      </c>
      <c r="J22" s="207"/>
      <c r="K22" s="207"/>
      <c r="L22" s="207"/>
    </row>
    <row r="23" spans="1:12" s="108" customFormat="1" ht="25.5" x14ac:dyDescent="0.2">
      <c r="A23" s="20">
        <v>15</v>
      </c>
      <c r="B23" s="21" t="s">
        <v>315</v>
      </c>
      <c r="C23" s="70">
        <v>275</v>
      </c>
      <c r="D23" s="22" t="s">
        <v>4</v>
      </c>
      <c r="E23" s="199"/>
      <c r="F23" s="200"/>
      <c r="G23" s="29">
        <f t="shared" si="0"/>
        <v>0</v>
      </c>
      <c r="H23" s="29">
        <f t="shared" si="1"/>
        <v>0</v>
      </c>
      <c r="I23" s="29">
        <f t="shared" si="2"/>
        <v>0</v>
      </c>
      <c r="J23" s="207"/>
      <c r="K23" s="207"/>
      <c r="L23" s="207"/>
    </row>
    <row r="24" spans="1:12" s="108" customFormat="1" ht="25.5" x14ac:dyDescent="0.2">
      <c r="A24" s="20">
        <v>16</v>
      </c>
      <c r="B24" s="21" t="s">
        <v>316</v>
      </c>
      <c r="C24" s="70">
        <v>275</v>
      </c>
      <c r="D24" s="22" t="s">
        <v>86</v>
      </c>
      <c r="E24" s="199"/>
      <c r="F24" s="200"/>
      <c r="G24" s="29">
        <f t="shared" si="0"/>
        <v>0</v>
      </c>
      <c r="H24" s="29">
        <f t="shared" si="1"/>
        <v>0</v>
      </c>
      <c r="I24" s="29">
        <f t="shared" si="2"/>
        <v>0</v>
      </c>
      <c r="J24" s="207"/>
      <c r="K24" s="207"/>
      <c r="L24" s="207"/>
    </row>
    <row r="25" spans="1:12" s="108" customFormat="1" ht="25.5" x14ac:dyDescent="0.2">
      <c r="A25" s="20">
        <v>17</v>
      </c>
      <c r="B25" s="21" t="s">
        <v>126</v>
      </c>
      <c r="C25" s="88">
        <v>1650</v>
      </c>
      <c r="D25" s="22" t="s">
        <v>4</v>
      </c>
      <c r="E25" s="199"/>
      <c r="F25" s="200"/>
      <c r="G25" s="29">
        <f t="shared" si="0"/>
        <v>0</v>
      </c>
      <c r="H25" s="29">
        <f t="shared" si="1"/>
        <v>0</v>
      </c>
      <c r="I25" s="29">
        <f t="shared" si="2"/>
        <v>0</v>
      </c>
      <c r="J25" s="207"/>
      <c r="K25" s="207"/>
      <c r="L25" s="207"/>
    </row>
    <row r="26" spans="1:12" s="108" customFormat="1" ht="25.5" x14ac:dyDescent="0.2">
      <c r="A26" s="20">
        <v>18</v>
      </c>
      <c r="B26" s="21" t="s">
        <v>122</v>
      </c>
      <c r="C26" s="70">
        <v>5500</v>
      </c>
      <c r="D26" s="26" t="s">
        <v>313</v>
      </c>
      <c r="E26" s="199"/>
      <c r="F26" s="200"/>
      <c r="G26" s="29">
        <f t="shared" si="0"/>
        <v>0</v>
      </c>
      <c r="H26" s="29">
        <f t="shared" si="1"/>
        <v>0</v>
      </c>
      <c r="I26" s="29">
        <f t="shared" si="2"/>
        <v>0</v>
      </c>
      <c r="J26" s="207"/>
      <c r="K26" s="207"/>
      <c r="L26" s="207"/>
    </row>
    <row r="27" spans="1:12" s="108" customFormat="1" x14ac:dyDescent="0.2">
      <c r="A27" s="20">
        <v>19</v>
      </c>
      <c r="B27" s="21" t="s">
        <v>234</v>
      </c>
      <c r="C27" s="88">
        <v>330</v>
      </c>
      <c r="D27" s="22" t="s">
        <v>4</v>
      </c>
      <c r="E27" s="199"/>
      <c r="F27" s="200"/>
      <c r="G27" s="29">
        <f t="shared" si="0"/>
        <v>0</v>
      </c>
      <c r="H27" s="29">
        <f t="shared" si="1"/>
        <v>0</v>
      </c>
      <c r="I27" s="29">
        <f t="shared" si="2"/>
        <v>0</v>
      </c>
      <c r="J27" s="207"/>
      <c r="K27" s="207"/>
      <c r="L27" s="207"/>
    </row>
    <row r="28" spans="1:12" s="108" customFormat="1" x14ac:dyDescent="0.2">
      <c r="A28" s="20">
        <v>20</v>
      </c>
      <c r="B28" s="21" t="s">
        <v>544</v>
      </c>
      <c r="C28" s="88">
        <v>110</v>
      </c>
      <c r="D28" s="22" t="s">
        <v>4</v>
      </c>
      <c r="E28" s="199"/>
      <c r="F28" s="200"/>
      <c r="G28" s="29">
        <f t="shared" si="0"/>
        <v>0</v>
      </c>
      <c r="H28" s="29">
        <f t="shared" si="1"/>
        <v>0</v>
      </c>
      <c r="I28" s="29">
        <f t="shared" si="2"/>
        <v>0</v>
      </c>
      <c r="J28" s="207"/>
      <c r="K28" s="207"/>
      <c r="L28" s="207"/>
    </row>
    <row r="29" spans="1:12" s="108" customFormat="1" x14ac:dyDescent="0.2">
      <c r="A29" s="20">
        <v>21</v>
      </c>
      <c r="B29" s="21" t="s">
        <v>545</v>
      </c>
      <c r="C29" s="70">
        <v>130</v>
      </c>
      <c r="D29" s="26" t="s">
        <v>4</v>
      </c>
      <c r="E29" s="199"/>
      <c r="F29" s="200"/>
      <c r="G29" s="29">
        <f t="shared" si="0"/>
        <v>0</v>
      </c>
      <c r="H29" s="29">
        <f t="shared" si="1"/>
        <v>0</v>
      </c>
      <c r="I29" s="29">
        <f t="shared" si="2"/>
        <v>0</v>
      </c>
      <c r="J29" s="207"/>
      <c r="K29" s="207"/>
      <c r="L29" s="207"/>
    </row>
    <row r="30" spans="1:12" s="108" customFormat="1" x14ac:dyDescent="0.2">
      <c r="A30" s="20">
        <v>22</v>
      </c>
      <c r="B30" s="21" t="s">
        <v>546</v>
      </c>
      <c r="C30" s="88">
        <v>77</v>
      </c>
      <c r="D30" s="22" t="s">
        <v>4</v>
      </c>
      <c r="E30" s="199"/>
      <c r="F30" s="200"/>
      <c r="G30" s="29">
        <f t="shared" si="0"/>
        <v>0</v>
      </c>
      <c r="H30" s="29">
        <f t="shared" si="1"/>
        <v>0</v>
      </c>
      <c r="I30" s="29">
        <f t="shared" si="2"/>
        <v>0</v>
      </c>
      <c r="J30" s="207"/>
      <c r="K30" s="207"/>
      <c r="L30" s="207"/>
    </row>
    <row r="31" spans="1:12" s="108" customFormat="1" x14ac:dyDescent="0.2">
      <c r="A31" s="20">
        <v>23</v>
      </c>
      <c r="B31" s="21" t="s">
        <v>547</v>
      </c>
      <c r="C31" s="88">
        <v>77</v>
      </c>
      <c r="D31" s="22" t="s">
        <v>4</v>
      </c>
      <c r="E31" s="199"/>
      <c r="F31" s="200"/>
      <c r="G31" s="29">
        <f t="shared" si="0"/>
        <v>0</v>
      </c>
      <c r="H31" s="29">
        <f t="shared" si="1"/>
        <v>0</v>
      </c>
      <c r="I31" s="29">
        <f t="shared" si="2"/>
        <v>0</v>
      </c>
      <c r="J31" s="207"/>
      <c r="K31" s="207"/>
      <c r="L31" s="207"/>
    </row>
    <row r="32" spans="1:12" s="108" customFormat="1" ht="25.5" x14ac:dyDescent="0.2">
      <c r="A32" s="20">
        <v>24</v>
      </c>
      <c r="B32" s="21" t="s">
        <v>317</v>
      </c>
      <c r="C32" s="88">
        <v>2200</v>
      </c>
      <c r="D32" s="22" t="s">
        <v>3</v>
      </c>
      <c r="E32" s="199"/>
      <c r="F32" s="200"/>
      <c r="G32" s="29">
        <f t="shared" si="0"/>
        <v>0</v>
      </c>
      <c r="H32" s="29">
        <f t="shared" si="1"/>
        <v>0</v>
      </c>
      <c r="I32" s="29">
        <f t="shared" si="2"/>
        <v>0</v>
      </c>
      <c r="J32" s="207"/>
      <c r="K32" s="207"/>
      <c r="L32" s="207"/>
    </row>
    <row r="33" spans="1:12" s="108" customFormat="1" ht="25.5" x14ac:dyDescent="0.2">
      <c r="A33" s="20">
        <v>25</v>
      </c>
      <c r="B33" s="21" t="s">
        <v>235</v>
      </c>
      <c r="C33" s="70">
        <v>550</v>
      </c>
      <c r="D33" s="26" t="s">
        <v>3</v>
      </c>
      <c r="E33" s="199"/>
      <c r="F33" s="200"/>
      <c r="G33" s="29">
        <f t="shared" si="0"/>
        <v>0</v>
      </c>
      <c r="H33" s="29">
        <f t="shared" si="1"/>
        <v>0</v>
      </c>
      <c r="I33" s="29">
        <f t="shared" si="2"/>
        <v>0</v>
      </c>
      <c r="J33" s="207"/>
      <c r="K33" s="207"/>
      <c r="L33" s="207"/>
    </row>
    <row r="34" spans="1:12" s="108" customFormat="1" ht="25.5" x14ac:dyDescent="0.2">
      <c r="A34" s="20">
        <v>26</v>
      </c>
      <c r="B34" s="21" t="s">
        <v>128</v>
      </c>
      <c r="C34" s="88">
        <v>240</v>
      </c>
      <c r="D34" s="22" t="s">
        <v>4</v>
      </c>
      <c r="E34" s="199"/>
      <c r="F34" s="200"/>
      <c r="G34" s="29">
        <f t="shared" si="0"/>
        <v>0</v>
      </c>
      <c r="H34" s="29">
        <f t="shared" si="1"/>
        <v>0</v>
      </c>
      <c r="I34" s="29">
        <f t="shared" si="2"/>
        <v>0</v>
      </c>
      <c r="J34" s="207"/>
      <c r="K34" s="207"/>
      <c r="L34" s="207"/>
    </row>
    <row r="35" spans="1:12" s="108" customFormat="1" x14ac:dyDescent="0.2">
      <c r="A35" s="20">
        <v>27</v>
      </c>
      <c r="B35" s="65" t="s">
        <v>272</v>
      </c>
      <c r="C35" s="88">
        <v>110</v>
      </c>
      <c r="D35" s="22" t="s">
        <v>3</v>
      </c>
      <c r="E35" s="199"/>
      <c r="F35" s="200"/>
      <c r="G35" s="29">
        <f t="shared" si="0"/>
        <v>0</v>
      </c>
      <c r="H35" s="29">
        <f t="shared" si="1"/>
        <v>0</v>
      </c>
      <c r="I35" s="29">
        <f t="shared" si="2"/>
        <v>0</v>
      </c>
      <c r="J35" s="207"/>
      <c r="K35" s="207"/>
      <c r="L35" s="207"/>
    </row>
    <row r="36" spans="1:12" s="108" customFormat="1" x14ac:dyDescent="0.2">
      <c r="A36" s="65"/>
      <c r="B36" s="113" t="s">
        <v>1</v>
      </c>
      <c r="C36" s="114" t="s">
        <v>5</v>
      </c>
      <c r="D36" s="114" t="s">
        <v>5</v>
      </c>
      <c r="E36" s="114" t="s">
        <v>5</v>
      </c>
      <c r="F36" s="114" t="s">
        <v>5</v>
      </c>
      <c r="G36" s="115">
        <f>SUM(G9:G35)</f>
        <v>0</v>
      </c>
      <c r="H36" s="115">
        <f t="shared" ref="H36:I36" si="3">SUM(H9:H35)</f>
        <v>0</v>
      </c>
      <c r="I36" s="115">
        <f t="shared" si="3"/>
        <v>0</v>
      </c>
      <c r="J36" s="173">
        <f>SUM(J9:J35)</f>
        <v>0</v>
      </c>
      <c r="K36" s="173">
        <f t="shared" ref="K36:L36" si="4">SUM(K9:K35)</f>
        <v>0</v>
      </c>
      <c r="L36" s="173">
        <f t="shared" si="4"/>
        <v>0</v>
      </c>
    </row>
    <row r="37" spans="1:12" s="108" customFormat="1" x14ac:dyDescent="0.2">
      <c r="A37" s="120" t="s">
        <v>529</v>
      </c>
      <c r="B37" s="255" t="s">
        <v>530</v>
      </c>
      <c r="C37" s="256"/>
      <c r="D37" s="256"/>
      <c r="E37" s="256"/>
      <c r="F37" s="256"/>
      <c r="G37" s="256"/>
      <c r="H37" s="256"/>
      <c r="I37" s="256"/>
      <c r="J37" s="256"/>
      <c r="K37" s="256"/>
      <c r="L37" s="257"/>
    </row>
    <row r="38" spans="1:12" s="112" customFormat="1" ht="25.5" x14ac:dyDescent="0.2">
      <c r="A38" s="77">
        <v>1</v>
      </c>
      <c r="B38" s="75" t="s">
        <v>548</v>
      </c>
      <c r="C38" s="88">
        <v>2200</v>
      </c>
      <c r="D38" s="91" t="s">
        <v>4</v>
      </c>
      <c r="E38" s="201"/>
      <c r="F38" s="202"/>
      <c r="G38" s="81">
        <f>C38*F38</f>
        <v>0</v>
      </c>
      <c r="H38" s="81">
        <f>G38*0.095</f>
        <v>0</v>
      </c>
      <c r="I38" s="81">
        <f>G38+H38</f>
        <v>0</v>
      </c>
      <c r="J38" s="206"/>
      <c r="K38" s="206"/>
      <c r="L38" s="206"/>
    </row>
    <row r="39" spans="1:12" s="112" customFormat="1" ht="25.5" x14ac:dyDescent="0.2">
      <c r="A39" s="77">
        <v>2</v>
      </c>
      <c r="B39" s="75" t="s">
        <v>550</v>
      </c>
      <c r="C39" s="88">
        <v>1325</v>
      </c>
      <c r="D39" s="91" t="s">
        <v>4</v>
      </c>
      <c r="E39" s="201"/>
      <c r="F39" s="202"/>
      <c r="G39" s="81">
        <f t="shared" ref="G39:G43" si="5">C39*F39</f>
        <v>0</v>
      </c>
      <c r="H39" s="81">
        <f t="shared" ref="H39:H43" si="6">G39*0.095</f>
        <v>0</v>
      </c>
      <c r="I39" s="81">
        <f t="shared" ref="I39:I43" si="7">G39+H39</f>
        <v>0</v>
      </c>
      <c r="J39" s="206"/>
      <c r="K39" s="206"/>
      <c r="L39" s="206"/>
    </row>
    <row r="40" spans="1:12" s="112" customFormat="1" ht="25.5" x14ac:dyDescent="0.2">
      <c r="A40" s="77">
        <v>3</v>
      </c>
      <c r="B40" s="75" t="s">
        <v>127</v>
      </c>
      <c r="C40" s="88">
        <v>165</v>
      </c>
      <c r="D40" s="91" t="s">
        <v>4</v>
      </c>
      <c r="E40" s="201"/>
      <c r="F40" s="202"/>
      <c r="G40" s="81">
        <f t="shared" si="5"/>
        <v>0</v>
      </c>
      <c r="H40" s="81">
        <f t="shared" si="6"/>
        <v>0</v>
      </c>
      <c r="I40" s="81">
        <f t="shared" si="7"/>
        <v>0</v>
      </c>
      <c r="J40" s="206"/>
      <c r="K40" s="206"/>
      <c r="L40" s="206"/>
    </row>
    <row r="41" spans="1:12" s="112" customFormat="1" ht="25.5" x14ac:dyDescent="0.2">
      <c r="A41" s="77">
        <v>4</v>
      </c>
      <c r="B41" s="75" t="s">
        <v>528</v>
      </c>
      <c r="C41" s="88">
        <v>165</v>
      </c>
      <c r="D41" s="91" t="s">
        <v>4</v>
      </c>
      <c r="E41" s="201"/>
      <c r="F41" s="202"/>
      <c r="G41" s="81">
        <f t="shared" si="5"/>
        <v>0</v>
      </c>
      <c r="H41" s="81">
        <f t="shared" si="6"/>
        <v>0</v>
      </c>
      <c r="I41" s="81">
        <f t="shared" si="7"/>
        <v>0</v>
      </c>
      <c r="J41" s="206"/>
      <c r="K41" s="206"/>
      <c r="L41" s="206"/>
    </row>
    <row r="42" spans="1:12" s="112" customFormat="1" ht="25.5" x14ac:dyDescent="0.2">
      <c r="A42" s="77">
        <v>5</v>
      </c>
      <c r="B42" s="75" t="s">
        <v>549</v>
      </c>
      <c r="C42" s="88">
        <v>1650</v>
      </c>
      <c r="D42" s="80" t="s">
        <v>313</v>
      </c>
      <c r="E42" s="201"/>
      <c r="F42" s="202"/>
      <c r="G42" s="81">
        <f t="shared" si="5"/>
        <v>0</v>
      </c>
      <c r="H42" s="81">
        <f t="shared" si="6"/>
        <v>0</v>
      </c>
      <c r="I42" s="81">
        <f t="shared" si="7"/>
        <v>0</v>
      </c>
      <c r="J42" s="206"/>
      <c r="K42" s="206"/>
      <c r="L42" s="206"/>
    </row>
    <row r="43" spans="1:12" s="112" customFormat="1" ht="25.5" x14ac:dyDescent="0.2">
      <c r="A43" s="77">
        <v>6</v>
      </c>
      <c r="B43" s="75" t="s">
        <v>551</v>
      </c>
      <c r="C43" s="70">
        <v>660</v>
      </c>
      <c r="D43" s="80" t="s">
        <v>4</v>
      </c>
      <c r="E43" s="201"/>
      <c r="F43" s="202"/>
      <c r="G43" s="81">
        <f t="shared" si="5"/>
        <v>0</v>
      </c>
      <c r="H43" s="81">
        <f t="shared" si="6"/>
        <v>0</v>
      </c>
      <c r="I43" s="81">
        <f t="shared" si="7"/>
        <v>0</v>
      </c>
      <c r="J43" s="206"/>
      <c r="K43" s="206"/>
      <c r="L43" s="206"/>
    </row>
    <row r="44" spans="1:12" s="112" customFormat="1" x14ac:dyDescent="0.2">
      <c r="A44" s="21"/>
      <c r="B44" s="113" t="s">
        <v>531</v>
      </c>
      <c r="C44" s="117" t="s">
        <v>5</v>
      </c>
      <c r="D44" s="118" t="s">
        <v>5</v>
      </c>
      <c r="E44" s="166" t="s">
        <v>5</v>
      </c>
      <c r="F44" s="166" t="s">
        <v>5</v>
      </c>
      <c r="G44" s="116">
        <f>SUM(G38:G43)</f>
        <v>0</v>
      </c>
      <c r="H44" s="116">
        <f t="shared" ref="H44:I44" si="8">SUM(H38:H43)</f>
        <v>0</v>
      </c>
      <c r="I44" s="116">
        <f t="shared" si="8"/>
        <v>0</v>
      </c>
      <c r="J44" s="174">
        <f>SUM(J38:J43)</f>
        <v>0</v>
      </c>
      <c r="K44" s="174">
        <f t="shared" ref="K44:L44" si="9">SUM(K38:K43)</f>
        <v>0</v>
      </c>
      <c r="L44" s="174">
        <f t="shared" si="9"/>
        <v>0</v>
      </c>
    </row>
    <row r="45" spans="1:12" s="108" customFormat="1" ht="15" customHeight="1" x14ac:dyDescent="0.2">
      <c r="A45" s="259" t="s">
        <v>532</v>
      </c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</row>
    <row r="46" spans="1:12" s="108" customFormat="1" x14ac:dyDescent="0.2">
      <c r="A46" s="27">
        <v>1</v>
      </c>
      <c r="B46" s="21" t="s">
        <v>318</v>
      </c>
      <c r="C46" s="88">
        <v>3860</v>
      </c>
      <c r="D46" s="26" t="s">
        <v>3</v>
      </c>
      <c r="E46" s="203"/>
      <c r="F46" s="204"/>
      <c r="G46" s="47">
        <f>C46*F46</f>
        <v>0</v>
      </c>
      <c r="H46" s="29">
        <f>G46*0.095</f>
        <v>0</v>
      </c>
      <c r="I46" s="47">
        <f>G46+H46</f>
        <v>0</v>
      </c>
      <c r="J46" s="205"/>
      <c r="K46" s="205"/>
      <c r="L46" s="28" t="s">
        <v>5</v>
      </c>
    </row>
    <row r="47" spans="1:12" s="108" customFormat="1" x14ac:dyDescent="0.2">
      <c r="A47" s="27">
        <v>2</v>
      </c>
      <c r="B47" s="21" t="s">
        <v>319</v>
      </c>
      <c r="C47" s="88">
        <v>1650</v>
      </c>
      <c r="D47" s="26" t="s">
        <v>3</v>
      </c>
      <c r="E47" s="203"/>
      <c r="F47" s="204"/>
      <c r="G47" s="47">
        <f t="shared" ref="G47:G52" si="10">C47*F47</f>
        <v>0</v>
      </c>
      <c r="H47" s="29">
        <f t="shared" ref="H47:H52" si="11">G47*0.095</f>
        <v>0</v>
      </c>
      <c r="I47" s="47">
        <f t="shared" ref="I47:I52" si="12">G47+H47</f>
        <v>0</v>
      </c>
      <c r="J47" s="205"/>
      <c r="K47" s="205"/>
      <c r="L47" s="28" t="s">
        <v>5</v>
      </c>
    </row>
    <row r="48" spans="1:12" s="108" customFormat="1" x14ac:dyDescent="0.2">
      <c r="A48" s="27">
        <v>3</v>
      </c>
      <c r="B48" s="21" t="s">
        <v>324</v>
      </c>
      <c r="C48" s="70">
        <v>4400</v>
      </c>
      <c r="D48" s="26" t="s">
        <v>313</v>
      </c>
      <c r="E48" s="203"/>
      <c r="F48" s="204"/>
      <c r="G48" s="47">
        <f t="shared" si="10"/>
        <v>0</v>
      </c>
      <c r="H48" s="29">
        <f t="shared" si="11"/>
        <v>0</v>
      </c>
      <c r="I48" s="47">
        <f t="shared" si="12"/>
        <v>0</v>
      </c>
      <c r="J48" s="205"/>
      <c r="K48" s="205"/>
      <c r="L48" s="28" t="s">
        <v>5</v>
      </c>
    </row>
    <row r="49" spans="1:12" s="108" customFormat="1" ht="25.5" x14ac:dyDescent="0.2">
      <c r="A49" s="27">
        <v>4</v>
      </c>
      <c r="B49" s="21" t="s">
        <v>534</v>
      </c>
      <c r="C49" s="70">
        <v>4400</v>
      </c>
      <c r="D49" s="26" t="s">
        <v>313</v>
      </c>
      <c r="E49" s="203"/>
      <c r="F49" s="204"/>
      <c r="G49" s="47">
        <f t="shared" si="10"/>
        <v>0</v>
      </c>
      <c r="H49" s="29">
        <f t="shared" si="11"/>
        <v>0</v>
      </c>
      <c r="I49" s="47">
        <f t="shared" si="12"/>
        <v>0</v>
      </c>
      <c r="J49" s="205"/>
      <c r="K49" s="205"/>
      <c r="L49" s="28" t="s">
        <v>5</v>
      </c>
    </row>
    <row r="50" spans="1:12" s="108" customFormat="1" x14ac:dyDescent="0.2">
      <c r="A50" s="27">
        <v>5</v>
      </c>
      <c r="B50" s="21" t="s">
        <v>325</v>
      </c>
      <c r="C50" s="88">
        <v>3860</v>
      </c>
      <c r="D50" s="26" t="s">
        <v>313</v>
      </c>
      <c r="E50" s="203"/>
      <c r="F50" s="204"/>
      <c r="G50" s="47">
        <f t="shared" si="10"/>
        <v>0</v>
      </c>
      <c r="H50" s="29">
        <f t="shared" si="11"/>
        <v>0</v>
      </c>
      <c r="I50" s="47">
        <f t="shared" si="12"/>
        <v>0</v>
      </c>
      <c r="J50" s="205"/>
      <c r="K50" s="205"/>
      <c r="L50" s="28" t="s">
        <v>5</v>
      </c>
    </row>
    <row r="51" spans="1:12" s="108" customFormat="1" x14ac:dyDescent="0.2">
      <c r="A51" s="27">
        <v>6</v>
      </c>
      <c r="B51" s="21" t="s">
        <v>326</v>
      </c>
      <c r="C51" s="70">
        <v>3300</v>
      </c>
      <c r="D51" s="26" t="s">
        <v>313</v>
      </c>
      <c r="E51" s="203"/>
      <c r="F51" s="204"/>
      <c r="G51" s="47">
        <f t="shared" si="10"/>
        <v>0</v>
      </c>
      <c r="H51" s="29">
        <f t="shared" si="11"/>
        <v>0</v>
      </c>
      <c r="I51" s="47">
        <f t="shared" si="12"/>
        <v>0</v>
      </c>
      <c r="J51" s="205"/>
      <c r="K51" s="205"/>
      <c r="L51" s="28" t="s">
        <v>5</v>
      </c>
    </row>
    <row r="52" spans="1:12" s="108" customFormat="1" x14ac:dyDescent="0.2">
      <c r="A52" s="27">
        <v>7</v>
      </c>
      <c r="B52" s="24" t="s">
        <v>129</v>
      </c>
      <c r="C52" s="70">
        <v>550</v>
      </c>
      <c r="D52" s="26" t="s">
        <v>4</v>
      </c>
      <c r="E52" s="203"/>
      <c r="F52" s="204"/>
      <c r="G52" s="47">
        <f t="shared" si="10"/>
        <v>0</v>
      </c>
      <c r="H52" s="29">
        <f t="shared" si="11"/>
        <v>0</v>
      </c>
      <c r="I52" s="47">
        <f t="shared" si="12"/>
        <v>0</v>
      </c>
      <c r="J52" s="205"/>
      <c r="K52" s="205"/>
      <c r="L52" s="28" t="s">
        <v>5</v>
      </c>
    </row>
    <row r="53" spans="1:12" s="108" customFormat="1" x14ac:dyDescent="0.2">
      <c r="A53" s="25"/>
      <c r="B53" s="119" t="s">
        <v>533</v>
      </c>
      <c r="C53" s="114" t="s">
        <v>5</v>
      </c>
      <c r="D53" s="114" t="s">
        <v>5</v>
      </c>
      <c r="E53" s="114" t="s">
        <v>5</v>
      </c>
      <c r="F53" s="114" t="s">
        <v>5</v>
      </c>
      <c r="G53" s="115">
        <f>SUM(G46:G52)</f>
        <v>0</v>
      </c>
      <c r="H53" s="115">
        <f t="shared" ref="H53:I53" si="13">SUM(H46:H52)</f>
        <v>0</v>
      </c>
      <c r="I53" s="115">
        <f t="shared" si="13"/>
        <v>0</v>
      </c>
      <c r="J53" s="173">
        <f>SUM(J46:J52)</f>
        <v>0</v>
      </c>
      <c r="K53" s="173">
        <f>SUM(K46:K52)</f>
        <v>0</v>
      </c>
      <c r="L53" s="28" t="s">
        <v>5</v>
      </c>
    </row>
    <row r="54" spans="1:12" x14ac:dyDescent="0.25">
      <c r="G54" s="56"/>
      <c r="I54" s="56"/>
      <c r="J54" s="56"/>
    </row>
    <row r="55" spans="1:12" s="187" customFormat="1" ht="18" customHeight="1" x14ac:dyDescent="0.25">
      <c r="A55" s="258" t="s">
        <v>566</v>
      </c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</row>
    <row r="56" spans="1:12" s="187" customFormat="1" ht="18" customHeight="1" x14ac:dyDescent="0.25">
      <c r="A56" s="250" t="s">
        <v>320</v>
      </c>
      <c r="B56" s="250"/>
      <c r="C56" s="250"/>
      <c r="D56" s="250"/>
      <c r="E56" s="250"/>
      <c r="F56" s="250"/>
      <c r="G56" s="250"/>
      <c r="H56" s="250"/>
      <c r="I56" s="250"/>
      <c r="J56" s="250"/>
      <c r="K56" s="250"/>
      <c r="L56" s="250"/>
    </row>
    <row r="57" spans="1:12" s="187" customFormat="1" ht="15.75" customHeight="1" x14ac:dyDescent="0.25">
      <c r="A57" s="251" t="s">
        <v>321</v>
      </c>
      <c r="B57" s="252"/>
      <c r="C57" s="252"/>
      <c r="D57" s="252"/>
      <c r="E57" s="252"/>
      <c r="F57" s="252"/>
      <c r="G57" s="252"/>
      <c r="H57" s="252"/>
      <c r="I57" s="252"/>
      <c r="J57" s="252"/>
      <c r="K57" s="252"/>
      <c r="L57" s="252"/>
    </row>
    <row r="58" spans="1:12" s="187" customFormat="1" ht="15.75" customHeight="1" x14ac:dyDescent="0.25">
      <c r="A58" s="253" t="s">
        <v>567</v>
      </c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3"/>
    </row>
    <row r="59" spans="1:12" s="187" customFormat="1" ht="15.75" customHeight="1" x14ac:dyDescent="0.25">
      <c r="A59" s="253" t="s">
        <v>568</v>
      </c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</row>
    <row r="60" spans="1:12" s="187" customFormat="1" ht="15.75" x14ac:dyDescent="0.25">
      <c r="A60" s="188" t="s">
        <v>569</v>
      </c>
      <c r="B60" s="189"/>
      <c r="C60" s="190"/>
      <c r="D60" s="191"/>
      <c r="E60" s="189"/>
      <c r="F60" s="188"/>
      <c r="G60" s="188"/>
      <c r="H60" s="188"/>
      <c r="I60" s="188"/>
      <c r="J60" s="188"/>
      <c r="K60" s="188"/>
      <c r="L60" s="188"/>
    </row>
    <row r="61" spans="1:12" s="187" customFormat="1" ht="15.75" x14ac:dyDescent="0.25">
      <c r="A61" s="188" t="s">
        <v>570</v>
      </c>
      <c r="B61" s="189"/>
      <c r="C61" s="190"/>
      <c r="D61" s="191"/>
      <c r="E61" s="189"/>
      <c r="F61" s="188"/>
      <c r="G61" s="188"/>
      <c r="H61" s="188"/>
      <c r="I61" s="188"/>
      <c r="J61" s="188"/>
      <c r="K61" s="188"/>
      <c r="L61" s="188"/>
    </row>
    <row r="62" spans="1:12" s="187" customFormat="1" ht="28.5" customHeight="1" x14ac:dyDescent="0.25">
      <c r="A62" s="250" t="s">
        <v>571</v>
      </c>
      <c r="B62" s="250"/>
      <c r="C62" s="250"/>
      <c r="D62" s="250"/>
      <c r="E62" s="250"/>
      <c r="F62" s="250"/>
      <c r="G62" s="250"/>
      <c r="H62" s="250"/>
      <c r="I62" s="250"/>
      <c r="J62" s="250"/>
      <c r="K62" s="250"/>
      <c r="L62" s="250"/>
    </row>
    <row r="63" spans="1:12" s="187" customFormat="1" ht="26.25" customHeight="1" x14ac:dyDescent="0.25">
      <c r="A63" s="250" t="s">
        <v>572</v>
      </c>
      <c r="B63" s="250"/>
      <c r="C63" s="250"/>
      <c r="D63" s="250"/>
      <c r="E63" s="250"/>
      <c r="F63" s="250"/>
      <c r="G63" s="250"/>
      <c r="H63" s="250"/>
      <c r="I63" s="250"/>
      <c r="J63" s="250"/>
      <c r="K63" s="250"/>
      <c r="L63" s="250"/>
    </row>
    <row r="64" spans="1:12" s="187" customFormat="1" ht="15.75" customHeight="1" x14ac:dyDescent="0.25">
      <c r="A64" s="250" t="s">
        <v>573</v>
      </c>
      <c r="B64" s="250"/>
      <c r="C64" s="250"/>
      <c r="D64" s="250"/>
      <c r="E64" s="250"/>
      <c r="F64" s="250"/>
      <c r="G64" s="250"/>
      <c r="H64" s="250"/>
      <c r="I64" s="250"/>
      <c r="J64" s="250"/>
      <c r="K64" s="250"/>
      <c r="L64" s="250"/>
    </row>
    <row r="65" spans="1:12" s="187" customFormat="1" ht="26.25" customHeight="1" x14ac:dyDescent="0.25">
      <c r="A65" s="250" t="s">
        <v>575</v>
      </c>
      <c r="B65" s="250"/>
      <c r="C65" s="250"/>
      <c r="D65" s="250"/>
      <c r="E65" s="250"/>
      <c r="F65" s="250"/>
      <c r="G65" s="250"/>
      <c r="H65" s="250"/>
      <c r="I65" s="250"/>
      <c r="J65" s="250"/>
      <c r="K65" s="250"/>
      <c r="L65" s="250"/>
    </row>
    <row r="66" spans="1:12" s="187" customFormat="1" ht="15.75" x14ac:dyDescent="0.25">
      <c r="A66" s="192"/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</row>
    <row r="67" spans="1:12" s="213" customFormat="1" ht="15.75" customHeight="1" x14ac:dyDescent="0.25">
      <c r="A67" s="249" t="s">
        <v>574</v>
      </c>
      <c r="B67" s="249"/>
      <c r="C67" s="208"/>
      <c r="D67" s="209"/>
      <c r="E67" s="210" t="s">
        <v>322</v>
      </c>
      <c r="F67" s="209"/>
      <c r="G67" s="209"/>
      <c r="H67" s="209" t="s">
        <v>323</v>
      </c>
      <c r="I67" s="211"/>
      <c r="J67" s="211"/>
      <c r="K67" s="211"/>
      <c r="L67" s="212"/>
    </row>
  </sheetData>
  <sheetProtection algorithmName="SHA-512" hashValue="hrFim+9/Qo79QzcegNr9wvLwgRGbV88s4yXxbDmlcFCv2cpz+anvqYhThHpgPISjFE4ZjMbF/FY/3IqYRBdxnA==" saltValue="ZCha59p7Y0aUSKX/A68dUA==" spinCount="100000" sheet="1" objects="1" scenarios="1"/>
  <mergeCells count="15">
    <mergeCell ref="F1:L1"/>
    <mergeCell ref="B37:L37"/>
    <mergeCell ref="A55:L55"/>
    <mergeCell ref="A65:L65"/>
    <mergeCell ref="A45:L45"/>
    <mergeCell ref="A4:L4"/>
    <mergeCell ref="A8:L8"/>
    <mergeCell ref="A67:B67"/>
    <mergeCell ref="A62:L62"/>
    <mergeCell ref="A63:L63"/>
    <mergeCell ref="A64:L64"/>
    <mergeCell ref="A56:L56"/>
    <mergeCell ref="A57:L57"/>
    <mergeCell ref="A58:L58"/>
    <mergeCell ref="A59:L59"/>
  </mergeCells>
  <dataValidations count="1">
    <dataValidation type="whole" operator="equal" allowBlank="1" showInputMessage="1" showErrorMessage="1" sqref="J9:L35 J38:L43 J46:K52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zoomScaleNormal="100" workbookViewId="0">
      <pane ySplit="7" topLeftCell="A33" activePane="bottomLeft" state="frozen"/>
      <selection pane="bottomLeft" activeCell="E37" sqref="E37"/>
    </sheetView>
  </sheetViews>
  <sheetFormatPr defaultRowHeight="15" x14ac:dyDescent="0.25"/>
  <cols>
    <col min="1" max="1" width="5.28515625" customWidth="1"/>
    <col min="2" max="2" width="32.140625" customWidth="1"/>
    <col min="3" max="3" width="8.28515625" customWidth="1"/>
    <col min="4" max="4" width="5.7109375" customWidth="1"/>
    <col min="5" max="5" width="19.140625" style="196" customWidth="1"/>
    <col min="6" max="7" width="9.7109375" style="8" customWidth="1"/>
    <col min="8" max="8" width="11.5703125" customWidth="1"/>
    <col min="9" max="11" width="9.7109375" customWidth="1"/>
    <col min="12" max="12" width="9.7109375" style="12" customWidth="1"/>
    <col min="13" max="18" width="9.140625" style="94"/>
  </cols>
  <sheetData>
    <row r="1" spans="1:18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8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8" ht="15" customHeight="1" x14ac:dyDescent="0.25">
      <c r="A3" s="2"/>
      <c r="B3" s="16"/>
      <c r="C3" s="3"/>
      <c r="D3" s="2"/>
      <c r="E3" s="2"/>
      <c r="F3" s="2"/>
      <c r="G3" s="253"/>
      <c r="H3" s="253"/>
      <c r="I3" s="253"/>
      <c r="J3" s="253"/>
      <c r="K3" s="253"/>
      <c r="L3" s="253"/>
    </row>
    <row r="4" spans="1:18" ht="15.75" customHeight="1" x14ac:dyDescent="0.25">
      <c r="A4" s="262" t="s">
        <v>501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</row>
    <row r="5" spans="1:18" x14ac:dyDescent="0.25">
      <c r="A5" s="2"/>
      <c r="B5" s="2"/>
      <c r="C5" s="3"/>
      <c r="D5" s="2"/>
      <c r="E5" s="4"/>
      <c r="F5" s="4"/>
      <c r="G5" s="4"/>
      <c r="H5" s="2"/>
      <c r="I5" s="2"/>
      <c r="J5" s="2"/>
      <c r="K5" s="2"/>
      <c r="L5" s="10"/>
    </row>
    <row r="6" spans="1:18" s="13" customFormat="1" ht="63.75" x14ac:dyDescent="0.2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  <c r="M6" s="95"/>
      <c r="N6" s="95"/>
      <c r="O6" s="95"/>
      <c r="P6" s="95"/>
      <c r="Q6" s="95"/>
      <c r="R6" s="95"/>
    </row>
    <row r="7" spans="1:18" s="13" customFormat="1" ht="16.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  <c r="M7" s="95"/>
      <c r="N7" s="95"/>
      <c r="O7" s="95"/>
      <c r="P7" s="95"/>
      <c r="Q7" s="95"/>
      <c r="R7" s="95"/>
    </row>
    <row r="8" spans="1:18" s="51" customFormat="1" ht="16.5" customHeight="1" x14ac:dyDescent="0.2">
      <c r="A8" s="261" t="s">
        <v>223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126"/>
      <c r="N8" s="126"/>
      <c r="O8" s="126"/>
      <c r="P8" s="126"/>
      <c r="Q8" s="126"/>
      <c r="R8" s="126"/>
    </row>
    <row r="9" spans="1:18" s="51" customFormat="1" ht="25.5" x14ac:dyDescent="0.2">
      <c r="A9" s="152">
        <v>1</v>
      </c>
      <c r="B9" s="20" t="s">
        <v>85</v>
      </c>
      <c r="C9" s="88">
        <v>330</v>
      </c>
      <c r="D9" s="23" t="s">
        <v>86</v>
      </c>
      <c r="E9" s="199"/>
      <c r="F9" s="214"/>
      <c r="G9" s="33">
        <f>C9*F9</f>
        <v>0</v>
      </c>
      <c r="H9" s="33">
        <f>G9*0.095</f>
        <v>0</v>
      </c>
      <c r="I9" s="33">
        <f>G9+H9</f>
        <v>0</v>
      </c>
      <c r="J9" s="218"/>
      <c r="K9" s="218"/>
      <c r="L9" s="218"/>
      <c r="M9" s="126"/>
      <c r="N9" s="126"/>
      <c r="O9" s="126"/>
      <c r="P9" s="126"/>
      <c r="Q9" s="126"/>
      <c r="R9" s="126"/>
    </row>
    <row r="10" spans="1:18" s="51" customFormat="1" ht="25.5" x14ac:dyDescent="0.2">
      <c r="A10" s="152">
        <v>2</v>
      </c>
      <c r="B10" s="20" t="s">
        <v>139</v>
      </c>
      <c r="C10" s="88">
        <v>550</v>
      </c>
      <c r="D10" s="23" t="s">
        <v>86</v>
      </c>
      <c r="E10" s="199"/>
      <c r="F10" s="214"/>
      <c r="G10" s="33">
        <f t="shared" ref="G10:G34" si="0">C10*F10</f>
        <v>0</v>
      </c>
      <c r="H10" s="33">
        <f t="shared" ref="H10:H34" si="1">G10*0.095</f>
        <v>0</v>
      </c>
      <c r="I10" s="33">
        <f t="shared" ref="I10:I34" si="2">G10+H10</f>
        <v>0</v>
      </c>
      <c r="J10" s="218"/>
      <c r="K10" s="218"/>
      <c r="L10" s="218"/>
      <c r="M10" s="126"/>
      <c r="N10" s="126"/>
      <c r="O10" s="126"/>
      <c r="P10" s="126"/>
      <c r="Q10" s="126"/>
      <c r="R10" s="126"/>
    </row>
    <row r="11" spans="1:18" s="51" customFormat="1" ht="25.5" x14ac:dyDescent="0.2">
      <c r="A11" s="153">
        <v>3</v>
      </c>
      <c r="B11" s="27" t="s">
        <v>242</v>
      </c>
      <c r="C11" s="70">
        <v>1100</v>
      </c>
      <c r="D11" s="28" t="s">
        <v>4</v>
      </c>
      <c r="E11" s="199"/>
      <c r="F11" s="214"/>
      <c r="G11" s="33">
        <f t="shared" si="0"/>
        <v>0</v>
      </c>
      <c r="H11" s="33">
        <f t="shared" si="1"/>
        <v>0</v>
      </c>
      <c r="I11" s="33">
        <f t="shared" si="2"/>
        <v>0</v>
      </c>
      <c r="J11" s="218"/>
      <c r="K11" s="218"/>
      <c r="L11" s="218"/>
      <c r="M11" s="126"/>
      <c r="N11" s="126"/>
      <c r="O11" s="126"/>
      <c r="P11" s="126"/>
      <c r="Q11" s="126"/>
      <c r="R11" s="126"/>
    </row>
    <row r="12" spans="1:18" s="51" customFormat="1" ht="25.5" x14ac:dyDescent="0.2">
      <c r="A12" s="152">
        <v>4</v>
      </c>
      <c r="B12" s="27" t="s">
        <v>140</v>
      </c>
      <c r="C12" s="88">
        <v>110</v>
      </c>
      <c r="D12" s="28" t="s">
        <v>86</v>
      </c>
      <c r="E12" s="199"/>
      <c r="F12" s="214"/>
      <c r="G12" s="33">
        <f t="shared" si="0"/>
        <v>0</v>
      </c>
      <c r="H12" s="33">
        <f t="shared" si="1"/>
        <v>0</v>
      </c>
      <c r="I12" s="33">
        <f t="shared" si="2"/>
        <v>0</v>
      </c>
      <c r="J12" s="218"/>
      <c r="K12" s="218"/>
      <c r="L12" s="218"/>
      <c r="M12" s="126"/>
      <c r="N12" s="126"/>
      <c r="O12" s="126"/>
      <c r="P12" s="126"/>
      <c r="Q12" s="126"/>
      <c r="R12" s="126"/>
    </row>
    <row r="13" spans="1:18" s="51" customFormat="1" ht="25.5" x14ac:dyDescent="0.2">
      <c r="A13" s="152">
        <v>5</v>
      </c>
      <c r="B13" s="27" t="s">
        <v>243</v>
      </c>
      <c r="C13" s="88">
        <v>440</v>
      </c>
      <c r="D13" s="28" t="s">
        <v>4</v>
      </c>
      <c r="E13" s="199"/>
      <c r="F13" s="214"/>
      <c r="G13" s="33">
        <f t="shared" si="0"/>
        <v>0</v>
      </c>
      <c r="H13" s="33">
        <f t="shared" si="1"/>
        <v>0</v>
      </c>
      <c r="I13" s="33">
        <f t="shared" si="2"/>
        <v>0</v>
      </c>
      <c r="J13" s="218"/>
      <c r="K13" s="218"/>
      <c r="L13" s="218"/>
      <c r="M13" s="126"/>
      <c r="N13" s="126"/>
      <c r="O13" s="126"/>
      <c r="P13" s="126"/>
      <c r="Q13" s="126"/>
      <c r="R13" s="126"/>
    </row>
    <row r="14" spans="1:18" s="51" customFormat="1" ht="25.5" x14ac:dyDescent="0.2">
      <c r="A14" s="153">
        <v>6</v>
      </c>
      <c r="B14" s="27" t="s">
        <v>141</v>
      </c>
      <c r="C14" s="88">
        <v>5500</v>
      </c>
      <c r="D14" s="28" t="s">
        <v>86</v>
      </c>
      <c r="E14" s="199"/>
      <c r="F14" s="214"/>
      <c r="G14" s="33">
        <f t="shared" si="0"/>
        <v>0</v>
      </c>
      <c r="H14" s="33">
        <f t="shared" si="1"/>
        <v>0</v>
      </c>
      <c r="I14" s="33">
        <f t="shared" si="2"/>
        <v>0</v>
      </c>
      <c r="J14" s="218"/>
      <c r="K14" s="218"/>
      <c r="L14" s="218"/>
      <c r="M14" s="126"/>
      <c r="N14" s="126"/>
      <c r="O14" s="126"/>
      <c r="P14" s="126"/>
      <c r="Q14" s="126"/>
      <c r="R14" s="126"/>
    </row>
    <row r="15" spans="1:18" s="51" customFormat="1" ht="25.5" x14ac:dyDescent="0.2">
      <c r="A15" s="152">
        <v>7</v>
      </c>
      <c r="B15" s="27" t="s">
        <v>244</v>
      </c>
      <c r="C15" s="70">
        <v>1100</v>
      </c>
      <c r="D15" s="28" t="s">
        <v>4</v>
      </c>
      <c r="E15" s="199"/>
      <c r="F15" s="214"/>
      <c r="G15" s="33">
        <f t="shared" si="0"/>
        <v>0</v>
      </c>
      <c r="H15" s="33">
        <f t="shared" si="1"/>
        <v>0</v>
      </c>
      <c r="I15" s="33">
        <f t="shared" si="2"/>
        <v>0</v>
      </c>
      <c r="J15" s="218"/>
      <c r="K15" s="218"/>
      <c r="L15" s="218"/>
      <c r="M15" s="126"/>
      <c r="N15" s="126"/>
      <c r="O15" s="126"/>
      <c r="P15" s="126"/>
      <c r="Q15" s="126"/>
      <c r="R15" s="126"/>
    </row>
    <row r="16" spans="1:18" s="51" customFormat="1" ht="25.5" x14ac:dyDescent="0.2">
      <c r="A16" s="152">
        <v>8</v>
      </c>
      <c r="B16" s="27" t="s">
        <v>348</v>
      </c>
      <c r="C16" s="88">
        <v>5500</v>
      </c>
      <c r="D16" s="28" t="s">
        <v>86</v>
      </c>
      <c r="E16" s="199"/>
      <c r="F16" s="214"/>
      <c r="G16" s="33">
        <f t="shared" si="0"/>
        <v>0</v>
      </c>
      <c r="H16" s="33">
        <f t="shared" si="1"/>
        <v>0</v>
      </c>
      <c r="I16" s="33">
        <f t="shared" si="2"/>
        <v>0</v>
      </c>
      <c r="J16" s="218"/>
      <c r="K16" s="218"/>
      <c r="L16" s="218"/>
      <c r="M16" s="126"/>
      <c r="N16" s="126"/>
      <c r="O16" s="126"/>
      <c r="P16" s="126"/>
      <c r="Q16" s="126"/>
      <c r="R16" s="126"/>
    </row>
    <row r="17" spans="1:18" s="51" customFormat="1" ht="25.5" x14ac:dyDescent="0.2">
      <c r="A17" s="153">
        <v>9</v>
      </c>
      <c r="B17" s="27" t="s">
        <v>349</v>
      </c>
      <c r="C17" s="70">
        <v>1100</v>
      </c>
      <c r="D17" s="28" t="s">
        <v>4</v>
      </c>
      <c r="E17" s="199"/>
      <c r="F17" s="214"/>
      <c r="G17" s="33">
        <f t="shared" si="0"/>
        <v>0</v>
      </c>
      <c r="H17" s="33">
        <f t="shared" si="1"/>
        <v>0</v>
      </c>
      <c r="I17" s="33">
        <f t="shared" si="2"/>
        <v>0</v>
      </c>
      <c r="J17" s="218"/>
      <c r="K17" s="218"/>
      <c r="L17" s="218"/>
      <c r="M17" s="126"/>
      <c r="N17" s="126"/>
      <c r="O17" s="126"/>
      <c r="P17" s="126"/>
      <c r="Q17" s="126"/>
      <c r="R17" s="126"/>
    </row>
    <row r="18" spans="1:18" s="51" customFormat="1" ht="26.25" customHeight="1" x14ac:dyDescent="0.2">
      <c r="A18" s="152">
        <v>10</v>
      </c>
      <c r="B18" s="34" t="s">
        <v>143</v>
      </c>
      <c r="C18" s="88">
        <v>16</v>
      </c>
      <c r="D18" s="28" t="s">
        <v>86</v>
      </c>
      <c r="E18" s="199"/>
      <c r="F18" s="233"/>
      <c r="G18" s="33">
        <f t="shared" si="0"/>
        <v>0</v>
      </c>
      <c r="H18" s="33">
        <f t="shared" si="1"/>
        <v>0</v>
      </c>
      <c r="I18" s="33">
        <f t="shared" si="2"/>
        <v>0</v>
      </c>
      <c r="J18" s="234"/>
      <c r="K18" s="218"/>
      <c r="L18" s="218"/>
      <c r="M18" s="126"/>
      <c r="N18" s="126"/>
      <c r="O18" s="126"/>
      <c r="P18" s="126"/>
      <c r="Q18" s="126"/>
      <c r="R18" s="126"/>
    </row>
    <row r="19" spans="1:18" s="51" customFormat="1" ht="38.25" x14ac:dyDescent="0.2">
      <c r="A19" s="152">
        <v>11</v>
      </c>
      <c r="B19" s="34" t="s">
        <v>142</v>
      </c>
      <c r="C19" s="88">
        <v>34</v>
      </c>
      <c r="D19" s="28" t="s">
        <v>86</v>
      </c>
      <c r="E19" s="199"/>
      <c r="F19" s="233"/>
      <c r="G19" s="33">
        <f t="shared" si="0"/>
        <v>0</v>
      </c>
      <c r="H19" s="33">
        <f t="shared" si="1"/>
        <v>0</v>
      </c>
      <c r="I19" s="33">
        <f t="shared" si="2"/>
        <v>0</v>
      </c>
      <c r="J19" s="234"/>
      <c r="K19" s="218"/>
      <c r="L19" s="218"/>
      <c r="M19" s="126"/>
      <c r="N19" s="126"/>
      <c r="O19" s="126"/>
      <c r="P19" s="126"/>
      <c r="Q19" s="126"/>
      <c r="R19" s="126"/>
    </row>
    <row r="20" spans="1:18" s="51" customFormat="1" ht="38.25" x14ac:dyDescent="0.2">
      <c r="A20" s="153">
        <v>12</v>
      </c>
      <c r="B20" s="50" t="s">
        <v>144</v>
      </c>
      <c r="C20" s="88">
        <v>11</v>
      </c>
      <c r="D20" s="28" t="s">
        <v>86</v>
      </c>
      <c r="E20" s="199"/>
      <c r="F20" s="233"/>
      <c r="G20" s="33">
        <f t="shared" si="0"/>
        <v>0</v>
      </c>
      <c r="H20" s="33">
        <f t="shared" si="1"/>
        <v>0</v>
      </c>
      <c r="I20" s="33">
        <f t="shared" si="2"/>
        <v>0</v>
      </c>
      <c r="J20" s="234"/>
      <c r="K20" s="218"/>
      <c r="L20" s="218"/>
      <c r="M20" s="126"/>
      <c r="N20" s="126"/>
      <c r="O20" s="126"/>
      <c r="P20" s="126"/>
      <c r="Q20" s="126"/>
      <c r="R20" s="126"/>
    </row>
    <row r="21" spans="1:18" s="51" customFormat="1" ht="38.25" x14ac:dyDescent="0.2">
      <c r="A21" s="152">
        <v>13</v>
      </c>
      <c r="B21" s="34" t="s">
        <v>344</v>
      </c>
      <c r="C21" s="88">
        <v>55</v>
      </c>
      <c r="D21" s="23" t="s">
        <v>86</v>
      </c>
      <c r="E21" s="199"/>
      <c r="F21" s="233"/>
      <c r="G21" s="33">
        <f t="shared" si="0"/>
        <v>0</v>
      </c>
      <c r="H21" s="33">
        <f t="shared" si="1"/>
        <v>0</v>
      </c>
      <c r="I21" s="33">
        <f t="shared" si="2"/>
        <v>0</v>
      </c>
      <c r="J21" s="234"/>
      <c r="K21" s="218"/>
      <c r="L21" s="218"/>
      <c r="M21" s="126"/>
      <c r="N21" s="126"/>
      <c r="O21" s="126"/>
      <c r="P21" s="126"/>
      <c r="Q21" s="126"/>
      <c r="R21" s="126"/>
    </row>
    <row r="22" spans="1:18" s="51" customFormat="1" ht="31.5" customHeight="1" x14ac:dyDescent="0.2">
      <c r="A22" s="152">
        <v>14</v>
      </c>
      <c r="B22" s="34" t="s">
        <v>145</v>
      </c>
      <c r="C22" s="88">
        <v>55</v>
      </c>
      <c r="D22" s="23" t="s">
        <v>86</v>
      </c>
      <c r="E22" s="199"/>
      <c r="F22" s="233"/>
      <c r="G22" s="33">
        <f t="shared" si="0"/>
        <v>0</v>
      </c>
      <c r="H22" s="33">
        <f t="shared" si="1"/>
        <v>0</v>
      </c>
      <c r="I22" s="33">
        <f t="shared" si="2"/>
        <v>0</v>
      </c>
      <c r="J22" s="234"/>
      <c r="K22" s="218"/>
      <c r="L22" s="218"/>
      <c r="M22" s="126"/>
      <c r="N22" s="126"/>
      <c r="O22" s="126"/>
      <c r="P22" s="126"/>
      <c r="Q22" s="126"/>
      <c r="R22" s="126"/>
    </row>
    <row r="23" spans="1:18" s="51" customFormat="1" ht="38.25" x14ac:dyDescent="0.2">
      <c r="A23" s="153">
        <v>15</v>
      </c>
      <c r="B23" s="20" t="s">
        <v>146</v>
      </c>
      <c r="C23" s="88">
        <v>22</v>
      </c>
      <c r="D23" s="23" t="s">
        <v>86</v>
      </c>
      <c r="E23" s="199"/>
      <c r="F23" s="214"/>
      <c r="G23" s="33">
        <f t="shared" si="0"/>
        <v>0</v>
      </c>
      <c r="H23" s="33">
        <f t="shared" si="1"/>
        <v>0</v>
      </c>
      <c r="I23" s="33">
        <f t="shared" si="2"/>
        <v>0</v>
      </c>
      <c r="J23" s="218"/>
      <c r="K23" s="218"/>
      <c r="L23" s="218"/>
      <c r="M23" s="126"/>
      <c r="N23" s="126"/>
      <c r="O23" s="126"/>
      <c r="P23" s="126"/>
      <c r="Q23" s="126"/>
      <c r="R23" s="126"/>
    </row>
    <row r="24" spans="1:18" s="51" customFormat="1" ht="38.25" x14ac:dyDescent="0.2">
      <c r="A24" s="152">
        <v>16</v>
      </c>
      <c r="B24" s="27" t="s">
        <v>350</v>
      </c>
      <c r="C24" s="88">
        <v>22</v>
      </c>
      <c r="D24" s="23" t="s">
        <v>86</v>
      </c>
      <c r="E24" s="199"/>
      <c r="F24" s="214"/>
      <c r="G24" s="33">
        <f t="shared" si="0"/>
        <v>0</v>
      </c>
      <c r="H24" s="33">
        <f t="shared" si="1"/>
        <v>0</v>
      </c>
      <c r="I24" s="33">
        <f t="shared" si="2"/>
        <v>0</v>
      </c>
      <c r="J24" s="218"/>
      <c r="K24" s="218"/>
      <c r="L24" s="218"/>
      <c r="M24" s="126"/>
      <c r="N24" s="126"/>
      <c r="O24" s="126"/>
      <c r="P24" s="126"/>
      <c r="Q24" s="126"/>
      <c r="R24" s="126"/>
    </row>
    <row r="25" spans="1:18" s="51" customFormat="1" ht="25.5" x14ac:dyDescent="0.2">
      <c r="A25" s="152">
        <v>17</v>
      </c>
      <c r="B25" s="20" t="s">
        <v>147</v>
      </c>
      <c r="C25" s="88">
        <v>110</v>
      </c>
      <c r="D25" s="23" t="s">
        <v>86</v>
      </c>
      <c r="E25" s="199"/>
      <c r="F25" s="214"/>
      <c r="G25" s="33">
        <f t="shared" si="0"/>
        <v>0</v>
      </c>
      <c r="H25" s="33">
        <f t="shared" si="1"/>
        <v>0</v>
      </c>
      <c r="I25" s="33">
        <f t="shared" si="2"/>
        <v>0</v>
      </c>
      <c r="J25" s="218"/>
      <c r="K25" s="218"/>
      <c r="L25" s="218"/>
      <c r="M25" s="126"/>
      <c r="N25" s="126"/>
      <c r="O25" s="126"/>
      <c r="P25" s="126"/>
      <c r="Q25" s="126"/>
      <c r="R25" s="126"/>
    </row>
    <row r="26" spans="1:18" s="51" customFormat="1" ht="25.5" x14ac:dyDescent="0.2">
      <c r="A26" s="153">
        <v>18</v>
      </c>
      <c r="B26" s="20" t="s">
        <v>148</v>
      </c>
      <c r="C26" s="88">
        <v>220</v>
      </c>
      <c r="D26" s="23" t="s">
        <v>86</v>
      </c>
      <c r="E26" s="199"/>
      <c r="F26" s="214"/>
      <c r="G26" s="33">
        <f t="shared" si="0"/>
        <v>0</v>
      </c>
      <c r="H26" s="33">
        <f t="shared" si="1"/>
        <v>0</v>
      </c>
      <c r="I26" s="33">
        <f t="shared" si="2"/>
        <v>0</v>
      </c>
      <c r="J26" s="218"/>
      <c r="K26" s="218"/>
      <c r="L26" s="218"/>
      <c r="M26" s="126"/>
      <c r="N26" s="126"/>
      <c r="O26" s="126"/>
      <c r="P26" s="126"/>
      <c r="Q26" s="126"/>
      <c r="R26" s="126"/>
    </row>
    <row r="27" spans="1:18" s="51" customFormat="1" ht="25.5" x14ac:dyDescent="0.2">
      <c r="A27" s="152">
        <v>19</v>
      </c>
      <c r="B27" s="20" t="s">
        <v>149</v>
      </c>
      <c r="C27" s="88">
        <v>55</v>
      </c>
      <c r="D27" s="23" t="s">
        <v>86</v>
      </c>
      <c r="E27" s="199"/>
      <c r="F27" s="214"/>
      <c r="G27" s="33">
        <f t="shared" si="0"/>
        <v>0</v>
      </c>
      <c r="H27" s="33">
        <f t="shared" si="1"/>
        <v>0</v>
      </c>
      <c r="I27" s="33">
        <f t="shared" si="2"/>
        <v>0</v>
      </c>
      <c r="J27" s="218"/>
      <c r="K27" s="218"/>
      <c r="L27" s="218"/>
      <c r="M27" s="126"/>
      <c r="N27" s="126"/>
      <c r="O27" s="126"/>
      <c r="P27" s="126"/>
      <c r="Q27" s="126"/>
      <c r="R27" s="126"/>
    </row>
    <row r="28" spans="1:18" s="51" customFormat="1" ht="25.5" x14ac:dyDescent="0.2">
      <c r="A28" s="152">
        <v>20</v>
      </c>
      <c r="B28" s="20" t="s">
        <v>150</v>
      </c>
      <c r="C28" s="88">
        <v>22</v>
      </c>
      <c r="D28" s="23" t="s">
        <v>86</v>
      </c>
      <c r="E28" s="199"/>
      <c r="F28" s="214"/>
      <c r="G28" s="33">
        <f t="shared" si="0"/>
        <v>0</v>
      </c>
      <c r="H28" s="33">
        <f t="shared" si="1"/>
        <v>0</v>
      </c>
      <c r="I28" s="33">
        <f t="shared" si="2"/>
        <v>0</v>
      </c>
      <c r="J28" s="218"/>
      <c r="K28" s="218"/>
      <c r="L28" s="218"/>
      <c r="M28" s="126"/>
      <c r="N28" s="126"/>
      <c r="O28" s="126"/>
      <c r="P28" s="126"/>
      <c r="Q28" s="126"/>
      <c r="R28" s="126"/>
    </row>
    <row r="29" spans="1:18" s="51" customFormat="1" ht="25.5" x14ac:dyDescent="0.2">
      <c r="A29" s="153">
        <v>21</v>
      </c>
      <c r="B29" s="27" t="s">
        <v>245</v>
      </c>
      <c r="C29" s="88">
        <v>165</v>
      </c>
      <c r="D29" s="28" t="s">
        <v>4</v>
      </c>
      <c r="E29" s="199"/>
      <c r="F29" s="214"/>
      <c r="G29" s="33">
        <f t="shared" si="0"/>
        <v>0</v>
      </c>
      <c r="H29" s="33">
        <f t="shared" si="1"/>
        <v>0</v>
      </c>
      <c r="I29" s="33">
        <f t="shared" si="2"/>
        <v>0</v>
      </c>
      <c r="J29" s="218"/>
      <c r="K29" s="218"/>
      <c r="L29" s="218"/>
      <c r="M29" s="126"/>
      <c r="N29" s="126"/>
      <c r="O29" s="126"/>
      <c r="P29" s="126"/>
      <c r="Q29" s="126"/>
      <c r="R29" s="126"/>
    </row>
    <row r="30" spans="1:18" s="51" customFormat="1" ht="25.5" x14ac:dyDescent="0.2">
      <c r="A30" s="152">
        <v>22</v>
      </c>
      <c r="B30" s="20" t="s">
        <v>151</v>
      </c>
      <c r="C30" s="88">
        <v>34</v>
      </c>
      <c r="D30" s="23" t="s">
        <v>86</v>
      </c>
      <c r="E30" s="199"/>
      <c r="F30" s="214"/>
      <c r="G30" s="33">
        <f t="shared" si="0"/>
        <v>0</v>
      </c>
      <c r="H30" s="33">
        <f t="shared" si="1"/>
        <v>0</v>
      </c>
      <c r="I30" s="33">
        <f t="shared" si="2"/>
        <v>0</v>
      </c>
      <c r="J30" s="218"/>
      <c r="K30" s="218"/>
      <c r="L30" s="218"/>
      <c r="M30" s="126"/>
      <c r="N30" s="126"/>
      <c r="O30" s="126"/>
      <c r="P30" s="126"/>
      <c r="Q30" s="126"/>
      <c r="R30" s="126"/>
    </row>
    <row r="31" spans="1:18" s="51" customFormat="1" ht="25.5" x14ac:dyDescent="0.2">
      <c r="A31" s="152">
        <v>23</v>
      </c>
      <c r="B31" s="27" t="s">
        <v>191</v>
      </c>
      <c r="C31" s="88">
        <v>34</v>
      </c>
      <c r="D31" s="23" t="s">
        <v>86</v>
      </c>
      <c r="E31" s="199"/>
      <c r="F31" s="214"/>
      <c r="G31" s="33">
        <f t="shared" si="0"/>
        <v>0</v>
      </c>
      <c r="H31" s="33">
        <f t="shared" si="1"/>
        <v>0</v>
      </c>
      <c r="I31" s="33">
        <f t="shared" si="2"/>
        <v>0</v>
      </c>
      <c r="J31" s="218"/>
      <c r="K31" s="218"/>
      <c r="L31" s="218"/>
      <c r="M31" s="126"/>
      <c r="N31" s="126"/>
      <c r="O31" s="126"/>
      <c r="P31" s="126"/>
      <c r="Q31" s="126"/>
      <c r="R31" s="126"/>
    </row>
    <row r="32" spans="1:18" s="51" customFormat="1" ht="25.5" x14ac:dyDescent="0.2">
      <c r="A32" s="153">
        <v>24</v>
      </c>
      <c r="B32" s="27" t="s">
        <v>190</v>
      </c>
      <c r="C32" s="88">
        <v>5.5</v>
      </c>
      <c r="D32" s="23" t="s">
        <v>86</v>
      </c>
      <c r="E32" s="199"/>
      <c r="F32" s="214"/>
      <c r="G32" s="33">
        <f t="shared" si="0"/>
        <v>0</v>
      </c>
      <c r="H32" s="33">
        <f t="shared" si="1"/>
        <v>0</v>
      </c>
      <c r="I32" s="33">
        <f t="shared" si="2"/>
        <v>0</v>
      </c>
      <c r="J32" s="218"/>
      <c r="K32" s="218"/>
      <c r="L32" s="218"/>
      <c r="M32" s="126"/>
      <c r="N32" s="126"/>
      <c r="O32" s="126"/>
      <c r="P32" s="126"/>
      <c r="Q32" s="126"/>
      <c r="R32" s="126"/>
    </row>
    <row r="33" spans="1:18" s="51" customFormat="1" ht="25.5" x14ac:dyDescent="0.2">
      <c r="A33" s="152">
        <v>25</v>
      </c>
      <c r="B33" s="27" t="s">
        <v>189</v>
      </c>
      <c r="C33" s="88">
        <v>6</v>
      </c>
      <c r="D33" s="23" t="s">
        <v>86</v>
      </c>
      <c r="E33" s="199"/>
      <c r="F33" s="214"/>
      <c r="G33" s="33">
        <f t="shared" si="0"/>
        <v>0</v>
      </c>
      <c r="H33" s="33">
        <f t="shared" si="1"/>
        <v>0</v>
      </c>
      <c r="I33" s="33">
        <f t="shared" si="2"/>
        <v>0</v>
      </c>
      <c r="J33" s="218"/>
      <c r="K33" s="218"/>
      <c r="L33" s="218"/>
      <c r="M33" s="126"/>
      <c r="N33" s="126"/>
      <c r="O33" s="126"/>
      <c r="P33" s="126"/>
      <c r="Q33" s="126"/>
      <c r="R33" s="126"/>
    </row>
    <row r="34" spans="1:18" s="51" customFormat="1" ht="28.5" customHeight="1" x14ac:dyDescent="0.2">
      <c r="A34" s="152">
        <v>26</v>
      </c>
      <c r="B34" s="20" t="s">
        <v>188</v>
      </c>
      <c r="C34" s="88">
        <v>6</v>
      </c>
      <c r="D34" s="23" t="s">
        <v>86</v>
      </c>
      <c r="E34" s="199"/>
      <c r="F34" s="214"/>
      <c r="G34" s="33">
        <f t="shared" si="0"/>
        <v>0</v>
      </c>
      <c r="H34" s="33">
        <f t="shared" si="1"/>
        <v>0</v>
      </c>
      <c r="I34" s="33">
        <f t="shared" si="2"/>
        <v>0</v>
      </c>
      <c r="J34" s="218"/>
      <c r="K34" s="218"/>
      <c r="L34" s="218"/>
      <c r="M34" s="126"/>
      <c r="N34" s="126"/>
      <c r="O34" s="126"/>
      <c r="P34" s="126"/>
      <c r="Q34" s="126"/>
      <c r="R34" s="126"/>
    </row>
    <row r="35" spans="1:18" s="51" customFormat="1" ht="12.75" x14ac:dyDescent="0.2">
      <c r="A35" s="41"/>
      <c r="B35" s="136" t="s">
        <v>224</v>
      </c>
      <c r="C35" s="114" t="s">
        <v>5</v>
      </c>
      <c r="D35" s="114" t="s">
        <v>5</v>
      </c>
      <c r="E35" s="114" t="s">
        <v>5</v>
      </c>
      <c r="F35" s="114" t="s">
        <v>5</v>
      </c>
      <c r="G35" s="115">
        <f>SUM(G9:G34)</f>
        <v>0</v>
      </c>
      <c r="H35" s="115">
        <f t="shared" ref="H35:I35" si="3">SUM(H9:H34)</f>
        <v>0</v>
      </c>
      <c r="I35" s="115">
        <f t="shared" si="3"/>
        <v>0</v>
      </c>
      <c r="J35" s="173">
        <f>SUM(J9:J34)</f>
        <v>0</v>
      </c>
      <c r="K35" s="173">
        <f t="shared" ref="K35:L35" si="4">SUM(K9:K34)</f>
        <v>0</v>
      </c>
      <c r="L35" s="173">
        <f t="shared" si="4"/>
        <v>0</v>
      </c>
      <c r="M35" s="126"/>
      <c r="N35" s="126"/>
      <c r="O35" s="126"/>
      <c r="P35" s="126"/>
      <c r="Q35" s="126"/>
      <c r="R35" s="126"/>
    </row>
    <row r="36" spans="1:18" s="51" customFormat="1" ht="15" customHeight="1" x14ac:dyDescent="0.2">
      <c r="A36" s="261" t="s">
        <v>225</v>
      </c>
      <c r="B36" s="261"/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126"/>
      <c r="N36" s="126"/>
      <c r="O36" s="126"/>
      <c r="P36" s="126"/>
      <c r="Q36" s="126"/>
      <c r="R36" s="126"/>
    </row>
    <row r="37" spans="1:18" s="51" customFormat="1" ht="12.75" x14ac:dyDescent="0.2">
      <c r="A37" s="34">
        <v>1</v>
      </c>
      <c r="B37" s="34" t="s">
        <v>87</v>
      </c>
      <c r="C37" s="88">
        <v>1655</v>
      </c>
      <c r="D37" s="30" t="s">
        <v>86</v>
      </c>
      <c r="E37" s="199"/>
      <c r="F37" s="233"/>
      <c r="G37" s="33">
        <f>C37*F37</f>
        <v>0</v>
      </c>
      <c r="H37" s="33">
        <f>G37*0.095</f>
        <v>0</v>
      </c>
      <c r="I37" s="33">
        <f>G37+H37</f>
        <v>0</v>
      </c>
      <c r="J37" s="218"/>
      <c r="K37" s="218"/>
      <c r="L37" s="218"/>
      <c r="M37" s="126"/>
      <c r="N37" s="126"/>
      <c r="O37" s="126"/>
      <c r="P37" s="126"/>
      <c r="Q37" s="126"/>
      <c r="R37" s="126"/>
    </row>
    <row r="38" spans="1:18" s="51" customFormat="1" ht="12.75" x14ac:dyDescent="0.2">
      <c r="A38" s="34">
        <v>2</v>
      </c>
      <c r="B38" s="34" t="s">
        <v>152</v>
      </c>
      <c r="C38" s="88">
        <v>2200</v>
      </c>
      <c r="D38" s="30" t="s">
        <v>86</v>
      </c>
      <c r="E38" s="199"/>
      <c r="F38" s="233"/>
      <c r="G38" s="33">
        <f t="shared" ref="G38:G58" si="5">C38*F38</f>
        <v>0</v>
      </c>
      <c r="H38" s="33">
        <f t="shared" ref="H38:H58" si="6">G38*0.095</f>
        <v>0</v>
      </c>
      <c r="I38" s="33">
        <f t="shared" ref="I38:I58" si="7">G38+H38</f>
        <v>0</v>
      </c>
      <c r="J38" s="218"/>
      <c r="K38" s="218"/>
      <c r="L38" s="218"/>
      <c r="M38" s="126"/>
      <c r="N38" s="126"/>
      <c r="O38" s="126"/>
      <c r="P38" s="126"/>
      <c r="Q38" s="126"/>
      <c r="R38" s="126"/>
    </row>
    <row r="39" spans="1:18" s="51" customFormat="1" ht="12.75" x14ac:dyDescent="0.2">
      <c r="A39" s="34">
        <v>3</v>
      </c>
      <c r="B39" s="34" t="s">
        <v>153</v>
      </c>
      <c r="C39" s="88">
        <v>220</v>
      </c>
      <c r="D39" s="30" t="s">
        <v>86</v>
      </c>
      <c r="E39" s="199"/>
      <c r="F39" s="233"/>
      <c r="G39" s="33">
        <f t="shared" si="5"/>
        <v>0</v>
      </c>
      <c r="H39" s="33">
        <f t="shared" si="6"/>
        <v>0</v>
      </c>
      <c r="I39" s="33">
        <f t="shared" si="7"/>
        <v>0</v>
      </c>
      <c r="J39" s="218"/>
      <c r="K39" s="218"/>
      <c r="L39" s="218"/>
      <c r="M39" s="126"/>
      <c r="N39" s="126"/>
      <c r="O39" s="126"/>
      <c r="P39" s="126"/>
      <c r="Q39" s="126"/>
      <c r="R39" s="126"/>
    </row>
    <row r="40" spans="1:18" s="51" customFormat="1" ht="12.75" x14ac:dyDescent="0.2">
      <c r="A40" s="34">
        <v>4</v>
      </c>
      <c r="B40" s="20" t="s">
        <v>154</v>
      </c>
      <c r="C40" s="88">
        <v>220</v>
      </c>
      <c r="D40" s="30" t="s">
        <v>86</v>
      </c>
      <c r="E40" s="199"/>
      <c r="F40" s="214"/>
      <c r="G40" s="33">
        <f t="shared" si="5"/>
        <v>0</v>
      </c>
      <c r="H40" s="33">
        <f t="shared" si="6"/>
        <v>0</v>
      </c>
      <c r="I40" s="33">
        <f t="shared" si="7"/>
        <v>0</v>
      </c>
      <c r="J40" s="218"/>
      <c r="K40" s="218"/>
      <c r="L40" s="218"/>
      <c r="M40" s="126"/>
      <c r="N40" s="126"/>
      <c r="O40" s="126"/>
      <c r="P40" s="126"/>
      <c r="Q40" s="126"/>
      <c r="R40" s="126"/>
    </row>
    <row r="41" spans="1:18" s="51" customFormat="1" ht="12.75" x14ac:dyDescent="0.2">
      <c r="A41" s="34">
        <v>5</v>
      </c>
      <c r="B41" s="27" t="s">
        <v>246</v>
      </c>
      <c r="C41" s="85">
        <v>88</v>
      </c>
      <c r="D41" s="38" t="s">
        <v>86</v>
      </c>
      <c r="E41" s="199"/>
      <c r="F41" s="214"/>
      <c r="G41" s="33">
        <f t="shared" si="5"/>
        <v>0</v>
      </c>
      <c r="H41" s="33">
        <f t="shared" si="6"/>
        <v>0</v>
      </c>
      <c r="I41" s="33">
        <f t="shared" si="7"/>
        <v>0</v>
      </c>
      <c r="J41" s="218"/>
      <c r="K41" s="218"/>
      <c r="L41" s="218"/>
      <c r="M41" s="126"/>
      <c r="N41" s="126"/>
      <c r="O41" s="126"/>
      <c r="P41" s="126"/>
      <c r="Q41" s="126"/>
      <c r="R41" s="126"/>
    </row>
    <row r="42" spans="1:18" s="51" customFormat="1" ht="12.75" x14ac:dyDescent="0.2">
      <c r="A42" s="34">
        <v>6</v>
      </c>
      <c r="B42" s="27" t="s">
        <v>155</v>
      </c>
      <c r="C42" s="88">
        <v>550</v>
      </c>
      <c r="D42" s="38" t="s">
        <v>86</v>
      </c>
      <c r="E42" s="199"/>
      <c r="F42" s="214"/>
      <c r="G42" s="33">
        <f t="shared" si="5"/>
        <v>0</v>
      </c>
      <c r="H42" s="33">
        <f t="shared" si="6"/>
        <v>0</v>
      </c>
      <c r="I42" s="33">
        <f t="shared" si="7"/>
        <v>0</v>
      </c>
      <c r="J42" s="218"/>
      <c r="K42" s="218"/>
      <c r="L42" s="218"/>
      <c r="M42" s="126"/>
      <c r="N42" s="126"/>
      <c r="O42" s="126"/>
      <c r="P42" s="126"/>
      <c r="Q42" s="126"/>
      <c r="R42" s="126"/>
    </row>
    <row r="43" spans="1:18" s="51" customFormat="1" ht="12.75" x14ac:dyDescent="0.2">
      <c r="A43" s="34">
        <v>7</v>
      </c>
      <c r="B43" s="20" t="s">
        <v>156</v>
      </c>
      <c r="C43" s="88">
        <v>2200</v>
      </c>
      <c r="D43" s="30" t="s">
        <v>86</v>
      </c>
      <c r="E43" s="199"/>
      <c r="F43" s="214"/>
      <c r="G43" s="33">
        <f t="shared" si="5"/>
        <v>0</v>
      </c>
      <c r="H43" s="33">
        <f t="shared" si="6"/>
        <v>0</v>
      </c>
      <c r="I43" s="33">
        <f t="shared" si="7"/>
        <v>0</v>
      </c>
      <c r="J43" s="218"/>
      <c r="K43" s="218"/>
      <c r="L43" s="218"/>
      <c r="M43" s="126"/>
      <c r="N43" s="126"/>
      <c r="O43" s="126"/>
      <c r="P43" s="126"/>
      <c r="Q43" s="126"/>
      <c r="R43" s="126"/>
    </row>
    <row r="44" spans="1:18" s="51" customFormat="1" ht="12.75" x14ac:dyDescent="0.2">
      <c r="A44" s="34">
        <v>8</v>
      </c>
      <c r="B44" s="20" t="s">
        <v>157</v>
      </c>
      <c r="C44" s="88">
        <v>2200</v>
      </c>
      <c r="D44" s="30" t="s">
        <v>86</v>
      </c>
      <c r="E44" s="199"/>
      <c r="F44" s="214"/>
      <c r="G44" s="33">
        <f t="shared" si="5"/>
        <v>0</v>
      </c>
      <c r="H44" s="33">
        <f t="shared" si="6"/>
        <v>0</v>
      </c>
      <c r="I44" s="33">
        <f t="shared" si="7"/>
        <v>0</v>
      </c>
      <c r="J44" s="218"/>
      <c r="K44" s="218"/>
      <c r="L44" s="218"/>
      <c r="M44" s="126"/>
      <c r="N44" s="126"/>
      <c r="O44" s="126"/>
      <c r="P44" s="126"/>
      <c r="Q44" s="126"/>
      <c r="R44" s="126"/>
    </row>
    <row r="45" spans="1:18" s="51" customFormat="1" ht="12.75" x14ac:dyDescent="0.2">
      <c r="A45" s="34">
        <v>9</v>
      </c>
      <c r="B45" s="20" t="s">
        <v>158</v>
      </c>
      <c r="C45" s="88">
        <v>440</v>
      </c>
      <c r="D45" s="30" t="s">
        <v>86</v>
      </c>
      <c r="E45" s="199"/>
      <c r="F45" s="214"/>
      <c r="G45" s="33">
        <f t="shared" si="5"/>
        <v>0</v>
      </c>
      <c r="H45" s="33">
        <f t="shared" si="6"/>
        <v>0</v>
      </c>
      <c r="I45" s="33">
        <f t="shared" si="7"/>
        <v>0</v>
      </c>
      <c r="J45" s="218"/>
      <c r="K45" s="218"/>
      <c r="L45" s="218"/>
      <c r="M45" s="126"/>
      <c r="N45" s="126"/>
      <c r="O45" s="126"/>
      <c r="P45" s="126"/>
      <c r="Q45" s="126"/>
      <c r="R45" s="126"/>
    </row>
    <row r="46" spans="1:18" s="51" customFormat="1" ht="12.75" x14ac:dyDescent="0.2">
      <c r="A46" s="34">
        <v>10</v>
      </c>
      <c r="B46" s="20" t="s">
        <v>159</v>
      </c>
      <c r="C46" s="88">
        <v>55</v>
      </c>
      <c r="D46" s="30" t="s">
        <v>86</v>
      </c>
      <c r="E46" s="199"/>
      <c r="F46" s="214"/>
      <c r="G46" s="33">
        <f t="shared" si="5"/>
        <v>0</v>
      </c>
      <c r="H46" s="33">
        <f t="shared" si="6"/>
        <v>0</v>
      </c>
      <c r="I46" s="33">
        <f t="shared" si="7"/>
        <v>0</v>
      </c>
      <c r="J46" s="218"/>
      <c r="K46" s="218"/>
      <c r="L46" s="218"/>
      <c r="M46" s="126"/>
      <c r="N46" s="126"/>
      <c r="O46" s="126"/>
      <c r="P46" s="126"/>
      <c r="Q46" s="126"/>
      <c r="R46" s="126"/>
    </row>
    <row r="47" spans="1:18" s="51" customFormat="1" ht="12.75" x14ac:dyDescent="0.2">
      <c r="A47" s="34">
        <v>11</v>
      </c>
      <c r="B47" s="20" t="s">
        <v>160</v>
      </c>
      <c r="C47" s="88">
        <v>55</v>
      </c>
      <c r="D47" s="30" t="s">
        <v>86</v>
      </c>
      <c r="E47" s="199"/>
      <c r="F47" s="214"/>
      <c r="G47" s="33">
        <f t="shared" si="5"/>
        <v>0</v>
      </c>
      <c r="H47" s="33">
        <f t="shared" si="6"/>
        <v>0</v>
      </c>
      <c r="I47" s="33">
        <f t="shared" si="7"/>
        <v>0</v>
      </c>
      <c r="J47" s="218"/>
      <c r="K47" s="218"/>
      <c r="L47" s="218"/>
      <c r="M47" s="126"/>
      <c r="N47" s="126"/>
      <c r="O47" s="126"/>
      <c r="P47" s="126"/>
      <c r="Q47" s="126"/>
      <c r="R47" s="126"/>
    </row>
    <row r="48" spans="1:18" s="51" customFormat="1" ht="25.5" x14ac:dyDescent="0.2">
      <c r="A48" s="34">
        <v>12</v>
      </c>
      <c r="B48" s="20" t="s">
        <v>161</v>
      </c>
      <c r="C48" s="88">
        <v>55</v>
      </c>
      <c r="D48" s="30" t="s">
        <v>86</v>
      </c>
      <c r="E48" s="199"/>
      <c r="F48" s="214"/>
      <c r="G48" s="33">
        <f t="shared" si="5"/>
        <v>0</v>
      </c>
      <c r="H48" s="33">
        <f t="shared" si="6"/>
        <v>0</v>
      </c>
      <c r="I48" s="33">
        <f t="shared" si="7"/>
        <v>0</v>
      </c>
      <c r="J48" s="218"/>
      <c r="K48" s="218"/>
      <c r="L48" s="218"/>
      <c r="M48" s="126"/>
      <c r="N48" s="126"/>
      <c r="O48" s="126"/>
      <c r="P48" s="126"/>
      <c r="Q48" s="126"/>
      <c r="R48" s="126"/>
    </row>
    <row r="49" spans="1:18" s="51" customFormat="1" ht="25.5" x14ac:dyDescent="0.2">
      <c r="A49" s="34">
        <v>13</v>
      </c>
      <c r="B49" s="20" t="s">
        <v>162</v>
      </c>
      <c r="C49" s="88">
        <v>55</v>
      </c>
      <c r="D49" s="30" t="s">
        <v>86</v>
      </c>
      <c r="E49" s="199"/>
      <c r="F49" s="214"/>
      <c r="G49" s="33">
        <f t="shared" si="5"/>
        <v>0</v>
      </c>
      <c r="H49" s="33">
        <f t="shared" si="6"/>
        <v>0</v>
      </c>
      <c r="I49" s="33">
        <f t="shared" si="7"/>
        <v>0</v>
      </c>
      <c r="J49" s="218"/>
      <c r="K49" s="218"/>
      <c r="L49" s="218"/>
      <c r="M49" s="126"/>
      <c r="N49" s="126"/>
      <c r="O49" s="126"/>
      <c r="P49" s="126"/>
      <c r="Q49" s="126"/>
      <c r="R49" s="126"/>
    </row>
    <row r="50" spans="1:18" s="51" customFormat="1" ht="12.75" x14ac:dyDescent="0.2">
      <c r="A50" s="34">
        <v>14</v>
      </c>
      <c r="B50" s="20" t="s">
        <v>345</v>
      </c>
      <c r="C50" s="88">
        <v>220</v>
      </c>
      <c r="D50" s="30" t="s">
        <v>86</v>
      </c>
      <c r="E50" s="199"/>
      <c r="F50" s="214"/>
      <c r="G50" s="33">
        <f t="shared" si="5"/>
        <v>0</v>
      </c>
      <c r="H50" s="33">
        <f t="shared" si="6"/>
        <v>0</v>
      </c>
      <c r="I50" s="33">
        <f t="shared" si="7"/>
        <v>0</v>
      </c>
      <c r="J50" s="218"/>
      <c r="K50" s="218"/>
      <c r="L50" s="218"/>
      <c r="M50" s="126"/>
      <c r="N50" s="126"/>
      <c r="O50" s="126"/>
      <c r="P50" s="126"/>
      <c r="Q50" s="126"/>
      <c r="R50" s="126"/>
    </row>
    <row r="51" spans="1:18" s="51" customFormat="1" ht="25.5" x14ac:dyDescent="0.2">
      <c r="A51" s="34">
        <v>15</v>
      </c>
      <c r="B51" s="27" t="s">
        <v>351</v>
      </c>
      <c r="C51" s="88">
        <v>550</v>
      </c>
      <c r="D51" s="38" t="s">
        <v>86</v>
      </c>
      <c r="E51" s="199"/>
      <c r="F51" s="214"/>
      <c r="G51" s="33">
        <f t="shared" si="5"/>
        <v>0</v>
      </c>
      <c r="H51" s="33">
        <f t="shared" si="6"/>
        <v>0</v>
      </c>
      <c r="I51" s="33">
        <f t="shared" si="7"/>
        <v>0</v>
      </c>
      <c r="J51" s="218"/>
      <c r="K51" s="218"/>
      <c r="L51" s="218"/>
      <c r="M51" s="126"/>
      <c r="N51" s="126"/>
      <c r="O51" s="126"/>
      <c r="P51" s="126"/>
      <c r="Q51" s="126"/>
      <c r="R51" s="126"/>
    </row>
    <row r="52" spans="1:18" s="51" customFormat="1" ht="25.5" x14ac:dyDescent="0.2">
      <c r="A52" s="34">
        <v>16</v>
      </c>
      <c r="B52" s="27" t="s">
        <v>247</v>
      </c>
      <c r="C52" s="88">
        <v>330</v>
      </c>
      <c r="D52" s="38" t="s">
        <v>86</v>
      </c>
      <c r="E52" s="199"/>
      <c r="F52" s="214"/>
      <c r="G52" s="33">
        <f t="shared" si="5"/>
        <v>0</v>
      </c>
      <c r="H52" s="33">
        <f t="shared" si="6"/>
        <v>0</v>
      </c>
      <c r="I52" s="33">
        <f t="shared" si="7"/>
        <v>0</v>
      </c>
      <c r="J52" s="218"/>
      <c r="K52" s="218"/>
      <c r="L52" s="218"/>
      <c r="M52" s="126"/>
      <c r="N52" s="126"/>
      <c r="O52" s="126"/>
      <c r="P52" s="126"/>
      <c r="Q52" s="126"/>
      <c r="R52" s="126"/>
    </row>
    <row r="53" spans="1:18" s="51" customFormat="1" ht="25.5" x14ac:dyDescent="0.2">
      <c r="A53" s="34">
        <v>17</v>
      </c>
      <c r="B53" s="27" t="s">
        <v>248</v>
      </c>
      <c r="C53" s="88">
        <v>1655</v>
      </c>
      <c r="D53" s="38" t="s">
        <v>86</v>
      </c>
      <c r="E53" s="199"/>
      <c r="F53" s="214"/>
      <c r="G53" s="33">
        <f t="shared" si="5"/>
        <v>0</v>
      </c>
      <c r="H53" s="33">
        <f t="shared" si="6"/>
        <v>0</v>
      </c>
      <c r="I53" s="33">
        <f t="shared" si="7"/>
        <v>0</v>
      </c>
      <c r="J53" s="218"/>
      <c r="K53" s="218"/>
      <c r="L53" s="218"/>
      <c r="M53" s="126"/>
      <c r="N53" s="126"/>
      <c r="O53" s="126"/>
      <c r="P53" s="126"/>
      <c r="Q53" s="126"/>
      <c r="R53" s="126"/>
    </row>
    <row r="54" spans="1:18" s="51" customFormat="1" ht="12.75" x14ac:dyDescent="0.2">
      <c r="A54" s="34">
        <v>18</v>
      </c>
      <c r="B54" s="20" t="s">
        <v>346</v>
      </c>
      <c r="C54" s="88">
        <v>55</v>
      </c>
      <c r="D54" s="30" t="s">
        <v>86</v>
      </c>
      <c r="E54" s="199"/>
      <c r="F54" s="214"/>
      <c r="G54" s="33">
        <f t="shared" si="5"/>
        <v>0</v>
      </c>
      <c r="H54" s="33">
        <f t="shared" si="6"/>
        <v>0</v>
      </c>
      <c r="I54" s="33">
        <f t="shared" si="7"/>
        <v>0</v>
      </c>
      <c r="J54" s="218"/>
      <c r="K54" s="218"/>
      <c r="L54" s="218"/>
      <c r="M54" s="126"/>
      <c r="N54" s="126"/>
      <c r="O54" s="126"/>
      <c r="P54" s="126"/>
      <c r="Q54" s="126"/>
      <c r="R54" s="126"/>
    </row>
    <row r="55" spans="1:18" s="51" customFormat="1" ht="12.75" x14ac:dyDescent="0.2">
      <c r="A55" s="34">
        <v>19</v>
      </c>
      <c r="B55" s="35" t="s">
        <v>138</v>
      </c>
      <c r="C55" s="88">
        <v>11</v>
      </c>
      <c r="D55" s="30" t="s">
        <v>86</v>
      </c>
      <c r="E55" s="199"/>
      <c r="F55" s="214"/>
      <c r="G55" s="33">
        <f t="shared" si="5"/>
        <v>0</v>
      </c>
      <c r="H55" s="33">
        <f t="shared" si="6"/>
        <v>0</v>
      </c>
      <c r="I55" s="33">
        <f t="shared" si="7"/>
        <v>0</v>
      </c>
      <c r="J55" s="218"/>
      <c r="K55" s="218"/>
      <c r="L55" s="218"/>
      <c r="M55" s="126"/>
      <c r="N55" s="126"/>
      <c r="O55" s="126"/>
      <c r="P55" s="126"/>
      <c r="Q55" s="126"/>
      <c r="R55" s="126"/>
    </row>
    <row r="56" spans="1:18" s="51" customFormat="1" ht="25.5" x14ac:dyDescent="0.2">
      <c r="A56" s="34">
        <v>20</v>
      </c>
      <c r="B56" s="35" t="s">
        <v>137</v>
      </c>
      <c r="C56" s="88">
        <v>55</v>
      </c>
      <c r="D56" s="30" t="s">
        <v>86</v>
      </c>
      <c r="E56" s="199"/>
      <c r="F56" s="214"/>
      <c r="G56" s="33">
        <f t="shared" si="5"/>
        <v>0</v>
      </c>
      <c r="H56" s="33">
        <f t="shared" si="6"/>
        <v>0</v>
      </c>
      <c r="I56" s="33">
        <f t="shared" si="7"/>
        <v>0</v>
      </c>
      <c r="J56" s="218"/>
      <c r="K56" s="218"/>
      <c r="L56" s="218"/>
      <c r="M56" s="126"/>
      <c r="N56" s="126"/>
      <c r="O56" s="126"/>
      <c r="P56" s="126"/>
      <c r="Q56" s="126"/>
      <c r="R56" s="126"/>
    </row>
    <row r="57" spans="1:18" s="51" customFormat="1" ht="12.75" x14ac:dyDescent="0.2">
      <c r="A57" s="34">
        <v>21</v>
      </c>
      <c r="B57" s="34" t="s">
        <v>136</v>
      </c>
      <c r="C57" s="88">
        <v>11</v>
      </c>
      <c r="D57" s="30" t="s">
        <v>86</v>
      </c>
      <c r="E57" s="199"/>
      <c r="F57" s="214"/>
      <c r="G57" s="33">
        <f t="shared" si="5"/>
        <v>0</v>
      </c>
      <c r="H57" s="33">
        <f t="shared" si="6"/>
        <v>0</v>
      </c>
      <c r="I57" s="33">
        <f t="shared" si="7"/>
        <v>0</v>
      </c>
      <c r="J57" s="218"/>
      <c r="K57" s="218"/>
      <c r="L57" s="218"/>
      <c r="M57" s="126"/>
      <c r="N57" s="126"/>
      <c r="O57" s="126"/>
      <c r="P57" s="126"/>
      <c r="Q57" s="126"/>
      <c r="R57" s="126"/>
    </row>
    <row r="58" spans="1:18" s="51" customFormat="1" ht="12.75" x14ac:dyDescent="0.2">
      <c r="A58" s="34">
        <v>22</v>
      </c>
      <c r="B58" s="34" t="s">
        <v>347</v>
      </c>
      <c r="C58" s="88">
        <v>6</v>
      </c>
      <c r="D58" s="30" t="s">
        <v>86</v>
      </c>
      <c r="E58" s="199"/>
      <c r="F58" s="214"/>
      <c r="G58" s="33">
        <f t="shared" si="5"/>
        <v>0</v>
      </c>
      <c r="H58" s="33">
        <f t="shared" si="6"/>
        <v>0</v>
      </c>
      <c r="I58" s="33">
        <f t="shared" si="7"/>
        <v>0</v>
      </c>
      <c r="J58" s="218"/>
      <c r="K58" s="218"/>
      <c r="L58" s="218"/>
      <c r="M58" s="126"/>
      <c r="N58" s="126"/>
      <c r="O58" s="126"/>
      <c r="P58" s="126"/>
      <c r="Q58" s="126"/>
      <c r="R58" s="126"/>
    </row>
    <row r="59" spans="1:18" s="133" customFormat="1" ht="12.75" x14ac:dyDescent="0.2">
      <c r="A59" s="134"/>
      <c r="B59" s="134" t="s">
        <v>226</v>
      </c>
      <c r="C59" s="135" t="s">
        <v>5</v>
      </c>
      <c r="D59" s="135" t="s">
        <v>5</v>
      </c>
      <c r="E59" s="135" t="s">
        <v>5</v>
      </c>
      <c r="F59" s="135" t="s">
        <v>5</v>
      </c>
      <c r="G59" s="178">
        <f>SUM(G37:G58)</f>
        <v>0</v>
      </c>
      <c r="H59" s="178">
        <f t="shared" ref="H59:I59" si="8">SUM(H37:H58)</f>
        <v>0</v>
      </c>
      <c r="I59" s="178">
        <f t="shared" si="8"/>
        <v>0</v>
      </c>
      <c r="J59" s="179">
        <f>SUM(J37:J58)</f>
        <v>0</v>
      </c>
      <c r="K59" s="179">
        <f t="shared" ref="K59:L59" si="9">SUM(K37:K58)</f>
        <v>0</v>
      </c>
      <c r="L59" s="179">
        <f t="shared" si="9"/>
        <v>0</v>
      </c>
    </row>
    <row r="60" spans="1:18" s="51" customFormat="1" ht="12.75" x14ac:dyDescent="0.2">
      <c r="A60" s="261" t="s">
        <v>289</v>
      </c>
      <c r="B60" s="261"/>
      <c r="C60" s="261"/>
      <c r="D60" s="261"/>
      <c r="E60" s="261"/>
      <c r="F60" s="261"/>
      <c r="G60" s="261"/>
      <c r="H60" s="261"/>
      <c r="I60" s="261"/>
      <c r="J60" s="261"/>
      <c r="K60" s="261"/>
      <c r="L60" s="261"/>
      <c r="M60" s="126"/>
      <c r="N60" s="126"/>
      <c r="O60" s="126"/>
      <c r="P60" s="126"/>
      <c r="Q60" s="126"/>
      <c r="R60" s="126"/>
    </row>
    <row r="61" spans="1:18" s="51" customFormat="1" ht="12.75" x14ac:dyDescent="0.2">
      <c r="A61" s="34">
        <v>1</v>
      </c>
      <c r="B61" s="34" t="s">
        <v>292</v>
      </c>
      <c r="C61" s="88">
        <v>220</v>
      </c>
      <c r="D61" s="30" t="s">
        <v>86</v>
      </c>
      <c r="E61" s="199"/>
      <c r="F61" s="233"/>
      <c r="G61" s="33">
        <f>C61*F61</f>
        <v>0</v>
      </c>
      <c r="H61" s="33">
        <f>G61*0.095</f>
        <v>0</v>
      </c>
      <c r="I61" s="33">
        <f>G61+H61</f>
        <v>0</v>
      </c>
      <c r="J61" s="218"/>
      <c r="K61" s="218"/>
      <c r="L61" s="218"/>
      <c r="M61" s="126"/>
      <c r="N61" s="126"/>
      <c r="O61" s="126"/>
      <c r="P61" s="126"/>
      <c r="Q61" s="126"/>
      <c r="R61" s="126"/>
    </row>
    <row r="62" spans="1:18" s="51" customFormat="1" ht="12.75" x14ac:dyDescent="0.2">
      <c r="A62" s="34">
        <v>2</v>
      </c>
      <c r="B62" s="34" t="s">
        <v>294</v>
      </c>
      <c r="C62" s="88">
        <v>66</v>
      </c>
      <c r="D62" s="30" t="s">
        <v>86</v>
      </c>
      <c r="E62" s="199"/>
      <c r="F62" s="233"/>
      <c r="G62" s="33">
        <f t="shared" ref="G62:G63" si="10">C62*F62</f>
        <v>0</v>
      </c>
      <c r="H62" s="33">
        <f t="shared" ref="H62:H63" si="11">G62*0.095</f>
        <v>0</v>
      </c>
      <c r="I62" s="33">
        <f t="shared" ref="I62:I63" si="12">G62+H62</f>
        <v>0</v>
      </c>
      <c r="J62" s="218"/>
      <c r="K62" s="218"/>
      <c r="L62" s="218"/>
      <c r="M62" s="126"/>
      <c r="N62" s="126"/>
      <c r="O62" s="126"/>
      <c r="P62" s="126"/>
      <c r="Q62" s="126"/>
      <c r="R62" s="126"/>
    </row>
    <row r="63" spans="1:18" s="51" customFormat="1" ht="12.75" x14ac:dyDescent="0.2">
      <c r="A63" s="34">
        <v>3</v>
      </c>
      <c r="B63" s="34" t="s">
        <v>293</v>
      </c>
      <c r="C63" s="88">
        <v>110</v>
      </c>
      <c r="D63" s="30" t="s">
        <v>86</v>
      </c>
      <c r="E63" s="199"/>
      <c r="F63" s="233"/>
      <c r="G63" s="33">
        <f t="shared" si="10"/>
        <v>0</v>
      </c>
      <c r="H63" s="33">
        <f t="shared" si="11"/>
        <v>0</v>
      </c>
      <c r="I63" s="33">
        <f t="shared" si="12"/>
        <v>0</v>
      </c>
      <c r="J63" s="218"/>
      <c r="K63" s="218"/>
      <c r="L63" s="218"/>
      <c r="M63" s="126"/>
      <c r="N63" s="126"/>
      <c r="O63" s="126"/>
      <c r="P63" s="126"/>
      <c r="Q63" s="126"/>
      <c r="R63" s="126"/>
    </row>
    <row r="64" spans="1:18" s="51" customFormat="1" ht="12.75" x14ac:dyDescent="0.2">
      <c r="A64" s="41"/>
      <c r="B64" s="136" t="s">
        <v>291</v>
      </c>
      <c r="C64" s="131" t="s">
        <v>5</v>
      </c>
      <c r="D64" s="131" t="s">
        <v>5</v>
      </c>
      <c r="E64" s="131" t="s">
        <v>5</v>
      </c>
      <c r="F64" s="131" t="s">
        <v>5</v>
      </c>
      <c r="G64" s="115">
        <f>SUM(G61:G63)</f>
        <v>0</v>
      </c>
      <c r="H64" s="115">
        <f t="shared" ref="H64:I64" si="13">SUM(H61:H63)</f>
        <v>0</v>
      </c>
      <c r="I64" s="115">
        <f t="shared" si="13"/>
        <v>0</v>
      </c>
      <c r="J64" s="173">
        <f>SUM(J61:J63)</f>
        <v>0</v>
      </c>
      <c r="K64" s="173">
        <f t="shared" ref="K64:L64" si="14">SUM(K61:K63)</f>
        <v>0</v>
      </c>
      <c r="L64" s="173">
        <f t="shared" si="14"/>
        <v>0</v>
      </c>
      <c r="M64" s="126"/>
      <c r="N64" s="126"/>
      <c r="O64" s="126"/>
      <c r="P64" s="126"/>
      <c r="Q64" s="126"/>
      <c r="R64" s="126"/>
    </row>
    <row r="65" spans="1:14" x14ac:dyDescent="0.25">
      <c r="A65" s="6"/>
      <c r="B65" s="6"/>
      <c r="C65" s="6"/>
      <c r="D65" s="6"/>
      <c r="E65" s="4"/>
      <c r="F65" s="7"/>
      <c r="G65" s="57"/>
      <c r="H65" s="6"/>
      <c r="I65" s="57"/>
      <c r="J65" s="57"/>
      <c r="K65" s="6"/>
      <c r="L65" s="11"/>
      <c r="M65" s="96"/>
      <c r="N65" s="96"/>
    </row>
    <row r="66" spans="1:14" s="187" customFormat="1" ht="18" customHeight="1" x14ac:dyDescent="0.25">
      <c r="A66" s="258" t="s">
        <v>566</v>
      </c>
      <c r="B66" s="258"/>
      <c r="C66" s="258"/>
      <c r="D66" s="258"/>
      <c r="E66" s="258"/>
      <c r="F66" s="258"/>
      <c r="G66" s="258"/>
      <c r="H66" s="258"/>
      <c r="I66" s="258"/>
      <c r="J66" s="258"/>
      <c r="K66" s="258"/>
      <c r="L66" s="258"/>
    </row>
    <row r="67" spans="1:14" s="187" customFormat="1" ht="18" customHeight="1" x14ac:dyDescent="0.25">
      <c r="A67" s="250" t="s">
        <v>320</v>
      </c>
      <c r="B67" s="250"/>
      <c r="C67" s="250"/>
      <c r="D67" s="250"/>
      <c r="E67" s="250"/>
      <c r="F67" s="250"/>
      <c r="G67" s="250"/>
      <c r="H67" s="250"/>
      <c r="I67" s="250"/>
      <c r="J67" s="250"/>
      <c r="K67" s="250"/>
      <c r="L67" s="250"/>
    </row>
    <row r="68" spans="1:14" s="187" customFormat="1" ht="15.75" customHeight="1" x14ac:dyDescent="0.25">
      <c r="A68" s="251" t="s">
        <v>321</v>
      </c>
      <c r="B68" s="252"/>
      <c r="C68" s="252"/>
      <c r="D68" s="252"/>
      <c r="E68" s="252"/>
      <c r="F68" s="252"/>
      <c r="G68" s="252"/>
      <c r="H68" s="252"/>
      <c r="I68" s="252"/>
      <c r="J68" s="252"/>
      <c r="K68" s="252"/>
      <c r="L68" s="252"/>
    </row>
    <row r="69" spans="1:14" s="187" customFormat="1" ht="15.75" customHeight="1" x14ac:dyDescent="0.25">
      <c r="A69" s="253" t="s">
        <v>567</v>
      </c>
      <c r="B69" s="253"/>
      <c r="C69" s="253"/>
      <c r="D69" s="253"/>
      <c r="E69" s="253"/>
      <c r="F69" s="253"/>
      <c r="G69" s="253"/>
      <c r="H69" s="253"/>
      <c r="I69" s="253"/>
      <c r="J69" s="253"/>
      <c r="K69" s="253"/>
      <c r="L69" s="253"/>
    </row>
    <row r="70" spans="1:14" s="187" customFormat="1" ht="15.75" customHeight="1" x14ac:dyDescent="0.25">
      <c r="A70" s="253" t="s">
        <v>568</v>
      </c>
      <c r="B70" s="253"/>
      <c r="C70" s="253"/>
      <c r="D70" s="253"/>
      <c r="E70" s="253"/>
      <c r="F70" s="253"/>
      <c r="G70" s="253"/>
      <c r="H70" s="253"/>
      <c r="I70" s="253"/>
      <c r="J70" s="253"/>
      <c r="K70" s="253"/>
      <c r="L70" s="253"/>
    </row>
    <row r="71" spans="1:14" s="187" customFormat="1" ht="15.75" x14ac:dyDescent="0.25">
      <c r="A71" s="188" t="s">
        <v>569</v>
      </c>
      <c r="B71" s="189"/>
      <c r="C71" s="190"/>
      <c r="D71" s="191"/>
      <c r="E71" s="189"/>
      <c r="F71" s="188"/>
      <c r="G71" s="188"/>
      <c r="H71" s="188"/>
      <c r="I71" s="188"/>
      <c r="J71" s="188"/>
      <c r="K71" s="188"/>
      <c r="L71" s="188"/>
    </row>
    <row r="72" spans="1:14" s="187" customFormat="1" ht="15.75" x14ac:dyDescent="0.25">
      <c r="A72" s="188" t="s">
        <v>570</v>
      </c>
      <c r="B72" s="189"/>
      <c r="C72" s="190"/>
      <c r="D72" s="191"/>
      <c r="E72" s="189"/>
      <c r="F72" s="188"/>
      <c r="G72" s="188"/>
      <c r="H72" s="188"/>
      <c r="I72" s="188"/>
      <c r="J72" s="188"/>
      <c r="K72" s="188"/>
      <c r="L72" s="188"/>
    </row>
    <row r="73" spans="1:14" s="187" customFormat="1" ht="28.5" customHeight="1" x14ac:dyDescent="0.25">
      <c r="A73" s="250" t="s">
        <v>571</v>
      </c>
      <c r="B73" s="250"/>
      <c r="C73" s="250"/>
      <c r="D73" s="250"/>
      <c r="E73" s="250"/>
      <c r="F73" s="250"/>
      <c r="G73" s="250"/>
      <c r="H73" s="250"/>
      <c r="I73" s="250"/>
      <c r="J73" s="250"/>
      <c r="K73" s="250"/>
      <c r="L73" s="250"/>
    </row>
    <row r="74" spans="1:14" s="187" customFormat="1" ht="26.25" customHeight="1" x14ac:dyDescent="0.25">
      <c r="A74" s="250" t="s">
        <v>572</v>
      </c>
      <c r="B74" s="250"/>
      <c r="C74" s="250"/>
      <c r="D74" s="250"/>
      <c r="E74" s="250"/>
      <c r="F74" s="250"/>
      <c r="G74" s="250"/>
      <c r="H74" s="250"/>
      <c r="I74" s="250"/>
      <c r="J74" s="250"/>
      <c r="K74" s="250"/>
      <c r="L74" s="250"/>
    </row>
    <row r="75" spans="1:14" s="187" customFormat="1" ht="26.25" customHeight="1" x14ac:dyDescent="0.25">
      <c r="A75" s="250" t="s">
        <v>573</v>
      </c>
      <c r="B75" s="250"/>
      <c r="C75" s="250"/>
      <c r="D75" s="250"/>
      <c r="E75" s="250"/>
      <c r="F75" s="250"/>
      <c r="G75" s="250"/>
      <c r="H75" s="250"/>
      <c r="I75" s="250"/>
      <c r="J75" s="250"/>
      <c r="K75" s="250"/>
      <c r="L75" s="250"/>
    </row>
    <row r="76" spans="1:14" s="187" customFormat="1" ht="15.75" customHeight="1" x14ac:dyDescent="0.25">
      <c r="A76" s="250" t="s">
        <v>581</v>
      </c>
      <c r="B76" s="250"/>
      <c r="C76" s="250"/>
      <c r="D76" s="250"/>
      <c r="E76" s="250"/>
      <c r="F76" s="250"/>
      <c r="G76" s="250"/>
      <c r="H76" s="250"/>
      <c r="I76" s="250"/>
      <c r="J76" s="250"/>
      <c r="K76" s="250"/>
      <c r="L76" s="250"/>
    </row>
    <row r="77" spans="1:14" s="187" customFormat="1" ht="15.75" x14ac:dyDescent="0.25">
      <c r="A77" s="192"/>
      <c r="B77" s="192"/>
      <c r="C77" s="192"/>
      <c r="D77" s="192"/>
      <c r="E77" s="192"/>
      <c r="F77" s="192"/>
      <c r="G77" s="192"/>
      <c r="H77" s="192"/>
      <c r="I77" s="192"/>
      <c r="J77" s="192"/>
      <c r="K77" s="192"/>
      <c r="L77" s="192"/>
    </row>
    <row r="78" spans="1:14" s="213" customFormat="1" ht="15.75" customHeight="1" x14ac:dyDescent="0.25">
      <c r="A78" s="249" t="s">
        <v>574</v>
      </c>
      <c r="B78" s="249"/>
      <c r="C78" s="208"/>
      <c r="D78" s="209"/>
      <c r="E78" s="210" t="s">
        <v>322</v>
      </c>
      <c r="F78" s="209"/>
      <c r="G78" s="209"/>
      <c r="H78" s="209" t="s">
        <v>323</v>
      </c>
      <c r="I78" s="211"/>
      <c r="J78" s="211"/>
      <c r="K78" s="211"/>
      <c r="L78" s="212"/>
    </row>
  </sheetData>
  <sheetProtection algorithmName="SHA-512" hashValue="LgrrFO1Qtk4Ldtli7q1GlJnB6QWWqcuy8+8/n+lMnK1O+UihaWYs/ZmoHl3fg6hjNijalt4pg21VL2Yvk5MA6w==" saltValue="JZHnwBO0HaFLm/CZO6HvGw==" spinCount="100000" sheet="1" objects="1" scenarios="1"/>
  <mergeCells count="16">
    <mergeCell ref="F1:L1"/>
    <mergeCell ref="A74:L74"/>
    <mergeCell ref="A75:L75"/>
    <mergeCell ref="A78:B78"/>
    <mergeCell ref="G3:L3"/>
    <mergeCell ref="A68:L68"/>
    <mergeCell ref="A69:L69"/>
    <mergeCell ref="A70:L70"/>
    <mergeCell ref="A73:L73"/>
    <mergeCell ref="A4:L4"/>
    <mergeCell ref="A36:L36"/>
    <mergeCell ref="A60:L60"/>
    <mergeCell ref="A8:L8"/>
    <mergeCell ref="A66:L66"/>
    <mergeCell ref="A76:L76"/>
    <mergeCell ref="A67:L67"/>
  </mergeCells>
  <dataValidations count="1">
    <dataValidation type="whole" operator="equal" allowBlank="1" showInputMessage="1" showErrorMessage="1" sqref="J9:L34 J37:L58 J61:L63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zoomScaleNormal="100" workbookViewId="0">
      <pane ySplit="6" topLeftCell="A16" activePane="bottomLeft" state="frozen"/>
      <selection pane="bottomLeft" activeCell="A31" sqref="A31:L31"/>
    </sheetView>
  </sheetViews>
  <sheetFormatPr defaultRowHeight="15" x14ac:dyDescent="0.25"/>
  <cols>
    <col min="1" max="1" width="5.7109375" style="1" customWidth="1"/>
    <col min="2" max="2" width="27.140625" style="1" customWidth="1"/>
    <col min="3" max="3" width="9" style="1" customWidth="1"/>
    <col min="4" max="4" width="6" style="1" customWidth="1"/>
    <col min="5" max="5" width="18" style="1" customWidth="1"/>
    <col min="6" max="6" width="9.7109375" style="1" customWidth="1"/>
    <col min="7" max="7" width="10.28515625" style="1" customWidth="1"/>
    <col min="8" max="8" width="12.7109375" style="1" customWidth="1"/>
    <col min="9" max="12" width="9.7109375" style="1" customWidth="1"/>
    <col min="13" max="13" width="9.140625" style="1"/>
    <col min="14" max="15" width="11.5703125" style="1" bestFit="1" customWidth="1"/>
    <col min="16" max="16384" width="9.140625" style="1"/>
  </cols>
  <sheetData>
    <row r="1" spans="1:12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2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2" ht="15" customHeight="1" x14ac:dyDescent="0.25">
      <c r="A3" s="2"/>
      <c r="B3" s="16"/>
      <c r="C3" s="3"/>
      <c r="D3" s="2"/>
      <c r="E3" s="2"/>
      <c r="F3" s="2"/>
      <c r="G3" s="253"/>
      <c r="H3" s="253"/>
      <c r="I3" s="253"/>
      <c r="J3" s="253"/>
      <c r="K3" s="253"/>
      <c r="L3" s="253"/>
    </row>
    <row r="4" spans="1:12" ht="15.75" x14ac:dyDescent="0.25">
      <c r="A4" s="260" t="s">
        <v>500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</row>
    <row r="6" spans="1:12" s="17" customFormat="1" ht="63.75" x14ac:dyDescent="0.2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2" s="17" customFormat="1" ht="14.2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2" s="108" customFormat="1" ht="16.5" customHeight="1" x14ac:dyDescent="0.2">
      <c r="A8" s="266" t="s">
        <v>410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</row>
    <row r="9" spans="1:12" s="108" customFormat="1" ht="39.950000000000003" customHeight="1" x14ac:dyDescent="0.2">
      <c r="A9" s="34">
        <v>1</v>
      </c>
      <c r="B9" s="34" t="s">
        <v>411</v>
      </c>
      <c r="C9" s="88">
        <v>2200</v>
      </c>
      <c r="D9" s="22" t="s">
        <v>3</v>
      </c>
      <c r="E9" s="199"/>
      <c r="F9" s="230"/>
      <c r="G9" s="29">
        <f>C9*F9</f>
        <v>0</v>
      </c>
      <c r="H9" s="29">
        <f>G9*0.095</f>
        <v>0</v>
      </c>
      <c r="I9" s="29">
        <f>G9+H9</f>
        <v>0</v>
      </c>
      <c r="J9" s="207"/>
      <c r="K9" s="207"/>
      <c r="L9" s="207"/>
    </row>
    <row r="10" spans="1:12" s="108" customFormat="1" ht="54.95" customHeight="1" x14ac:dyDescent="0.2">
      <c r="A10" s="34">
        <v>2</v>
      </c>
      <c r="B10" s="35" t="s">
        <v>412</v>
      </c>
      <c r="C10" s="70">
        <v>4400</v>
      </c>
      <c r="D10" s="26" t="s">
        <v>313</v>
      </c>
      <c r="E10" s="199"/>
      <c r="F10" s="230"/>
      <c r="G10" s="29">
        <f t="shared" ref="G10:G21" si="0">C10*F10</f>
        <v>0</v>
      </c>
      <c r="H10" s="29">
        <f t="shared" ref="H10:H21" si="1">G10*0.095</f>
        <v>0</v>
      </c>
      <c r="I10" s="29">
        <f t="shared" ref="I10:I21" si="2">G10+H10</f>
        <v>0</v>
      </c>
      <c r="J10" s="207"/>
      <c r="K10" s="207"/>
      <c r="L10" s="207"/>
    </row>
    <row r="11" spans="1:12" s="108" customFormat="1" ht="39.950000000000003" customHeight="1" x14ac:dyDescent="0.2">
      <c r="A11" s="34">
        <v>3</v>
      </c>
      <c r="B11" s="34" t="s">
        <v>413</v>
      </c>
      <c r="C11" s="70">
        <v>4400</v>
      </c>
      <c r="D11" s="26" t="s">
        <v>3</v>
      </c>
      <c r="E11" s="199"/>
      <c r="F11" s="230"/>
      <c r="G11" s="29">
        <f t="shared" si="0"/>
        <v>0</v>
      </c>
      <c r="H11" s="29">
        <f t="shared" si="1"/>
        <v>0</v>
      </c>
      <c r="I11" s="29">
        <f t="shared" si="2"/>
        <v>0</v>
      </c>
      <c r="J11" s="207"/>
      <c r="K11" s="207"/>
      <c r="L11" s="207"/>
    </row>
    <row r="12" spans="1:12" s="108" customFormat="1" ht="54.95" customHeight="1" x14ac:dyDescent="0.2">
      <c r="A12" s="34">
        <v>4</v>
      </c>
      <c r="B12" s="35" t="s">
        <v>414</v>
      </c>
      <c r="C12" s="70">
        <v>8800</v>
      </c>
      <c r="D12" s="26" t="s">
        <v>313</v>
      </c>
      <c r="E12" s="199"/>
      <c r="F12" s="230"/>
      <c r="G12" s="29">
        <f t="shared" si="0"/>
        <v>0</v>
      </c>
      <c r="H12" s="29">
        <f t="shared" si="1"/>
        <v>0</v>
      </c>
      <c r="I12" s="29">
        <f t="shared" si="2"/>
        <v>0</v>
      </c>
      <c r="J12" s="207"/>
      <c r="K12" s="207"/>
      <c r="L12" s="207"/>
    </row>
    <row r="13" spans="1:12" s="108" customFormat="1" ht="39.950000000000003" customHeight="1" x14ac:dyDescent="0.2">
      <c r="A13" s="34">
        <v>5</v>
      </c>
      <c r="B13" s="34" t="s">
        <v>415</v>
      </c>
      <c r="C13" s="70">
        <v>3300</v>
      </c>
      <c r="D13" s="26" t="s">
        <v>3</v>
      </c>
      <c r="E13" s="199"/>
      <c r="F13" s="230"/>
      <c r="G13" s="29">
        <f t="shared" si="0"/>
        <v>0</v>
      </c>
      <c r="H13" s="29">
        <f t="shared" si="1"/>
        <v>0</v>
      </c>
      <c r="I13" s="29">
        <f t="shared" si="2"/>
        <v>0</v>
      </c>
      <c r="J13" s="207"/>
      <c r="K13" s="207"/>
      <c r="L13" s="207"/>
    </row>
    <row r="14" spans="1:12" s="108" customFormat="1" ht="54.95" customHeight="1" x14ac:dyDescent="0.2">
      <c r="A14" s="34">
        <v>6</v>
      </c>
      <c r="B14" s="35" t="s">
        <v>416</v>
      </c>
      <c r="C14" s="70">
        <v>8800</v>
      </c>
      <c r="D14" s="26" t="s">
        <v>313</v>
      </c>
      <c r="E14" s="199"/>
      <c r="F14" s="230"/>
      <c r="G14" s="29">
        <f t="shared" si="0"/>
        <v>0</v>
      </c>
      <c r="H14" s="29">
        <f t="shared" si="1"/>
        <v>0</v>
      </c>
      <c r="I14" s="29">
        <f t="shared" si="2"/>
        <v>0</v>
      </c>
      <c r="J14" s="207"/>
      <c r="K14" s="207"/>
      <c r="L14" s="207"/>
    </row>
    <row r="15" spans="1:12" s="108" customFormat="1" ht="39.950000000000003" customHeight="1" x14ac:dyDescent="0.2">
      <c r="A15" s="34">
        <v>7</v>
      </c>
      <c r="B15" s="34" t="s">
        <v>417</v>
      </c>
      <c r="C15" s="88">
        <v>1650</v>
      </c>
      <c r="D15" s="22" t="s">
        <v>3</v>
      </c>
      <c r="E15" s="199"/>
      <c r="F15" s="230"/>
      <c r="G15" s="29">
        <f t="shared" si="0"/>
        <v>0</v>
      </c>
      <c r="H15" s="29">
        <f t="shared" si="1"/>
        <v>0</v>
      </c>
      <c r="I15" s="29">
        <f t="shared" si="2"/>
        <v>0</v>
      </c>
      <c r="J15" s="207"/>
      <c r="K15" s="207"/>
      <c r="L15" s="207"/>
    </row>
    <row r="16" spans="1:12" s="108" customFormat="1" ht="39.950000000000003" customHeight="1" x14ac:dyDescent="0.2">
      <c r="A16" s="34">
        <v>8</v>
      </c>
      <c r="B16" s="34" t="s">
        <v>418</v>
      </c>
      <c r="C16" s="70">
        <v>550</v>
      </c>
      <c r="D16" s="26" t="s">
        <v>3</v>
      </c>
      <c r="E16" s="199"/>
      <c r="F16" s="230"/>
      <c r="G16" s="29">
        <f t="shared" si="0"/>
        <v>0</v>
      </c>
      <c r="H16" s="29">
        <f t="shared" si="1"/>
        <v>0</v>
      </c>
      <c r="I16" s="29">
        <f t="shared" si="2"/>
        <v>0</v>
      </c>
      <c r="J16" s="207"/>
      <c r="K16" s="207"/>
      <c r="L16" s="207"/>
    </row>
    <row r="17" spans="1:14" s="108" customFormat="1" ht="39.950000000000003" customHeight="1" x14ac:dyDescent="0.2">
      <c r="A17" s="34">
        <v>9</v>
      </c>
      <c r="B17" s="34" t="s">
        <v>419</v>
      </c>
      <c r="C17" s="70">
        <v>1100</v>
      </c>
      <c r="D17" s="26" t="s">
        <v>3</v>
      </c>
      <c r="E17" s="199"/>
      <c r="F17" s="230"/>
      <c r="G17" s="29">
        <f t="shared" si="0"/>
        <v>0</v>
      </c>
      <c r="H17" s="29">
        <f t="shared" si="1"/>
        <v>0</v>
      </c>
      <c r="I17" s="29">
        <f t="shared" si="2"/>
        <v>0</v>
      </c>
      <c r="J17" s="207"/>
      <c r="K17" s="207"/>
      <c r="L17" s="207"/>
    </row>
    <row r="18" spans="1:14" s="108" customFormat="1" ht="39.950000000000003" customHeight="1" x14ac:dyDescent="0.2">
      <c r="A18" s="34">
        <v>10</v>
      </c>
      <c r="B18" s="34" t="s">
        <v>420</v>
      </c>
      <c r="C18" s="70">
        <v>1100</v>
      </c>
      <c r="D18" s="26" t="s">
        <v>3</v>
      </c>
      <c r="E18" s="199"/>
      <c r="F18" s="230"/>
      <c r="G18" s="29">
        <f t="shared" si="0"/>
        <v>0</v>
      </c>
      <c r="H18" s="29">
        <f t="shared" si="1"/>
        <v>0</v>
      </c>
      <c r="I18" s="29">
        <f t="shared" si="2"/>
        <v>0</v>
      </c>
      <c r="J18" s="207"/>
      <c r="K18" s="207"/>
      <c r="L18" s="207"/>
    </row>
    <row r="19" spans="1:14" s="108" customFormat="1" ht="39.950000000000003" customHeight="1" x14ac:dyDescent="0.2">
      <c r="A19" s="34">
        <v>11</v>
      </c>
      <c r="B19" s="34" t="s">
        <v>421</v>
      </c>
      <c r="C19" s="70">
        <v>330</v>
      </c>
      <c r="D19" s="26" t="s">
        <v>3</v>
      </c>
      <c r="E19" s="199"/>
      <c r="F19" s="230"/>
      <c r="G19" s="29">
        <f t="shared" si="0"/>
        <v>0</v>
      </c>
      <c r="H19" s="29">
        <f t="shared" si="1"/>
        <v>0</v>
      </c>
      <c r="I19" s="29">
        <f t="shared" si="2"/>
        <v>0</v>
      </c>
      <c r="J19" s="207"/>
      <c r="K19" s="207"/>
      <c r="L19" s="207"/>
    </row>
    <row r="20" spans="1:14" s="108" customFormat="1" ht="39.950000000000003" customHeight="1" x14ac:dyDescent="0.2">
      <c r="A20" s="34">
        <v>12</v>
      </c>
      <c r="B20" s="34" t="s">
        <v>422</v>
      </c>
      <c r="C20" s="70">
        <v>330</v>
      </c>
      <c r="D20" s="26" t="s">
        <v>3</v>
      </c>
      <c r="E20" s="199"/>
      <c r="F20" s="230"/>
      <c r="G20" s="29">
        <f t="shared" si="0"/>
        <v>0</v>
      </c>
      <c r="H20" s="29">
        <f t="shared" si="1"/>
        <v>0</v>
      </c>
      <c r="I20" s="29">
        <f t="shared" si="2"/>
        <v>0</v>
      </c>
      <c r="J20" s="207"/>
      <c r="K20" s="207"/>
      <c r="L20" s="207"/>
    </row>
    <row r="21" spans="1:14" s="108" customFormat="1" ht="39.950000000000003" customHeight="1" x14ac:dyDescent="0.2">
      <c r="A21" s="34">
        <v>13</v>
      </c>
      <c r="B21" s="34" t="s">
        <v>423</v>
      </c>
      <c r="C21" s="70">
        <v>110</v>
      </c>
      <c r="D21" s="26" t="s">
        <v>3</v>
      </c>
      <c r="E21" s="199"/>
      <c r="F21" s="230"/>
      <c r="G21" s="29">
        <f t="shared" si="0"/>
        <v>0</v>
      </c>
      <c r="H21" s="29">
        <f t="shared" si="1"/>
        <v>0</v>
      </c>
      <c r="I21" s="29">
        <f t="shared" si="2"/>
        <v>0</v>
      </c>
      <c r="J21" s="207"/>
      <c r="K21" s="207"/>
      <c r="L21" s="207"/>
    </row>
    <row r="22" spans="1:14" s="137" customFormat="1" ht="12.75" x14ac:dyDescent="0.2">
      <c r="A22" s="122"/>
      <c r="B22" s="122" t="s">
        <v>227</v>
      </c>
      <c r="C22" s="114" t="s">
        <v>5</v>
      </c>
      <c r="D22" s="114" t="s">
        <v>5</v>
      </c>
      <c r="E22" s="114" t="s">
        <v>5</v>
      </c>
      <c r="F22" s="114" t="s">
        <v>5</v>
      </c>
      <c r="G22" s="115">
        <f>SUM(G9:G21)</f>
        <v>0</v>
      </c>
      <c r="H22" s="115">
        <f t="shared" ref="H22:I22" si="3">SUM(H9:H21)</f>
        <v>0</v>
      </c>
      <c r="I22" s="115">
        <f t="shared" si="3"/>
        <v>0</v>
      </c>
      <c r="J22" s="173">
        <f>SUM(J9:J21)</f>
        <v>0</v>
      </c>
      <c r="K22" s="173">
        <f>SUM(K9:K21)</f>
        <v>0</v>
      </c>
      <c r="L22" s="173">
        <f>SUM(L9:L21)</f>
        <v>0</v>
      </c>
    </row>
    <row r="23" spans="1:14" s="108" customFormat="1" ht="16.5" customHeight="1" x14ac:dyDescent="0.2">
      <c r="A23" s="259" t="s">
        <v>424</v>
      </c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</row>
    <row r="24" spans="1:14" s="108" customFormat="1" ht="39.950000000000003" customHeight="1" x14ac:dyDescent="0.2">
      <c r="A24" s="35">
        <v>1</v>
      </c>
      <c r="B24" s="35" t="s">
        <v>425</v>
      </c>
      <c r="C24" s="70">
        <v>2200</v>
      </c>
      <c r="D24" s="26" t="s">
        <v>3</v>
      </c>
      <c r="E24" s="203"/>
      <c r="F24" s="235"/>
      <c r="G24" s="47">
        <f>C24*F24</f>
        <v>0</v>
      </c>
      <c r="H24" s="47">
        <f>G24*0.095</f>
        <v>0</v>
      </c>
      <c r="I24" s="47">
        <f>G24+H24</f>
        <v>0</v>
      </c>
      <c r="J24" s="205"/>
      <c r="K24" s="205"/>
      <c r="L24" s="43" t="s">
        <v>5</v>
      </c>
    </row>
    <row r="25" spans="1:14" s="137" customFormat="1" ht="12.75" x14ac:dyDescent="0.2">
      <c r="A25" s="122"/>
      <c r="B25" s="122" t="s">
        <v>489</v>
      </c>
      <c r="C25" s="114" t="s">
        <v>5</v>
      </c>
      <c r="D25" s="114" t="s">
        <v>5</v>
      </c>
      <c r="E25" s="114" t="s">
        <v>5</v>
      </c>
      <c r="F25" s="114" t="s">
        <v>5</v>
      </c>
      <c r="G25" s="115">
        <f>SUM(G24)</f>
        <v>0</v>
      </c>
      <c r="H25" s="115">
        <f t="shared" ref="H25:I25" si="4">SUM(H24)</f>
        <v>0</v>
      </c>
      <c r="I25" s="115">
        <f t="shared" si="4"/>
        <v>0</v>
      </c>
      <c r="J25" s="173">
        <f>SUM(J24)</f>
        <v>0</v>
      </c>
      <c r="K25" s="173">
        <f>SUM(K24)</f>
        <v>0</v>
      </c>
      <c r="L25" s="114" t="s">
        <v>5</v>
      </c>
    </row>
    <row r="26" spans="1:14" x14ac:dyDescent="0.25">
      <c r="A26" s="59"/>
      <c r="B26" s="59"/>
      <c r="C26" s="60"/>
      <c r="D26" s="60"/>
      <c r="E26" s="60"/>
      <c r="F26" s="60"/>
      <c r="G26" s="62"/>
      <c r="H26" s="61"/>
      <c r="I26" s="62"/>
      <c r="J26" s="62"/>
      <c r="K26" s="60"/>
      <c r="L26" s="60"/>
      <c r="M26" s="54"/>
      <c r="N26" s="54"/>
    </row>
    <row r="27" spans="1:14" s="187" customFormat="1" ht="18" customHeight="1" x14ac:dyDescent="0.25">
      <c r="A27" s="258" t="s">
        <v>566</v>
      </c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58"/>
    </row>
    <row r="28" spans="1:14" s="187" customFormat="1" ht="18" customHeight="1" x14ac:dyDescent="0.25">
      <c r="A28" s="250" t="s">
        <v>320</v>
      </c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</row>
    <row r="29" spans="1:14" s="187" customFormat="1" ht="15.75" customHeight="1" x14ac:dyDescent="0.25">
      <c r="A29" s="251" t="s">
        <v>321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</row>
    <row r="30" spans="1:14" s="187" customFormat="1" ht="15.75" customHeight="1" x14ac:dyDescent="0.25">
      <c r="A30" s="253" t="s">
        <v>567</v>
      </c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</row>
    <row r="31" spans="1:14" s="187" customFormat="1" ht="15.75" customHeight="1" x14ac:dyDescent="0.25">
      <c r="A31" s="253" t="s">
        <v>568</v>
      </c>
      <c r="B31" s="253"/>
      <c r="C31" s="253"/>
      <c r="D31" s="253"/>
      <c r="E31" s="253"/>
      <c r="F31" s="253"/>
      <c r="G31" s="253"/>
      <c r="H31" s="253"/>
      <c r="I31" s="253"/>
      <c r="J31" s="253"/>
      <c r="K31" s="253"/>
      <c r="L31" s="253"/>
    </row>
    <row r="32" spans="1:14" s="187" customFormat="1" ht="15.75" x14ac:dyDescent="0.25">
      <c r="A32" s="188" t="s">
        <v>569</v>
      </c>
      <c r="B32" s="189"/>
      <c r="C32" s="190"/>
      <c r="D32" s="191"/>
      <c r="E32" s="189"/>
      <c r="F32" s="188"/>
      <c r="G32" s="188"/>
      <c r="H32" s="188"/>
      <c r="I32" s="188"/>
      <c r="J32" s="188"/>
      <c r="K32" s="188"/>
      <c r="L32" s="188"/>
    </row>
    <row r="33" spans="1:14" s="187" customFormat="1" ht="15.75" x14ac:dyDescent="0.25">
      <c r="A33" s="188" t="s">
        <v>570</v>
      </c>
      <c r="B33" s="189"/>
      <c r="C33" s="190"/>
      <c r="D33" s="191"/>
      <c r="E33" s="189"/>
      <c r="F33" s="188"/>
      <c r="G33" s="188"/>
      <c r="H33" s="188"/>
      <c r="I33" s="188"/>
      <c r="J33" s="188"/>
      <c r="K33" s="188"/>
      <c r="L33" s="188"/>
    </row>
    <row r="34" spans="1:14" s="187" customFormat="1" ht="28.5" customHeight="1" x14ac:dyDescent="0.25">
      <c r="A34" s="250" t="s">
        <v>571</v>
      </c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0"/>
    </row>
    <row r="35" spans="1:14" s="187" customFormat="1" ht="26.25" customHeight="1" x14ac:dyDescent="0.25">
      <c r="A35" s="250" t="s">
        <v>572</v>
      </c>
      <c r="B35" s="250"/>
      <c r="C35" s="250"/>
      <c r="D35" s="250"/>
      <c r="E35" s="250"/>
      <c r="F35" s="250"/>
      <c r="G35" s="250"/>
      <c r="H35" s="250"/>
      <c r="I35" s="250"/>
      <c r="J35" s="250"/>
      <c r="K35" s="250"/>
      <c r="L35" s="250"/>
    </row>
    <row r="36" spans="1:14" s="187" customFormat="1" ht="26.25" customHeight="1" x14ac:dyDescent="0.25">
      <c r="A36" s="250" t="s">
        <v>573</v>
      </c>
      <c r="B36" s="250"/>
      <c r="C36" s="250"/>
      <c r="D36" s="250"/>
      <c r="E36" s="250"/>
      <c r="F36" s="250"/>
      <c r="G36" s="250"/>
      <c r="H36" s="250"/>
      <c r="I36" s="250"/>
      <c r="J36" s="250"/>
      <c r="K36" s="250"/>
      <c r="L36" s="250"/>
    </row>
    <row r="37" spans="1:14" s="187" customFormat="1" ht="26.25" customHeight="1" x14ac:dyDescent="0.25">
      <c r="A37" s="250" t="s">
        <v>584</v>
      </c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</row>
    <row r="38" spans="1:14" s="187" customFormat="1" ht="15.75" x14ac:dyDescent="0.25">
      <c r="A38" s="192"/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</row>
    <row r="39" spans="1:14" s="213" customFormat="1" ht="15.75" customHeight="1" x14ac:dyDescent="0.25">
      <c r="A39" s="249" t="s">
        <v>574</v>
      </c>
      <c r="B39" s="249"/>
      <c r="C39" s="208"/>
      <c r="D39" s="209"/>
      <c r="E39" s="210" t="s">
        <v>322</v>
      </c>
      <c r="F39" s="209"/>
      <c r="G39" s="209"/>
      <c r="H39" s="209" t="s">
        <v>323</v>
      </c>
      <c r="I39" s="211"/>
      <c r="J39" s="211"/>
      <c r="K39" s="211"/>
      <c r="L39" s="212"/>
    </row>
    <row r="40" spans="1:14" x14ac:dyDescent="0.25">
      <c r="A40" s="194"/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</row>
    <row r="41" spans="1:1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14"/>
      <c r="N41" s="14"/>
    </row>
    <row r="42" spans="1:1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4"/>
      <c r="N42" s="14"/>
    </row>
    <row r="43" spans="1:1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4"/>
      <c r="N43" s="14"/>
    </row>
    <row r="44" spans="1:1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4"/>
      <c r="N44" s="14"/>
    </row>
    <row r="45" spans="1:14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4"/>
      <c r="N45" s="14"/>
    </row>
    <row r="46" spans="1:14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4"/>
      <c r="N46" s="14"/>
    </row>
    <row r="47" spans="1:14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4"/>
      <c r="N47" s="14"/>
    </row>
    <row r="48" spans="1:14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4"/>
      <c r="N48" s="14"/>
    </row>
    <row r="49" spans="1:14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4"/>
      <c r="N49" s="14"/>
    </row>
    <row r="50" spans="1:14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4"/>
      <c r="N50" s="14"/>
    </row>
    <row r="51" spans="1:14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4"/>
      <c r="N51" s="14"/>
    </row>
    <row r="52" spans="1:14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4"/>
      <c r="N52" s="14"/>
    </row>
    <row r="53" spans="1:14" x14ac:dyDescent="0.25">
      <c r="A53" s="14"/>
      <c r="B53" s="14"/>
      <c r="C53" s="14"/>
      <c r="D53" s="14"/>
      <c r="E53" s="108"/>
      <c r="F53" s="14"/>
      <c r="G53" s="14"/>
      <c r="H53" s="14"/>
      <c r="I53" s="14"/>
      <c r="J53" s="108"/>
      <c r="K53" s="14"/>
      <c r="L53" s="14"/>
      <c r="M53" s="14"/>
      <c r="N53" s="14"/>
    </row>
    <row r="54" spans="1:14" x14ac:dyDescent="0.25">
      <c r="A54" s="14"/>
      <c r="B54" s="14"/>
      <c r="C54" s="14"/>
      <c r="D54" s="14"/>
      <c r="E54" s="108"/>
      <c r="F54" s="14"/>
      <c r="G54" s="14"/>
      <c r="H54" s="14"/>
      <c r="I54" s="14"/>
      <c r="J54" s="108"/>
      <c r="K54" s="14"/>
      <c r="L54" s="14"/>
      <c r="M54" s="14"/>
      <c r="N54" s="14"/>
    </row>
    <row r="55" spans="1:14" x14ac:dyDescent="0.25">
      <c r="A55" s="14"/>
      <c r="B55" s="14"/>
      <c r="C55" s="14"/>
      <c r="D55" s="14"/>
      <c r="E55" s="108"/>
      <c r="F55" s="14"/>
      <c r="G55" s="14"/>
      <c r="H55" s="14"/>
      <c r="I55" s="14"/>
      <c r="J55" s="108"/>
      <c r="K55" s="14"/>
      <c r="L55" s="14"/>
      <c r="M55" s="14"/>
      <c r="N55" s="14"/>
    </row>
    <row r="56" spans="1:14" x14ac:dyDescent="0.25">
      <c r="A56" s="14"/>
      <c r="B56" s="14"/>
      <c r="C56" s="14"/>
      <c r="D56" s="14"/>
      <c r="E56" s="108"/>
      <c r="F56" s="14"/>
      <c r="G56" s="14"/>
      <c r="H56" s="14"/>
      <c r="I56" s="14"/>
      <c r="J56" s="108"/>
      <c r="K56" s="14"/>
      <c r="L56" s="14"/>
      <c r="M56" s="14"/>
      <c r="N56" s="14"/>
    </row>
    <row r="57" spans="1:14" x14ac:dyDescent="0.25">
      <c r="A57" s="14"/>
      <c r="B57" s="14"/>
      <c r="C57" s="14"/>
      <c r="D57" s="14"/>
      <c r="E57" s="108"/>
      <c r="F57" s="14"/>
      <c r="G57" s="14"/>
      <c r="H57" s="14"/>
      <c r="I57" s="14"/>
      <c r="J57" s="108"/>
      <c r="K57" s="14"/>
      <c r="L57" s="14"/>
      <c r="M57" s="14"/>
      <c r="N57" s="14"/>
    </row>
    <row r="58" spans="1:14" x14ac:dyDescent="0.25">
      <c r="A58" s="14"/>
      <c r="B58" s="14"/>
      <c r="C58" s="14"/>
      <c r="D58" s="14"/>
      <c r="E58" s="108"/>
      <c r="F58" s="14"/>
      <c r="G58" s="14"/>
      <c r="H58" s="14"/>
      <c r="I58" s="14"/>
      <c r="J58" s="108"/>
      <c r="K58" s="14"/>
      <c r="L58" s="14"/>
      <c r="M58" s="14"/>
      <c r="N58" s="14"/>
    </row>
    <row r="59" spans="1:14" x14ac:dyDescent="0.25">
      <c r="A59" s="14"/>
      <c r="B59" s="14"/>
      <c r="C59" s="14"/>
      <c r="D59" s="14"/>
      <c r="E59" s="108"/>
      <c r="F59" s="14"/>
      <c r="G59" s="14"/>
      <c r="H59" s="14"/>
      <c r="I59" s="14"/>
      <c r="J59" s="108"/>
      <c r="K59" s="14"/>
      <c r="L59" s="14"/>
      <c r="M59" s="14"/>
      <c r="N59" s="14"/>
    </row>
    <row r="60" spans="1:14" x14ac:dyDescent="0.25">
      <c r="A60" s="14"/>
      <c r="B60" s="14"/>
      <c r="C60" s="14"/>
      <c r="D60" s="14"/>
      <c r="E60" s="108"/>
      <c r="F60" s="14"/>
      <c r="G60" s="14"/>
      <c r="H60" s="14"/>
      <c r="I60" s="14"/>
      <c r="J60" s="108"/>
      <c r="K60" s="14"/>
      <c r="L60" s="14"/>
      <c r="M60" s="14"/>
      <c r="N60" s="14"/>
    </row>
    <row r="61" spans="1:14" x14ac:dyDescent="0.25">
      <c r="A61" s="14"/>
      <c r="B61" s="14"/>
      <c r="C61" s="14"/>
      <c r="D61" s="14"/>
      <c r="E61" s="108"/>
      <c r="F61" s="14"/>
      <c r="G61" s="14"/>
      <c r="H61" s="14"/>
      <c r="I61" s="14"/>
      <c r="J61" s="108"/>
      <c r="K61" s="14"/>
      <c r="L61" s="14"/>
      <c r="M61" s="14"/>
      <c r="N61" s="14"/>
    </row>
    <row r="62" spans="1:14" x14ac:dyDescent="0.25">
      <c r="A62" s="14"/>
      <c r="B62" s="14"/>
      <c r="C62" s="14"/>
      <c r="D62" s="14"/>
      <c r="E62" s="108"/>
      <c r="F62" s="14"/>
      <c r="G62" s="14"/>
      <c r="H62" s="14"/>
      <c r="I62" s="14"/>
      <c r="J62" s="108"/>
      <c r="K62" s="14"/>
      <c r="L62" s="14"/>
      <c r="M62" s="14"/>
      <c r="N62" s="14"/>
    </row>
    <row r="63" spans="1:14" x14ac:dyDescent="0.25">
      <c r="A63" s="14"/>
      <c r="B63" s="14"/>
      <c r="C63" s="14"/>
      <c r="D63" s="14"/>
      <c r="E63" s="108"/>
      <c r="F63" s="14"/>
      <c r="G63" s="14"/>
      <c r="H63" s="14"/>
      <c r="I63" s="14"/>
      <c r="J63" s="108"/>
      <c r="K63" s="14"/>
      <c r="L63" s="14"/>
      <c r="M63" s="14"/>
      <c r="N63" s="14"/>
    </row>
    <row r="64" spans="1:14" x14ac:dyDescent="0.25">
      <c r="A64" s="14"/>
      <c r="B64" s="14"/>
      <c r="C64" s="14"/>
      <c r="D64" s="14"/>
      <c r="E64" s="108"/>
      <c r="F64" s="14"/>
      <c r="G64" s="14"/>
      <c r="H64" s="14"/>
      <c r="I64" s="14"/>
      <c r="J64" s="108"/>
      <c r="K64" s="14"/>
      <c r="L64" s="14"/>
      <c r="M64" s="14"/>
      <c r="N64" s="14"/>
    </row>
    <row r="65" spans="1:14" x14ac:dyDescent="0.25">
      <c r="A65" s="14"/>
      <c r="B65" s="14"/>
      <c r="C65" s="14"/>
      <c r="D65" s="14"/>
      <c r="E65" s="108"/>
      <c r="F65" s="14"/>
      <c r="G65" s="14"/>
      <c r="H65" s="14"/>
      <c r="I65" s="14"/>
      <c r="J65" s="108"/>
      <c r="K65" s="14"/>
      <c r="L65" s="14"/>
      <c r="M65" s="14"/>
      <c r="N65" s="14"/>
    </row>
    <row r="66" spans="1:14" x14ac:dyDescent="0.25">
      <c r="A66" s="14"/>
      <c r="B66" s="14"/>
      <c r="C66" s="14"/>
      <c r="D66" s="14"/>
      <c r="E66" s="108"/>
      <c r="F66" s="14"/>
      <c r="G66" s="14"/>
      <c r="H66" s="14"/>
      <c r="I66" s="14"/>
      <c r="J66" s="108"/>
      <c r="K66" s="14"/>
      <c r="L66" s="14"/>
      <c r="M66" s="14"/>
      <c r="N66" s="14"/>
    </row>
    <row r="67" spans="1:14" x14ac:dyDescent="0.25">
      <c r="A67" s="14"/>
      <c r="B67" s="14"/>
      <c r="C67" s="14"/>
      <c r="D67" s="14"/>
      <c r="E67" s="108"/>
      <c r="F67" s="14"/>
      <c r="G67" s="14"/>
      <c r="H67" s="14"/>
      <c r="I67" s="14"/>
      <c r="J67" s="108"/>
      <c r="K67" s="14"/>
      <c r="L67" s="14"/>
      <c r="M67" s="14"/>
      <c r="N67" s="14"/>
    </row>
    <row r="68" spans="1:14" x14ac:dyDescent="0.25">
      <c r="A68" s="14"/>
      <c r="B68" s="14"/>
      <c r="C68" s="14"/>
      <c r="D68" s="14"/>
      <c r="E68" s="108"/>
      <c r="F68" s="14"/>
      <c r="G68" s="14"/>
      <c r="H68" s="14"/>
      <c r="I68" s="14"/>
      <c r="J68" s="108"/>
      <c r="K68" s="14"/>
      <c r="L68" s="14"/>
      <c r="M68" s="14"/>
      <c r="N68" s="14"/>
    </row>
    <row r="69" spans="1:14" x14ac:dyDescent="0.25">
      <c r="A69" s="14"/>
      <c r="B69" s="14"/>
      <c r="C69" s="14"/>
      <c r="D69" s="14"/>
      <c r="E69" s="108"/>
      <c r="F69" s="14"/>
      <c r="G69" s="14"/>
      <c r="H69" s="14"/>
      <c r="I69" s="14"/>
      <c r="J69" s="108"/>
      <c r="K69" s="14"/>
      <c r="L69" s="14"/>
      <c r="M69" s="14"/>
      <c r="N69" s="14"/>
    </row>
    <row r="70" spans="1:14" x14ac:dyDescent="0.25">
      <c r="A70" s="14"/>
      <c r="B70" s="14"/>
      <c r="C70" s="14"/>
      <c r="D70" s="14"/>
      <c r="E70" s="108"/>
      <c r="F70" s="14"/>
      <c r="G70" s="14"/>
      <c r="H70" s="14"/>
      <c r="I70" s="14"/>
      <c r="J70" s="108"/>
      <c r="K70" s="14"/>
      <c r="L70" s="14"/>
      <c r="M70" s="14"/>
      <c r="N70" s="14"/>
    </row>
    <row r="71" spans="1:14" x14ac:dyDescent="0.25">
      <c r="A71" s="14"/>
      <c r="B71" s="14"/>
      <c r="C71" s="14"/>
      <c r="D71" s="14"/>
      <c r="E71" s="108"/>
      <c r="F71" s="14"/>
      <c r="G71" s="14"/>
      <c r="H71" s="14"/>
      <c r="I71" s="14"/>
      <c r="J71" s="108"/>
      <c r="K71" s="14"/>
      <c r="L71" s="14"/>
      <c r="M71" s="14"/>
      <c r="N71" s="14"/>
    </row>
    <row r="72" spans="1:14" x14ac:dyDescent="0.25">
      <c r="A72" s="14"/>
      <c r="B72" s="14"/>
      <c r="C72" s="14"/>
      <c r="D72" s="14"/>
      <c r="E72" s="108"/>
      <c r="F72" s="14"/>
      <c r="G72" s="14"/>
      <c r="H72" s="14"/>
      <c r="I72" s="14"/>
      <c r="J72" s="108"/>
      <c r="K72" s="14"/>
      <c r="L72" s="14"/>
      <c r="M72" s="14"/>
      <c r="N72" s="14"/>
    </row>
    <row r="73" spans="1:14" x14ac:dyDescent="0.25">
      <c r="A73" s="14"/>
      <c r="B73" s="14"/>
      <c r="C73" s="14"/>
      <c r="D73" s="14"/>
      <c r="E73" s="108"/>
      <c r="F73" s="14"/>
      <c r="G73" s="14"/>
      <c r="H73" s="14"/>
      <c r="I73" s="14"/>
      <c r="J73" s="108"/>
      <c r="K73" s="14"/>
      <c r="L73" s="14"/>
      <c r="M73" s="14"/>
      <c r="N73" s="14"/>
    </row>
    <row r="74" spans="1:14" x14ac:dyDescent="0.25">
      <c r="A74" s="14"/>
      <c r="B74" s="14"/>
      <c r="C74" s="14"/>
      <c r="D74" s="14"/>
      <c r="E74" s="108"/>
      <c r="F74" s="14"/>
      <c r="G74" s="14"/>
      <c r="H74" s="14"/>
      <c r="I74" s="14"/>
      <c r="J74" s="108"/>
      <c r="K74" s="14"/>
      <c r="L74" s="14"/>
      <c r="M74" s="14"/>
      <c r="N74" s="14"/>
    </row>
    <row r="75" spans="1:14" x14ac:dyDescent="0.25">
      <c r="A75" s="14"/>
      <c r="B75" s="14"/>
      <c r="C75" s="14"/>
      <c r="D75" s="14"/>
      <c r="E75" s="108"/>
      <c r="F75" s="14"/>
      <c r="G75" s="14"/>
      <c r="H75" s="14"/>
      <c r="I75" s="14"/>
      <c r="J75" s="108"/>
      <c r="K75" s="14"/>
      <c r="L75" s="14"/>
      <c r="M75" s="14"/>
      <c r="N75" s="14"/>
    </row>
    <row r="76" spans="1:14" x14ac:dyDescent="0.25">
      <c r="A76" s="14"/>
      <c r="B76" s="14"/>
      <c r="C76" s="14"/>
      <c r="D76" s="14"/>
      <c r="E76" s="108"/>
      <c r="F76" s="14"/>
      <c r="G76" s="14"/>
      <c r="H76" s="14"/>
      <c r="I76" s="14"/>
      <c r="J76" s="108"/>
      <c r="K76" s="14"/>
      <c r="L76" s="14"/>
      <c r="M76" s="14"/>
      <c r="N76" s="14"/>
    </row>
    <row r="77" spans="1:14" x14ac:dyDescent="0.25">
      <c r="A77" s="14"/>
      <c r="B77" s="14"/>
      <c r="C77" s="14"/>
      <c r="D77" s="14"/>
      <c r="E77" s="108"/>
      <c r="F77" s="14"/>
      <c r="G77" s="14"/>
      <c r="H77" s="14"/>
      <c r="I77" s="14"/>
      <c r="J77" s="108"/>
      <c r="K77" s="14"/>
      <c r="L77" s="14"/>
      <c r="M77" s="14"/>
      <c r="N77" s="14"/>
    </row>
    <row r="78" spans="1:14" x14ac:dyDescent="0.25">
      <c r="A78" s="14"/>
      <c r="B78" s="14"/>
      <c r="C78" s="14"/>
      <c r="D78" s="14"/>
      <c r="E78" s="108"/>
      <c r="F78" s="14"/>
      <c r="G78" s="14"/>
      <c r="H78" s="14"/>
      <c r="I78" s="14"/>
      <c r="J78" s="108"/>
      <c r="K78" s="14"/>
      <c r="L78" s="14"/>
      <c r="M78" s="14"/>
      <c r="N78" s="14"/>
    </row>
    <row r="79" spans="1:14" x14ac:dyDescent="0.25">
      <c r="A79" s="14"/>
      <c r="B79" s="14"/>
      <c r="C79" s="14"/>
      <c r="D79" s="14"/>
      <c r="E79" s="108"/>
      <c r="F79" s="14"/>
      <c r="G79" s="14"/>
      <c r="H79" s="14"/>
      <c r="I79" s="14"/>
      <c r="J79" s="108"/>
      <c r="K79" s="14"/>
      <c r="L79" s="14"/>
      <c r="M79" s="14"/>
      <c r="N79" s="14"/>
    </row>
    <row r="80" spans="1:14" x14ac:dyDescent="0.25">
      <c r="A80" s="14"/>
      <c r="B80" s="14"/>
      <c r="C80" s="14"/>
      <c r="D80" s="14"/>
      <c r="E80" s="108"/>
      <c r="F80" s="14"/>
      <c r="G80" s="14"/>
      <c r="H80" s="14"/>
      <c r="I80" s="14"/>
      <c r="J80" s="108"/>
      <c r="K80" s="14"/>
      <c r="L80" s="14"/>
      <c r="M80" s="14"/>
      <c r="N80" s="14"/>
    </row>
    <row r="81" spans="1:14" x14ac:dyDescent="0.25">
      <c r="A81" s="14"/>
      <c r="B81" s="14"/>
      <c r="C81" s="14"/>
      <c r="D81" s="14"/>
      <c r="E81" s="108"/>
      <c r="F81" s="14"/>
      <c r="G81" s="14"/>
      <c r="H81" s="14"/>
      <c r="I81" s="14"/>
      <c r="J81" s="108"/>
      <c r="K81" s="14"/>
      <c r="L81" s="14"/>
      <c r="M81" s="14"/>
      <c r="N81" s="14"/>
    </row>
    <row r="82" spans="1:14" x14ac:dyDescent="0.25">
      <c r="A82" s="14"/>
      <c r="B82" s="14"/>
      <c r="C82" s="14"/>
      <c r="D82" s="14"/>
      <c r="E82" s="108"/>
      <c r="F82" s="14"/>
      <c r="G82" s="14"/>
      <c r="H82" s="14"/>
      <c r="I82" s="14"/>
      <c r="J82" s="108"/>
      <c r="K82" s="14"/>
      <c r="L82" s="14"/>
      <c r="M82" s="14"/>
      <c r="N82" s="14"/>
    </row>
    <row r="83" spans="1:14" x14ac:dyDescent="0.25">
      <c r="A83" s="14"/>
      <c r="B83" s="14"/>
      <c r="C83" s="14"/>
      <c r="D83" s="14"/>
      <c r="E83" s="108"/>
      <c r="F83" s="14"/>
      <c r="G83" s="14"/>
      <c r="H83" s="14"/>
      <c r="I83" s="14"/>
      <c r="J83" s="108"/>
      <c r="K83" s="14"/>
      <c r="L83" s="14"/>
      <c r="M83" s="14"/>
      <c r="N83" s="14"/>
    </row>
    <row r="84" spans="1:14" x14ac:dyDescent="0.25">
      <c r="A84" s="14"/>
      <c r="B84" s="14"/>
      <c r="C84" s="14"/>
      <c r="D84" s="14"/>
      <c r="E84" s="108"/>
      <c r="F84" s="14"/>
      <c r="G84" s="14"/>
      <c r="H84" s="14"/>
      <c r="I84" s="14"/>
      <c r="J84" s="108"/>
      <c r="K84" s="14"/>
      <c r="L84" s="14"/>
      <c r="M84" s="14"/>
      <c r="N84" s="14"/>
    </row>
    <row r="85" spans="1:14" x14ac:dyDescent="0.25">
      <c r="A85" s="14"/>
      <c r="B85" s="14"/>
      <c r="C85" s="14"/>
      <c r="D85" s="14"/>
      <c r="E85" s="108"/>
      <c r="F85" s="14"/>
      <c r="G85" s="14"/>
      <c r="H85" s="14"/>
      <c r="I85" s="14"/>
      <c r="J85" s="108"/>
      <c r="K85" s="14"/>
      <c r="L85" s="14"/>
      <c r="M85" s="14"/>
      <c r="N85" s="14"/>
    </row>
    <row r="86" spans="1:14" x14ac:dyDescent="0.25">
      <c r="A86" s="14"/>
      <c r="B86" s="14"/>
      <c r="C86" s="14"/>
      <c r="D86" s="14"/>
      <c r="E86" s="108"/>
      <c r="F86" s="14"/>
      <c r="G86" s="14"/>
      <c r="H86" s="14"/>
      <c r="I86" s="14"/>
      <c r="J86" s="108"/>
      <c r="K86" s="14"/>
      <c r="L86" s="14"/>
      <c r="M86" s="14"/>
      <c r="N86" s="14"/>
    </row>
    <row r="87" spans="1:14" x14ac:dyDescent="0.25">
      <c r="A87" s="14"/>
      <c r="B87" s="14"/>
      <c r="C87" s="14"/>
      <c r="D87" s="14"/>
      <c r="E87" s="108"/>
      <c r="F87" s="14"/>
      <c r="G87" s="14"/>
      <c r="H87" s="14"/>
      <c r="I87" s="14"/>
      <c r="J87" s="108"/>
      <c r="K87" s="14"/>
      <c r="L87" s="14"/>
      <c r="M87" s="14"/>
      <c r="N87" s="14"/>
    </row>
    <row r="88" spans="1:14" x14ac:dyDescent="0.25">
      <c r="A88" s="14"/>
      <c r="B88" s="14"/>
      <c r="C88" s="14"/>
      <c r="D88" s="14"/>
      <c r="E88" s="108"/>
      <c r="F88" s="14"/>
      <c r="G88" s="14"/>
      <c r="H88" s="14"/>
      <c r="I88" s="14"/>
      <c r="J88" s="108"/>
      <c r="K88" s="14"/>
      <c r="L88" s="14"/>
      <c r="M88" s="14"/>
      <c r="N88" s="14"/>
    </row>
    <row r="89" spans="1:14" x14ac:dyDescent="0.25">
      <c r="A89" s="14"/>
      <c r="B89" s="14"/>
      <c r="C89" s="14"/>
      <c r="D89" s="14"/>
      <c r="E89" s="108"/>
      <c r="F89" s="14"/>
      <c r="G89" s="14"/>
      <c r="H89" s="14"/>
      <c r="I89" s="14"/>
      <c r="J89" s="108"/>
      <c r="K89" s="14"/>
      <c r="L89" s="14"/>
      <c r="M89" s="14"/>
      <c r="N89" s="14"/>
    </row>
    <row r="90" spans="1:14" x14ac:dyDescent="0.25">
      <c r="A90" s="14"/>
      <c r="B90" s="14"/>
      <c r="C90" s="14"/>
      <c r="D90" s="14"/>
      <c r="E90" s="108"/>
      <c r="F90" s="14"/>
      <c r="G90" s="14"/>
      <c r="H90" s="14"/>
      <c r="I90" s="14"/>
      <c r="J90" s="108"/>
      <c r="K90" s="14"/>
      <c r="L90" s="14"/>
      <c r="M90" s="14"/>
      <c r="N90" s="14"/>
    </row>
    <row r="91" spans="1:14" x14ac:dyDescent="0.25">
      <c r="A91" s="14"/>
      <c r="B91" s="14"/>
      <c r="C91" s="14"/>
      <c r="D91" s="14"/>
      <c r="E91" s="108"/>
      <c r="F91" s="14"/>
      <c r="G91" s="14"/>
      <c r="H91" s="14"/>
      <c r="I91" s="14"/>
      <c r="J91" s="108"/>
      <c r="K91" s="14"/>
      <c r="L91" s="14"/>
      <c r="M91" s="14"/>
      <c r="N91" s="14"/>
    </row>
    <row r="92" spans="1:14" x14ac:dyDescent="0.25">
      <c r="A92" s="14"/>
      <c r="B92" s="14"/>
      <c r="C92" s="14"/>
      <c r="D92" s="14"/>
      <c r="E92" s="108"/>
      <c r="F92" s="14"/>
      <c r="G92" s="14"/>
      <c r="H92" s="14"/>
      <c r="I92" s="14"/>
      <c r="J92" s="108"/>
      <c r="K92" s="14"/>
      <c r="L92" s="14"/>
      <c r="M92" s="14"/>
      <c r="N92" s="14"/>
    </row>
    <row r="93" spans="1:14" x14ac:dyDescent="0.25">
      <c r="A93" s="14"/>
      <c r="B93" s="14"/>
      <c r="C93" s="14"/>
      <c r="D93" s="14"/>
      <c r="E93" s="108"/>
      <c r="F93" s="14"/>
      <c r="G93" s="14"/>
      <c r="H93" s="14"/>
      <c r="I93" s="14"/>
      <c r="J93" s="108"/>
      <c r="K93" s="14"/>
      <c r="L93" s="14"/>
      <c r="M93" s="14"/>
      <c r="N93" s="14"/>
    </row>
    <row r="94" spans="1:14" x14ac:dyDescent="0.25">
      <c r="A94" s="14"/>
      <c r="B94" s="14"/>
      <c r="C94" s="14"/>
      <c r="D94" s="14"/>
      <c r="E94" s="108"/>
      <c r="F94" s="14"/>
      <c r="G94" s="14"/>
      <c r="H94" s="14"/>
      <c r="I94" s="14"/>
      <c r="J94" s="108"/>
      <c r="K94" s="14"/>
      <c r="L94" s="14"/>
      <c r="M94" s="14"/>
      <c r="N94" s="14"/>
    </row>
    <row r="95" spans="1:14" x14ac:dyDescent="0.25">
      <c r="A95" s="14"/>
      <c r="B95" s="14"/>
      <c r="C95" s="14"/>
      <c r="D95" s="14"/>
      <c r="E95" s="108"/>
      <c r="F95" s="14"/>
      <c r="G95" s="14"/>
      <c r="H95" s="14"/>
      <c r="I95" s="14"/>
      <c r="J95" s="108"/>
      <c r="K95" s="14"/>
      <c r="L95" s="14"/>
      <c r="M95" s="14"/>
      <c r="N95" s="14"/>
    </row>
    <row r="96" spans="1:14" x14ac:dyDescent="0.25">
      <c r="A96" s="14"/>
      <c r="B96" s="14"/>
      <c r="C96" s="14"/>
      <c r="D96" s="14"/>
      <c r="E96" s="108"/>
      <c r="F96" s="14"/>
      <c r="G96" s="14"/>
      <c r="H96" s="14"/>
      <c r="I96" s="14"/>
      <c r="J96" s="108"/>
      <c r="K96" s="14"/>
      <c r="L96" s="14"/>
      <c r="M96" s="14"/>
      <c r="N96" s="14"/>
    </row>
    <row r="97" spans="1:14" x14ac:dyDescent="0.25">
      <c r="A97" s="14"/>
      <c r="B97" s="14"/>
      <c r="C97" s="14"/>
      <c r="D97" s="14"/>
      <c r="E97" s="108"/>
      <c r="F97" s="14"/>
      <c r="G97" s="14"/>
      <c r="H97" s="14"/>
      <c r="I97" s="14"/>
      <c r="J97" s="108"/>
      <c r="K97" s="14"/>
      <c r="L97" s="14"/>
      <c r="M97" s="14"/>
      <c r="N97" s="14"/>
    </row>
    <row r="98" spans="1:14" x14ac:dyDescent="0.25">
      <c r="A98" s="14"/>
      <c r="B98" s="14"/>
      <c r="C98" s="14"/>
      <c r="D98" s="14"/>
      <c r="E98" s="108"/>
      <c r="F98" s="14"/>
      <c r="G98" s="14"/>
      <c r="H98" s="14"/>
      <c r="I98" s="14"/>
      <c r="J98" s="108"/>
      <c r="K98" s="14"/>
      <c r="L98" s="14"/>
      <c r="M98" s="14"/>
      <c r="N98" s="14"/>
    </row>
    <row r="99" spans="1:14" x14ac:dyDescent="0.25">
      <c r="A99" s="14"/>
      <c r="B99" s="14"/>
      <c r="C99" s="14"/>
      <c r="D99" s="14"/>
      <c r="E99" s="108"/>
      <c r="F99" s="14"/>
      <c r="G99" s="14"/>
      <c r="H99" s="14"/>
      <c r="I99" s="14"/>
      <c r="J99" s="108"/>
      <c r="K99" s="14"/>
      <c r="L99" s="14"/>
      <c r="M99" s="14"/>
      <c r="N99" s="14"/>
    </row>
    <row r="100" spans="1:14" x14ac:dyDescent="0.25">
      <c r="A100" s="14"/>
      <c r="B100" s="14"/>
      <c r="C100" s="14"/>
      <c r="D100" s="14"/>
      <c r="E100" s="108"/>
      <c r="F100" s="14"/>
      <c r="G100" s="14"/>
      <c r="H100" s="14"/>
      <c r="I100" s="14"/>
      <c r="J100" s="108"/>
      <c r="K100" s="14"/>
      <c r="L100" s="14"/>
      <c r="M100" s="14"/>
      <c r="N100" s="14"/>
    </row>
    <row r="101" spans="1:14" x14ac:dyDescent="0.25">
      <c r="M101" s="14"/>
      <c r="N101" s="14"/>
    </row>
    <row r="102" spans="1:14" x14ac:dyDescent="0.25">
      <c r="M102" s="14"/>
      <c r="N102" s="14"/>
    </row>
    <row r="103" spans="1:14" x14ac:dyDescent="0.25">
      <c r="M103" s="14"/>
      <c r="N103" s="14"/>
    </row>
  </sheetData>
  <sheetProtection algorithmName="SHA-512" hashValue="Rl2a3nJdcdmEh/WEiKIGhDM44YtlWRk1kP1zvazy1utP2x3wBr4hwi/zvNLf8bIaX7dBC7vT4yJNA6/gwv1nBA==" saltValue="t+D/XUJgbqDlgpCtfze5Lg==" spinCount="100000" sheet="1" objects="1" scenarios="1"/>
  <mergeCells count="15">
    <mergeCell ref="A27:L27"/>
    <mergeCell ref="A28:L28"/>
    <mergeCell ref="A29:L29"/>
    <mergeCell ref="A39:B39"/>
    <mergeCell ref="F1:L1"/>
    <mergeCell ref="A36:L36"/>
    <mergeCell ref="A37:L37"/>
    <mergeCell ref="G3:L3"/>
    <mergeCell ref="A8:L8"/>
    <mergeCell ref="A34:L34"/>
    <mergeCell ref="A35:L35"/>
    <mergeCell ref="A4:L4"/>
    <mergeCell ref="A30:L30"/>
    <mergeCell ref="A31:L31"/>
    <mergeCell ref="A23:L23"/>
  </mergeCells>
  <dataValidations count="1">
    <dataValidation type="whole" operator="equal" allowBlank="1" showInputMessage="1" showErrorMessage="1" sqref="J24:K24 J9:L21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0" fitToHeight="4" orientation="landscape" r:id="rId1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zoomScaleNormal="100" workbookViewId="0">
      <pane ySplit="7" topLeftCell="A8" activePane="bottomLeft" state="frozen"/>
      <selection pane="bottomLeft" activeCell="P21" sqref="P21"/>
    </sheetView>
  </sheetViews>
  <sheetFormatPr defaultRowHeight="15" x14ac:dyDescent="0.25"/>
  <cols>
    <col min="1" max="1" width="4.140625" style="1" customWidth="1"/>
    <col min="2" max="2" width="32.28515625" style="1" customWidth="1"/>
    <col min="3" max="3" width="9.28515625" style="1" customWidth="1"/>
    <col min="4" max="4" width="6.85546875" style="1" customWidth="1"/>
    <col min="5" max="5" width="18.140625" style="1" customWidth="1"/>
    <col min="6" max="7" width="9.7109375" style="1" customWidth="1"/>
    <col min="8" max="8" width="11.85546875" style="1" customWidth="1"/>
    <col min="9" max="12" width="9.7109375" style="1" customWidth="1"/>
    <col min="13" max="16384" width="9.140625" style="1"/>
  </cols>
  <sheetData>
    <row r="1" spans="1:15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5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5" ht="15" customHeight="1" x14ac:dyDescent="0.25">
      <c r="A3" s="14"/>
      <c r="B3" s="16"/>
      <c r="C3" s="15"/>
      <c r="D3" s="14"/>
      <c r="E3" s="108"/>
      <c r="F3" s="14"/>
      <c r="G3" s="253"/>
      <c r="H3" s="253"/>
      <c r="I3" s="253"/>
      <c r="J3" s="253"/>
      <c r="K3" s="253"/>
      <c r="L3" s="253"/>
    </row>
    <row r="4" spans="1:15" ht="15.75" x14ac:dyDescent="0.25">
      <c r="A4" s="262" t="s">
        <v>499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</row>
    <row r="6" spans="1:15" s="17" customFormat="1" ht="64.5" customHeight="1" x14ac:dyDescent="0.2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5" s="17" customFormat="1" ht="14.2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5" s="108" customFormat="1" ht="12.75" customHeight="1" x14ac:dyDescent="0.2">
      <c r="A8" s="266" t="s">
        <v>588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  <c r="N8" s="112"/>
      <c r="O8" s="112"/>
    </row>
    <row r="9" spans="1:15" s="108" customFormat="1" ht="25.5" x14ac:dyDescent="0.2">
      <c r="A9" s="34">
        <v>1</v>
      </c>
      <c r="B9" s="34" t="s">
        <v>589</v>
      </c>
      <c r="C9" s="88">
        <v>77</v>
      </c>
      <c r="D9" s="22" t="s">
        <v>4</v>
      </c>
      <c r="E9" s="199"/>
      <c r="F9" s="230"/>
      <c r="G9" s="29">
        <f>C9*F9</f>
        <v>0</v>
      </c>
      <c r="H9" s="29">
        <f>G9*0.095</f>
        <v>0</v>
      </c>
      <c r="I9" s="29">
        <f>G9+H9</f>
        <v>0</v>
      </c>
      <c r="J9" s="207"/>
      <c r="K9" s="207"/>
      <c r="L9" s="207"/>
    </row>
    <row r="10" spans="1:15" s="137" customFormat="1" ht="12.75" x14ac:dyDescent="0.2">
      <c r="A10" s="122"/>
      <c r="B10" s="122" t="s">
        <v>352</v>
      </c>
      <c r="C10" s="114" t="s">
        <v>5</v>
      </c>
      <c r="D10" s="114" t="s">
        <v>5</v>
      </c>
      <c r="E10" s="114" t="s">
        <v>5</v>
      </c>
      <c r="F10" s="114" t="s">
        <v>5</v>
      </c>
      <c r="G10" s="115">
        <f>SUM(G9)</f>
        <v>0</v>
      </c>
      <c r="H10" s="115">
        <f t="shared" ref="H10:I10" si="0">SUM(H9)</f>
        <v>0</v>
      </c>
      <c r="I10" s="115">
        <f t="shared" si="0"/>
        <v>0</v>
      </c>
      <c r="J10" s="173">
        <f>SUM(J9)</f>
        <v>0</v>
      </c>
      <c r="K10" s="173">
        <f t="shared" ref="K10:L10" si="1">SUM(K9)</f>
        <v>0</v>
      </c>
      <c r="L10" s="173">
        <f t="shared" si="1"/>
        <v>0</v>
      </c>
    </row>
    <row r="11" spans="1:15" s="108" customFormat="1" ht="15" customHeight="1" x14ac:dyDescent="0.2">
      <c r="A11" s="266" t="s">
        <v>228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</row>
    <row r="12" spans="1:15" s="108" customFormat="1" ht="25.5" x14ac:dyDescent="0.2">
      <c r="A12" s="35">
        <v>1</v>
      </c>
      <c r="B12" s="35" t="s">
        <v>590</v>
      </c>
      <c r="C12" s="70">
        <v>1320</v>
      </c>
      <c r="D12" s="26" t="s">
        <v>4</v>
      </c>
      <c r="E12" s="203"/>
      <c r="F12" s="204"/>
      <c r="G12" s="47">
        <f>C12*F12</f>
        <v>0</v>
      </c>
      <c r="H12" s="47">
        <f>G12*0.095</f>
        <v>0</v>
      </c>
      <c r="I12" s="47">
        <f>G12+H12</f>
        <v>0</v>
      </c>
      <c r="J12" s="205"/>
      <c r="K12" s="205"/>
      <c r="L12" s="205"/>
    </row>
    <row r="13" spans="1:15" s="108" customFormat="1" ht="12.75" x14ac:dyDescent="0.2">
      <c r="A13" s="35">
        <v>2</v>
      </c>
      <c r="B13" s="35" t="s">
        <v>215</v>
      </c>
      <c r="C13" s="70">
        <v>550</v>
      </c>
      <c r="D13" s="26" t="s">
        <v>4</v>
      </c>
      <c r="E13" s="203"/>
      <c r="F13" s="204"/>
      <c r="G13" s="47">
        <f t="shared" ref="G13:G17" si="2">C13*F13</f>
        <v>0</v>
      </c>
      <c r="H13" s="47">
        <f t="shared" ref="H13:H17" si="3">G13*0.095</f>
        <v>0</v>
      </c>
      <c r="I13" s="47">
        <f t="shared" ref="I13:I17" si="4">G13+H13</f>
        <v>0</v>
      </c>
      <c r="J13" s="205"/>
      <c r="K13" s="205"/>
      <c r="L13" s="205"/>
    </row>
    <row r="14" spans="1:15" s="108" customFormat="1" ht="12.75" x14ac:dyDescent="0.2">
      <c r="A14" s="35">
        <v>3</v>
      </c>
      <c r="B14" s="35" t="s">
        <v>256</v>
      </c>
      <c r="C14" s="70">
        <v>1100</v>
      </c>
      <c r="D14" s="26" t="s">
        <v>86</v>
      </c>
      <c r="E14" s="203"/>
      <c r="F14" s="204"/>
      <c r="G14" s="47">
        <f t="shared" si="2"/>
        <v>0</v>
      </c>
      <c r="H14" s="47">
        <f t="shared" si="3"/>
        <v>0</v>
      </c>
      <c r="I14" s="47">
        <f t="shared" si="4"/>
        <v>0</v>
      </c>
      <c r="J14" s="205"/>
      <c r="K14" s="205"/>
      <c r="L14" s="205"/>
    </row>
    <row r="15" spans="1:15" s="108" customFormat="1" ht="12.75" x14ac:dyDescent="0.2">
      <c r="A15" s="35">
        <v>4</v>
      </c>
      <c r="B15" s="35" t="s">
        <v>257</v>
      </c>
      <c r="C15" s="70">
        <v>55</v>
      </c>
      <c r="D15" s="26" t="s">
        <v>4</v>
      </c>
      <c r="E15" s="203"/>
      <c r="F15" s="204"/>
      <c r="G15" s="47">
        <f t="shared" si="2"/>
        <v>0</v>
      </c>
      <c r="H15" s="47">
        <f t="shared" si="3"/>
        <v>0</v>
      </c>
      <c r="I15" s="47">
        <f t="shared" si="4"/>
        <v>0</v>
      </c>
      <c r="J15" s="205"/>
      <c r="K15" s="205"/>
      <c r="L15" s="205"/>
    </row>
    <row r="16" spans="1:15" s="108" customFormat="1" ht="12.75" x14ac:dyDescent="0.2">
      <c r="A16" s="35">
        <v>5</v>
      </c>
      <c r="B16" s="35" t="s">
        <v>258</v>
      </c>
      <c r="C16" s="70">
        <v>33</v>
      </c>
      <c r="D16" s="26" t="s">
        <v>4</v>
      </c>
      <c r="E16" s="203"/>
      <c r="F16" s="204"/>
      <c r="G16" s="47">
        <f t="shared" si="2"/>
        <v>0</v>
      </c>
      <c r="H16" s="47">
        <f t="shared" si="3"/>
        <v>0</v>
      </c>
      <c r="I16" s="47">
        <f t="shared" si="4"/>
        <v>0</v>
      </c>
      <c r="J16" s="205"/>
      <c r="K16" s="205"/>
      <c r="L16" s="205"/>
    </row>
    <row r="17" spans="1:12" s="108" customFormat="1" ht="25.5" x14ac:dyDescent="0.2">
      <c r="A17" s="35">
        <v>6</v>
      </c>
      <c r="B17" s="35" t="s">
        <v>275</v>
      </c>
      <c r="C17" s="70">
        <v>1100</v>
      </c>
      <c r="D17" s="26" t="s">
        <v>4</v>
      </c>
      <c r="E17" s="203"/>
      <c r="F17" s="204"/>
      <c r="G17" s="47">
        <f t="shared" si="2"/>
        <v>0</v>
      </c>
      <c r="H17" s="47">
        <f t="shared" si="3"/>
        <v>0</v>
      </c>
      <c r="I17" s="47">
        <f t="shared" si="4"/>
        <v>0</v>
      </c>
      <c r="J17" s="205"/>
      <c r="K17" s="205"/>
      <c r="L17" s="205"/>
    </row>
    <row r="18" spans="1:12" s="137" customFormat="1" ht="12.75" x14ac:dyDescent="0.2">
      <c r="A18" s="122"/>
      <c r="B18" s="122" t="s">
        <v>88</v>
      </c>
      <c r="C18" s="131" t="s">
        <v>5</v>
      </c>
      <c r="D18" s="131" t="s">
        <v>5</v>
      </c>
      <c r="E18" s="131" t="s">
        <v>5</v>
      </c>
      <c r="F18" s="131" t="s">
        <v>5</v>
      </c>
      <c r="G18" s="115">
        <f>SUM(G12:G17)</f>
        <v>0</v>
      </c>
      <c r="H18" s="115">
        <f t="shared" ref="H18:I18" si="5">SUM(H12:H17)</f>
        <v>0</v>
      </c>
      <c r="I18" s="115">
        <f t="shared" si="5"/>
        <v>0</v>
      </c>
      <c r="J18" s="173">
        <f>SUM(J12:J17)</f>
        <v>0</v>
      </c>
      <c r="K18" s="173">
        <f t="shared" ref="K18:L18" si="6">SUM(K12:K17)</f>
        <v>0</v>
      </c>
      <c r="L18" s="173">
        <f t="shared" si="6"/>
        <v>0</v>
      </c>
    </row>
    <row r="19" spans="1:12" s="108" customFormat="1" ht="15" customHeight="1" x14ac:dyDescent="0.2">
      <c r="A19" s="266" t="s">
        <v>591</v>
      </c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266"/>
    </row>
    <row r="20" spans="1:12" s="108" customFormat="1" ht="25.5" x14ac:dyDescent="0.2">
      <c r="A20" s="34">
        <v>1</v>
      </c>
      <c r="B20" s="34" t="s">
        <v>592</v>
      </c>
      <c r="C20" s="70">
        <v>55</v>
      </c>
      <c r="D20" s="22" t="s">
        <v>4</v>
      </c>
      <c r="E20" s="199"/>
      <c r="F20" s="200"/>
      <c r="G20" s="29">
        <f>C20*F20</f>
        <v>0</v>
      </c>
      <c r="H20" s="29">
        <f>G20*0.095</f>
        <v>0</v>
      </c>
      <c r="I20" s="29">
        <f>G20+H20</f>
        <v>0</v>
      </c>
      <c r="J20" s="207"/>
      <c r="K20" s="207"/>
      <c r="L20" s="207"/>
    </row>
    <row r="21" spans="1:12" s="108" customFormat="1" ht="25.5" x14ac:dyDescent="0.2">
      <c r="A21" s="35">
        <v>2</v>
      </c>
      <c r="B21" s="35" t="s">
        <v>593</v>
      </c>
      <c r="C21" s="70">
        <v>440</v>
      </c>
      <c r="D21" s="26" t="s">
        <v>4</v>
      </c>
      <c r="E21" s="203"/>
      <c r="F21" s="204"/>
      <c r="G21" s="29">
        <f t="shared" ref="G21:G24" si="7">C21*F21</f>
        <v>0</v>
      </c>
      <c r="H21" s="29">
        <f t="shared" ref="H21:H24" si="8">G21*0.095</f>
        <v>0</v>
      </c>
      <c r="I21" s="29">
        <f t="shared" ref="I21:I24" si="9">G21+H21</f>
        <v>0</v>
      </c>
      <c r="J21" s="207"/>
      <c r="K21" s="205"/>
      <c r="L21" s="205"/>
    </row>
    <row r="22" spans="1:12" s="108" customFormat="1" ht="12.75" x14ac:dyDescent="0.2">
      <c r="A22" s="34">
        <v>3</v>
      </c>
      <c r="B22" s="35" t="s">
        <v>594</v>
      </c>
      <c r="C22" s="88">
        <v>33</v>
      </c>
      <c r="D22" s="22" t="s">
        <v>4</v>
      </c>
      <c r="E22" s="199"/>
      <c r="F22" s="200"/>
      <c r="G22" s="29">
        <f t="shared" si="7"/>
        <v>0</v>
      </c>
      <c r="H22" s="29">
        <f t="shared" si="8"/>
        <v>0</v>
      </c>
      <c r="I22" s="29">
        <f t="shared" si="9"/>
        <v>0</v>
      </c>
      <c r="J22" s="207"/>
      <c r="K22" s="207"/>
      <c r="L22" s="207"/>
    </row>
    <row r="23" spans="1:12" s="108" customFormat="1" ht="25.5" x14ac:dyDescent="0.2">
      <c r="A23" s="50">
        <v>4</v>
      </c>
      <c r="B23" s="34" t="s">
        <v>595</v>
      </c>
      <c r="C23" s="70">
        <v>55</v>
      </c>
      <c r="D23" s="22" t="s">
        <v>4</v>
      </c>
      <c r="E23" s="199"/>
      <c r="F23" s="200"/>
      <c r="G23" s="29">
        <f t="shared" si="7"/>
        <v>0</v>
      </c>
      <c r="H23" s="29">
        <f t="shared" si="8"/>
        <v>0</v>
      </c>
      <c r="I23" s="29">
        <f t="shared" si="9"/>
        <v>0</v>
      </c>
      <c r="J23" s="207"/>
      <c r="K23" s="207"/>
      <c r="L23" s="207"/>
    </row>
    <row r="24" spans="1:12" s="108" customFormat="1" ht="25.5" x14ac:dyDescent="0.2">
      <c r="A24" s="34">
        <v>5</v>
      </c>
      <c r="B24" s="34" t="s">
        <v>596</v>
      </c>
      <c r="C24" s="23">
        <v>440</v>
      </c>
      <c r="D24" s="22" t="s">
        <v>4</v>
      </c>
      <c r="E24" s="199"/>
      <c r="F24" s="200"/>
      <c r="G24" s="29">
        <f t="shared" si="7"/>
        <v>0</v>
      </c>
      <c r="H24" s="29">
        <f t="shared" si="8"/>
        <v>0</v>
      </c>
      <c r="I24" s="29">
        <f t="shared" si="9"/>
        <v>0</v>
      </c>
      <c r="J24" s="207"/>
      <c r="K24" s="207"/>
      <c r="L24" s="207"/>
    </row>
    <row r="25" spans="1:12" s="137" customFormat="1" ht="12.75" x14ac:dyDescent="0.2">
      <c r="A25" s="122"/>
      <c r="B25" s="122" t="s">
        <v>229</v>
      </c>
      <c r="C25" s="131" t="s">
        <v>5</v>
      </c>
      <c r="D25" s="131" t="s">
        <v>5</v>
      </c>
      <c r="E25" s="131" t="s">
        <v>5</v>
      </c>
      <c r="F25" s="131" t="s">
        <v>5</v>
      </c>
      <c r="G25" s="115">
        <f>SUM(G20:G24)</f>
        <v>0</v>
      </c>
      <c r="H25" s="115">
        <f t="shared" ref="H25:I25" si="10">SUM(H20:H24)</f>
        <v>0</v>
      </c>
      <c r="I25" s="115">
        <f t="shared" si="10"/>
        <v>0</v>
      </c>
      <c r="J25" s="173">
        <f>SUM(J20:J24)</f>
        <v>0</v>
      </c>
      <c r="K25" s="173">
        <f t="shared" ref="K25:L25" si="11">SUM(K20:K24)</f>
        <v>0</v>
      </c>
      <c r="L25" s="173">
        <f t="shared" si="11"/>
        <v>0</v>
      </c>
    </row>
    <row r="26" spans="1:12" ht="16.5" x14ac:dyDescent="0.3">
      <c r="A26" s="18"/>
      <c r="B26" s="18"/>
      <c r="C26" s="18"/>
      <c r="D26" s="18"/>
      <c r="E26" s="18"/>
      <c r="F26" s="18"/>
      <c r="G26" s="63"/>
      <c r="H26" s="18"/>
      <c r="I26" s="63"/>
      <c r="J26" s="63"/>
      <c r="K26" s="18"/>
      <c r="L26" s="18"/>
    </row>
    <row r="27" spans="1:12" s="187" customFormat="1" ht="18" customHeight="1" x14ac:dyDescent="0.25">
      <c r="A27" s="258" t="s">
        <v>566</v>
      </c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58"/>
    </row>
    <row r="28" spans="1:12" s="187" customFormat="1" ht="18" customHeight="1" x14ac:dyDescent="0.25">
      <c r="A28" s="250" t="s">
        <v>320</v>
      </c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</row>
    <row r="29" spans="1:12" s="187" customFormat="1" ht="15.75" customHeight="1" x14ac:dyDescent="0.25">
      <c r="A29" s="251" t="s">
        <v>321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</row>
    <row r="30" spans="1:12" s="187" customFormat="1" ht="15.75" customHeight="1" x14ac:dyDescent="0.25">
      <c r="A30" s="253" t="s">
        <v>567</v>
      </c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</row>
    <row r="31" spans="1:12" s="187" customFormat="1" ht="15.75" customHeight="1" x14ac:dyDescent="0.25">
      <c r="A31" s="253" t="s">
        <v>568</v>
      </c>
      <c r="B31" s="253"/>
      <c r="C31" s="253"/>
      <c r="D31" s="253"/>
      <c r="E31" s="253"/>
      <c r="F31" s="253"/>
      <c r="G31" s="253"/>
      <c r="H31" s="253"/>
      <c r="I31" s="253"/>
      <c r="J31" s="253"/>
      <c r="K31" s="253"/>
      <c r="L31" s="253"/>
    </row>
    <row r="32" spans="1:12" s="187" customFormat="1" ht="15.75" x14ac:dyDescent="0.25">
      <c r="A32" s="188" t="s">
        <v>569</v>
      </c>
      <c r="B32" s="189"/>
      <c r="C32" s="190"/>
      <c r="D32" s="191"/>
      <c r="E32" s="189"/>
      <c r="F32" s="188"/>
      <c r="G32" s="188"/>
      <c r="H32" s="188"/>
      <c r="I32" s="188"/>
      <c r="J32" s="188"/>
      <c r="K32" s="188"/>
      <c r="L32" s="188"/>
    </row>
    <row r="33" spans="1:12" s="187" customFormat="1" ht="15.75" x14ac:dyDescent="0.25">
      <c r="A33" s="188" t="s">
        <v>570</v>
      </c>
      <c r="B33" s="189"/>
      <c r="C33" s="190"/>
      <c r="D33" s="191"/>
      <c r="E33" s="189"/>
      <c r="F33" s="188"/>
      <c r="G33" s="188"/>
      <c r="H33" s="188"/>
      <c r="I33" s="188"/>
      <c r="J33" s="188"/>
      <c r="K33" s="188"/>
      <c r="L33" s="188"/>
    </row>
    <row r="34" spans="1:12" s="187" customFormat="1" ht="28.5" customHeight="1" x14ac:dyDescent="0.25">
      <c r="A34" s="250" t="s">
        <v>571</v>
      </c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0"/>
    </row>
    <row r="35" spans="1:12" s="187" customFormat="1" ht="26.25" customHeight="1" x14ac:dyDescent="0.25">
      <c r="A35" s="250" t="s">
        <v>572</v>
      </c>
      <c r="B35" s="250"/>
      <c r="C35" s="250"/>
      <c r="D35" s="250"/>
      <c r="E35" s="250"/>
      <c r="F35" s="250"/>
      <c r="G35" s="250"/>
      <c r="H35" s="250"/>
      <c r="I35" s="250"/>
      <c r="J35" s="250"/>
      <c r="K35" s="250"/>
      <c r="L35" s="250"/>
    </row>
    <row r="36" spans="1:12" s="187" customFormat="1" ht="26.25" customHeight="1" x14ac:dyDescent="0.25">
      <c r="A36" s="250" t="s">
        <v>573</v>
      </c>
      <c r="B36" s="250"/>
      <c r="C36" s="250"/>
      <c r="D36" s="250"/>
      <c r="E36" s="250"/>
      <c r="F36" s="250"/>
      <c r="G36" s="250"/>
      <c r="H36" s="250"/>
      <c r="I36" s="250"/>
      <c r="J36" s="250"/>
      <c r="K36" s="250"/>
      <c r="L36" s="250"/>
    </row>
    <row r="37" spans="1:12" s="187" customFormat="1" ht="15.75" customHeight="1" x14ac:dyDescent="0.25">
      <c r="A37" s="250" t="s">
        <v>581</v>
      </c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</row>
    <row r="38" spans="1:12" s="187" customFormat="1" ht="15.75" x14ac:dyDescent="0.25">
      <c r="A38" s="192"/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</row>
    <row r="39" spans="1:12" s="213" customFormat="1" ht="15.75" customHeight="1" x14ac:dyDescent="0.25">
      <c r="A39" s="249" t="s">
        <v>574</v>
      </c>
      <c r="B39" s="249"/>
      <c r="C39" s="208"/>
      <c r="D39" s="209"/>
      <c r="E39" s="210" t="s">
        <v>322</v>
      </c>
      <c r="F39" s="209"/>
      <c r="G39" s="209"/>
      <c r="H39" s="209" t="s">
        <v>323</v>
      </c>
      <c r="I39" s="211"/>
      <c r="J39" s="211"/>
      <c r="K39" s="211"/>
      <c r="L39" s="212"/>
    </row>
  </sheetData>
  <sheetProtection algorithmName="SHA-512" hashValue="GUrwCK8QZ+zi8R/K2xXUUgQbglqXpTSqe3wO/2Vqwuxg5EN6FiAnlJ1gLfCUjFb1L1I/4HrVdSq/dhO2Tgp3fA==" saltValue="3qIkfdOqTGykR3+mgLS9nQ==" spinCount="100000" sheet="1" objects="1" scenarios="1"/>
  <mergeCells count="16">
    <mergeCell ref="F1:L1"/>
    <mergeCell ref="A8:L8"/>
    <mergeCell ref="G3:L3"/>
    <mergeCell ref="A34:L34"/>
    <mergeCell ref="A35:L35"/>
    <mergeCell ref="A11:L11"/>
    <mergeCell ref="A4:L4"/>
    <mergeCell ref="A19:L19"/>
    <mergeCell ref="A27:L27"/>
    <mergeCell ref="A39:B39"/>
    <mergeCell ref="A36:L36"/>
    <mergeCell ref="A28:L28"/>
    <mergeCell ref="A29:L29"/>
    <mergeCell ref="A30:L30"/>
    <mergeCell ref="A31:L31"/>
    <mergeCell ref="A37:L37"/>
  </mergeCells>
  <dataValidations count="1">
    <dataValidation type="whole" operator="equal" allowBlank="1" showInputMessage="1" showErrorMessage="1" sqref="J9:L9 J12:L17 J20:L24">
      <formula1>1</formula1>
    </dataValidation>
  </dataValidations>
  <pageMargins left="0.7" right="0.7" top="0.75" bottom="0.75" header="0.3" footer="0.3"/>
  <pageSetup paperSize="9" scale="93" orientation="landscape" r:id="rId1"/>
  <colBreaks count="1" manualBreakCount="1">
    <brk id="12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zoomScaleNormal="100" workbookViewId="0">
      <pane ySplit="6" topLeftCell="A28" activePane="bottomLeft" state="frozen"/>
      <selection pane="bottomLeft" activeCell="E52" sqref="E52"/>
    </sheetView>
  </sheetViews>
  <sheetFormatPr defaultRowHeight="15" x14ac:dyDescent="0.25"/>
  <cols>
    <col min="1" max="1" width="4.28515625" style="1" customWidth="1"/>
    <col min="2" max="2" width="35.7109375" style="1" customWidth="1"/>
    <col min="3" max="3" width="8.28515625" style="1" customWidth="1"/>
    <col min="4" max="4" width="6.5703125" style="1" customWidth="1"/>
    <col min="5" max="5" width="18.5703125" style="1" customWidth="1"/>
    <col min="6" max="7" width="9.7109375" style="1" customWidth="1"/>
    <col min="8" max="8" width="12.28515625" style="1" customWidth="1"/>
    <col min="9" max="12" width="9.7109375" style="1" customWidth="1"/>
    <col min="13" max="13" width="9.140625" style="1"/>
    <col min="14" max="15" width="11.5703125" style="1" bestFit="1" customWidth="1"/>
    <col min="16" max="16384" width="9.140625" style="1"/>
  </cols>
  <sheetData>
    <row r="1" spans="1:12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2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2" ht="15" customHeight="1" x14ac:dyDescent="0.25">
      <c r="A3" s="14"/>
      <c r="B3" s="16"/>
      <c r="C3" s="15"/>
      <c r="D3" s="14"/>
      <c r="E3" s="108"/>
      <c r="F3" s="14"/>
      <c r="G3" s="253"/>
      <c r="H3" s="253"/>
      <c r="I3" s="253"/>
      <c r="J3" s="253"/>
      <c r="K3" s="253"/>
      <c r="L3" s="253"/>
    </row>
    <row r="4" spans="1:12" ht="15.75" customHeight="1" x14ac:dyDescent="0.25">
      <c r="A4" s="260" t="s">
        <v>515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</row>
    <row r="6" spans="1:12" s="17" customFormat="1" ht="63.75" x14ac:dyDescent="0.2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2" s="17" customFormat="1" ht="12.75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2" s="108" customFormat="1" ht="12.75" x14ac:dyDescent="0.2">
      <c r="A8" s="271" t="s">
        <v>510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</row>
    <row r="9" spans="1:12" s="108" customFormat="1" ht="12.75" x14ac:dyDescent="0.2">
      <c r="A9" s="35">
        <v>1</v>
      </c>
      <c r="B9" s="35" t="s">
        <v>89</v>
      </c>
      <c r="C9" s="70">
        <v>550</v>
      </c>
      <c r="D9" s="26" t="s">
        <v>4</v>
      </c>
      <c r="E9" s="203"/>
      <c r="F9" s="204"/>
      <c r="G9" s="47">
        <f>C9*F9</f>
        <v>0</v>
      </c>
      <c r="H9" s="47">
        <f>G9*0.095</f>
        <v>0</v>
      </c>
      <c r="I9" s="47">
        <f>G9+H9</f>
        <v>0</v>
      </c>
      <c r="J9" s="236"/>
      <c r="K9" s="236"/>
      <c r="L9" s="236"/>
    </row>
    <row r="10" spans="1:12" s="108" customFormat="1" ht="12.75" x14ac:dyDescent="0.2">
      <c r="A10" s="35">
        <v>2</v>
      </c>
      <c r="B10" s="35" t="s">
        <v>90</v>
      </c>
      <c r="C10" s="70">
        <v>88</v>
      </c>
      <c r="D10" s="26" t="s">
        <v>4</v>
      </c>
      <c r="E10" s="203"/>
      <c r="F10" s="204"/>
      <c r="G10" s="47">
        <f t="shared" ref="G10:G13" si="0">C10*F10</f>
        <v>0</v>
      </c>
      <c r="H10" s="47">
        <f t="shared" ref="H10:H13" si="1">G10*0.095</f>
        <v>0</v>
      </c>
      <c r="I10" s="47">
        <f t="shared" ref="I10:I13" si="2">G10+H10</f>
        <v>0</v>
      </c>
      <c r="J10" s="236"/>
      <c r="K10" s="236"/>
      <c r="L10" s="236"/>
    </row>
    <row r="11" spans="1:12" s="108" customFormat="1" ht="12.75" x14ac:dyDescent="0.2">
      <c r="A11" s="35">
        <v>3</v>
      </c>
      <c r="B11" s="35" t="s">
        <v>91</v>
      </c>
      <c r="C11" s="70">
        <v>550</v>
      </c>
      <c r="D11" s="26" t="s">
        <v>4</v>
      </c>
      <c r="E11" s="203"/>
      <c r="F11" s="204"/>
      <c r="G11" s="47">
        <f t="shared" si="0"/>
        <v>0</v>
      </c>
      <c r="H11" s="47">
        <f t="shared" si="1"/>
        <v>0</v>
      </c>
      <c r="I11" s="47">
        <f t="shared" si="2"/>
        <v>0</v>
      </c>
      <c r="J11" s="236"/>
      <c r="K11" s="236"/>
      <c r="L11" s="236"/>
    </row>
    <row r="12" spans="1:12" s="108" customFormat="1" ht="12.75" x14ac:dyDescent="0.2">
      <c r="A12" s="35">
        <v>4</v>
      </c>
      <c r="B12" s="35" t="s">
        <v>249</v>
      </c>
      <c r="C12" s="70">
        <v>3300</v>
      </c>
      <c r="D12" s="26" t="s">
        <v>4</v>
      </c>
      <c r="E12" s="203"/>
      <c r="F12" s="204"/>
      <c r="G12" s="47">
        <f t="shared" si="0"/>
        <v>0</v>
      </c>
      <c r="H12" s="47">
        <f t="shared" si="1"/>
        <v>0</v>
      </c>
      <c r="I12" s="47">
        <f t="shared" si="2"/>
        <v>0</v>
      </c>
      <c r="J12" s="236"/>
      <c r="K12" s="236"/>
      <c r="L12" s="236"/>
    </row>
    <row r="13" spans="1:12" s="108" customFormat="1" ht="12.75" x14ac:dyDescent="0.2">
      <c r="A13" s="35">
        <v>5</v>
      </c>
      <c r="B13" s="35" t="s">
        <v>250</v>
      </c>
      <c r="C13" s="70">
        <v>110</v>
      </c>
      <c r="D13" s="26" t="s">
        <v>4</v>
      </c>
      <c r="E13" s="203"/>
      <c r="F13" s="204"/>
      <c r="G13" s="47">
        <f t="shared" si="0"/>
        <v>0</v>
      </c>
      <c r="H13" s="47">
        <f t="shared" si="1"/>
        <v>0</v>
      </c>
      <c r="I13" s="47">
        <f t="shared" si="2"/>
        <v>0</v>
      </c>
      <c r="J13" s="236"/>
      <c r="K13" s="236"/>
      <c r="L13" s="236"/>
    </row>
    <row r="14" spans="1:12" s="143" customFormat="1" ht="12.75" x14ac:dyDescent="0.2">
      <c r="A14" s="141"/>
      <c r="B14" s="141" t="s">
        <v>513</v>
      </c>
      <c r="C14" s="123" t="s">
        <v>5</v>
      </c>
      <c r="D14" s="142" t="s">
        <v>5</v>
      </c>
      <c r="E14" s="145" t="s">
        <v>5</v>
      </c>
      <c r="F14" s="145" t="s">
        <v>5</v>
      </c>
      <c r="G14" s="138">
        <f>SUM(G9:G13)</f>
        <v>0</v>
      </c>
      <c r="H14" s="138">
        <f t="shared" ref="H14:I14" si="3">SUM(H9:H13)</f>
        <v>0</v>
      </c>
      <c r="I14" s="138">
        <f t="shared" si="3"/>
        <v>0</v>
      </c>
      <c r="J14" s="180">
        <f>SUM(J9:J13)</f>
        <v>0</v>
      </c>
      <c r="K14" s="180">
        <f t="shared" ref="K14:L14" si="4">SUM(K9:K13)</f>
        <v>0</v>
      </c>
      <c r="L14" s="180">
        <f t="shared" si="4"/>
        <v>0</v>
      </c>
    </row>
    <row r="15" spans="1:12" s="140" customFormat="1" ht="12.75" x14ac:dyDescent="0.2">
      <c r="A15" s="106" t="s">
        <v>511</v>
      </c>
      <c r="B15" s="268" t="s">
        <v>512</v>
      </c>
      <c r="C15" s="269"/>
      <c r="D15" s="269"/>
      <c r="E15" s="269"/>
      <c r="F15" s="269"/>
      <c r="G15" s="269"/>
      <c r="H15" s="269"/>
      <c r="I15" s="269"/>
      <c r="J15" s="269"/>
      <c r="K15" s="269"/>
      <c r="L15" s="270"/>
    </row>
    <row r="16" spans="1:12" s="108" customFormat="1" ht="12.75" x14ac:dyDescent="0.2">
      <c r="A16" s="35">
        <v>1</v>
      </c>
      <c r="B16" s="35" t="s">
        <v>92</v>
      </c>
      <c r="C16" s="70">
        <v>55</v>
      </c>
      <c r="D16" s="26" t="s">
        <v>4</v>
      </c>
      <c r="E16" s="203"/>
      <c r="F16" s="204"/>
      <c r="G16" s="47">
        <f>C16*F16</f>
        <v>0</v>
      </c>
      <c r="H16" s="47">
        <f>G16*0.095</f>
        <v>0</v>
      </c>
      <c r="I16" s="47">
        <f>G16+H16</f>
        <v>0</v>
      </c>
      <c r="J16" s="236"/>
      <c r="K16" s="236"/>
      <c r="L16" s="236"/>
    </row>
    <row r="17" spans="1:15" s="108" customFormat="1" ht="12.75" x14ac:dyDescent="0.2">
      <c r="A17" s="35">
        <v>2</v>
      </c>
      <c r="B17" s="35" t="s">
        <v>93</v>
      </c>
      <c r="C17" s="70">
        <v>330</v>
      </c>
      <c r="D17" s="26" t="s">
        <v>4</v>
      </c>
      <c r="E17" s="203"/>
      <c r="F17" s="204"/>
      <c r="G17" s="47">
        <f t="shared" ref="G17:G22" si="5">C17*F17</f>
        <v>0</v>
      </c>
      <c r="H17" s="47">
        <f t="shared" ref="H17:H22" si="6">G17*0.095</f>
        <v>0</v>
      </c>
      <c r="I17" s="47">
        <f t="shared" ref="I17:I22" si="7">G17+H17</f>
        <v>0</v>
      </c>
      <c r="J17" s="236"/>
      <c r="K17" s="236"/>
      <c r="L17" s="236"/>
    </row>
    <row r="18" spans="1:15" s="108" customFormat="1" ht="12.75" x14ac:dyDescent="0.2">
      <c r="A18" s="35">
        <v>3</v>
      </c>
      <c r="B18" s="35" t="s">
        <v>94</v>
      </c>
      <c r="C18" s="70">
        <v>375</v>
      </c>
      <c r="D18" s="26" t="s">
        <v>4</v>
      </c>
      <c r="E18" s="203"/>
      <c r="F18" s="204"/>
      <c r="G18" s="47">
        <f t="shared" si="5"/>
        <v>0</v>
      </c>
      <c r="H18" s="47">
        <f t="shared" si="6"/>
        <v>0</v>
      </c>
      <c r="I18" s="47">
        <f t="shared" si="7"/>
        <v>0</v>
      </c>
      <c r="J18" s="236"/>
      <c r="K18" s="236"/>
      <c r="L18" s="236"/>
    </row>
    <row r="19" spans="1:15" s="108" customFormat="1" ht="16.5" customHeight="1" x14ac:dyDescent="0.2">
      <c r="A19" s="35">
        <v>4</v>
      </c>
      <c r="B19" s="35" t="s">
        <v>252</v>
      </c>
      <c r="C19" s="70">
        <v>110</v>
      </c>
      <c r="D19" s="26" t="s">
        <v>4</v>
      </c>
      <c r="E19" s="203"/>
      <c r="F19" s="204"/>
      <c r="G19" s="47">
        <f t="shared" si="5"/>
        <v>0</v>
      </c>
      <c r="H19" s="47">
        <f t="shared" si="6"/>
        <v>0</v>
      </c>
      <c r="I19" s="47">
        <f t="shared" si="7"/>
        <v>0</v>
      </c>
      <c r="J19" s="236"/>
      <c r="K19" s="236"/>
      <c r="L19" s="236"/>
    </row>
    <row r="20" spans="1:15" s="108" customFormat="1" ht="12.75" x14ac:dyDescent="0.2">
      <c r="A20" s="35">
        <v>5</v>
      </c>
      <c r="B20" s="35" t="s">
        <v>251</v>
      </c>
      <c r="C20" s="70">
        <v>550</v>
      </c>
      <c r="D20" s="26" t="s">
        <v>4</v>
      </c>
      <c r="E20" s="203"/>
      <c r="F20" s="204"/>
      <c r="G20" s="47">
        <f t="shared" si="5"/>
        <v>0</v>
      </c>
      <c r="H20" s="47">
        <f t="shared" si="6"/>
        <v>0</v>
      </c>
      <c r="I20" s="47">
        <f t="shared" si="7"/>
        <v>0</v>
      </c>
      <c r="J20" s="236"/>
      <c r="K20" s="236"/>
      <c r="L20" s="236"/>
    </row>
    <row r="21" spans="1:15" s="108" customFormat="1" ht="12.75" x14ac:dyDescent="0.2">
      <c r="A21" s="35">
        <v>6</v>
      </c>
      <c r="B21" s="35" t="s">
        <v>276</v>
      </c>
      <c r="C21" s="70">
        <v>1320</v>
      </c>
      <c r="D21" s="26" t="s">
        <v>4</v>
      </c>
      <c r="E21" s="203"/>
      <c r="F21" s="204"/>
      <c r="G21" s="47">
        <f t="shared" si="5"/>
        <v>0</v>
      </c>
      <c r="H21" s="47">
        <f t="shared" si="6"/>
        <v>0</v>
      </c>
      <c r="I21" s="47">
        <f t="shared" si="7"/>
        <v>0</v>
      </c>
      <c r="J21" s="236"/>
      <c r="K21" s="236"/>
      <c r="L21" s="236"/>
    </row>
    <row r="22" spans="1:15" s="108" customFormat="1" ht="12.75" x14ac:dyDescent="0.2">
      <c r="A22" s="35">
        <v>7</v>
      </c>
      <c r="B22" s="35" t="s">
        <v>277</v>
      </c>
      <c r="C22" s="70">
        <v>110</v>
      </c>
      <c r="D22" s="26" t="s">
        <v>4</v>
      </c>
      <c r="E22" s="203"/>
      <c r="F22" s="204"/>
      <c r="G22" s="47">
        <f t="shared" si="5"/>
        <v>0</v>
      </c>
      <c r="H22" s="47">
        <f t="shared" si="6"/>
        <v>0</v>
      </c>
      <c r="I22" s="47">
        <f t="shared" si="7"/>
        <v>0</v>
      </c>
      <c r="J22" s="236"/>
      <c r="K22" s="236"/>
      <c r="L22" s="236"/>
    </row>
    <row r="23" spans="1:15" s="143" customFormat="1" ht="12.75" x14ac:dyDescent="0.2">
      <c r="A23" s="141"/>
      <c r="B23" s="141" t="s">
        <v>514</v>
      </c>
      <c r="C23" s="123" t="s">
        <v>5</v>
      </c>
      <c r="D23" s="142" t="s">
        <v>5</v>
      </c>
      <c r="E23" s="145" t="s">
        <v>5</v>
      </c>
      <c r="F23" s="145" t="s">
        <v>5</v>
      </c>
      <c r="G23" s="138">
        <f>SUM(G16:G22)</f>
        <v>0</v>
      </c>
      <c r="H23" s="138">
        <f t="shared" ref="H23:I23" si="8">SUM(H16:H22)</f>
        <v>0</v>
      </c>
      <c r="I23" s="138">
        <f t="shared" si="8"/>
        <v>0</v>
      </c>
      <c r="J23" s="180">
        <f>SUM(J16:J22)</f>
        <v>0</v>
      </c>
      <c r="K23" s="180">
        <f t="shared" ref="K23:L23" si="9">SUM(K16:K22)</f>
        <v>0</v>
      </c>
      <c r="L23" s="180">
        <f t="shared" si="9"/>
        <v>0</v>
      </c>
    </row>
    <row r="24" spans="1:15" s="139" customFormat="1" ht="12.75" x14ac:dyDescent="0.2">
      <c r="A24" s="106" t="s">
        <v>516</v>
      </c>
      <c r="B24" s="268" t="s">
        <v>517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70"/>
    </row>
    <row r="25" spans="1:15" s="108" customFormat="1" ht="12.75" x14ac:dyDescent="0.2">
      <c r="A25" s="35">
        <v>1</v>
      </c>
      <c r="B25" s="35" t="s">
        <v>208</v>
      </c>
      <c r="C25" s="70">
        <v>110</v>
      </c>
      <c r="D25" s="26" t="s">
        <v>4</v>
      </c>
      <c r="E25" s="203"/>
      <c r="F25" s="204"/>
      <c r="G25" s="47">
        <f>C25*F25</f>
        <v>0</v>
      </c>
      <c r="H25" s="47">
        <f>G25*0.095</f>
        <v>0</v>
      </c>
      <c r="I25" s="47">
        <f>G25+H25</f>
        <v>0</v>
      </c>
      <c r="J25" s="236"/>
      <c r="K25" s="236"/>
      <c r="L25" s="236"/>
    </row>
    <row r="26" spans="1:15" s="108" customFormat="1" ht="12.75" x14ac:dyDescent="0.2">
      <c r="A26" s="35">
        <v>2</v>
      </c>
      <c r="B26" s="35" t="s">
        <v>207</v>
      </c>
      <c r="C26" s="70">
        <v>22</v>
      </c>
      <c r="D26" s="26" t="s">
        <v>4</v>
      </c>
      <c r="E26" s="203"/>
      <c r="F26" s="204"/>
      <c r="G26" s="47">
        <f t="shared" ref="G26:G42" si="10">C26*F26</f>
        <v>0</v>
      </c>
      <c r="H26" s="47">
        <f t="shared" ref="H26:H42" si="11">G26*0.095</f>
        <v>0</v>
      </c>
      <c r="I26" s="47">
        <f t="shared" ref="I26:I42" si="12">G26+H26</f>
        <v>0</v>
      </c>
      <c r="J26" s="236"/>
      <c r="K26" s="236"/>
      <c r="L26" s="236"/>
    </row>
    <row r="27" spans="1:15" s="108" customFormat="1" ht="25.5" x14ac:dyDescent="0.2">
      <c r="A27" s="35">
        <v>3</v>
      </c>
      <c r="B27" s="35" t="s">
        <v>206</v>
      </c>
      <c r="C27" s="70">
        <v>110</v>
      </c>
      <c r="D27" s="26" t="s">
        <v>4</v>
      </c>
      <c r="E27" s="203"/>
      <c r="F27" s="204"/>
      <c r="G27" s="47">
        <f t="shared" si="10"/>
        <v>0</v>
      </c>
      <c r="H27" s="47">
        <f t="shared" si="11"/>
        <v>0</v>
      </c>
      <c r="I27" s="47">
        <f t="shared" si="12"/>
        <v>0</v>
      </c>
      <c r="J27" s="236"/>
      <c r="K27" s="236"/>
      <c r="L27" s="236"/>
    </row>
    <row r="28" spans="1:15" s="108" customFormat="1" ht="12.75" x14ac:dyDescent="0.2">
      <c r="A28" s="35">
        <v>4</v>
      </c>
      <c r="B28" s="35" t="s">
        <v>253</v>
      </c>
      <c r="C28" s="70">
        <v>33</v>
      </c>
      <c r="D28" s="26" t="s">
        <v>4</v>
      </c>
      <c r="E28" s="203"/>
      <c r="F28" s="204"/>
      <c r="G28" s="47">
        <f t="shared" si="10"/>
        <v>0</v>
      </c>
      <c r="H28" s="47">
        <f t="shared" si="11"/>
        <v>0</v>
      </c>
      <c r="I28" s="47">
        <f t="shared" si="12"/>
        <v>0</v>
      </c>
      <c r="J28" s="236"/>
      <c r="K28" s="236"/>
      <c r="L28" s="236"/>
    </row>
    <row r="29" spans="1:15" s="108" customFormat="1" ht="12.75" x14ac:dyDescent="0.2">
      <c r="A29" s="35">
        <v>5</v>
      </c>
      <c r="B29" s="35" t="s">
        <v>205</v>
      </c>
      <c r="C29" s="70">
        <v>11</v>
      </c>
      <c r="D29" s="26" t="s">
        <v>4</v>
      </c>
      <c r="E29" s="203"/>
      <c r="F29" s="204"/>
      <c r="G29" s="47">
        <f t="shared" si="10"/>
        <v>0</v>
      </c>
      <c r="H29" s="47">
        <f t="shared" si="11"/>
        <v>0</v>
      </c>
      <c r="I29" s="47">
        <f t="shared" si="12"/>
        <v>0</v>
      </c>
      <c r="J29" s="236"/>
      <c r="K29" s="236"/>
      <c r="L29" s="236"/>
    </row>
    <row r="30" spans="1:15" s="108" customFormat="1" ht="12.75" x14ac:dyDescent="0.2">
      <c r="A30" s="35">
        <v>6</v>
      </c>
      <c r="B30" s="35" t="s">
        <v>204</v>
      </c>
      <c r="C30" s="70">
        <v>11</v>
      </c>
      <c r="D30" s="26" t="s">
        <v>4</v>
      </c>
      <c r="E30" s="203"/>
      <c r="F30" s="204"/>
      <c r="G30" s="47">
        <f t="shared" si="10"/>
        <v>0</v>
      </c>
      <c r="H30" s="47">
        <f t="shared" si="11"/>
        <v>0</v>
      </c>
      <c r="I30" s="47">
        <f t="shared" si="12"/>
        <v>0</v>
      </c>
      <c r="J30" s="236"/>
      <c r="K30" s="236"/>
      <c r="L30" s="236"/>
      <c r="N30" s="112"/>
      <c r="O30" s="112"/>
    </row>
    <row r="31" spans="1:15" s="108" customFormat="1" ht="12.75" x14ac:dyDescent="0.2">
      <c r="A31" s="35">
        <v>7</v>
      </c>
      <c r="B31" s="35" t="s">
        <v>353</v>
      </c>
      <c r="C31" s="70">
        <v>66</v>
      </c>
      <c r="D31" s="26" t="s">
        <v>4</v>
      </c>
      <c r="E31" s="203"/>
      <c r="F31" s="204"/>
      <c r="G31" s="47">
        <f t="shared" si="10"/>
        <v>0</v>
      </c>
      <c r="H31" s="47">
        <f t="shared" si="11"/>
        <v>0</v>
      </c>
      <c r="I31" s="47">
        <f t="shared" si="12"/>
        <v>0</v>
      </c>
      <c r="J31" s="236"/>
      <c r="K31" s="236"/>
      <c r="L31" s="236"/>
    </row>
    <row r="32" spans="1:15" s="108" customFormat="1" ht="12.75" x14ac:dyDescent="0.2">
      <c r="A32" s="35">
        <v>8</v>
      </c>
      <c r="B32" s="35" t="s">
        <v>203</v>
      </c>
      <c r="C32" s="70">
        <v>44</v>
      </c>
      <c r="D32" s="26" t="s">
        <v>4</v>
      </c>
      <c r="E32" s="203"/>
      <c r="F32" s="204"/>
      <c r="G32" s="47">
        <f t="shared" si="10"/>
        <v>0</v>
      </c>
      <c r="H32" s="47">
        <f t="shared" si="11"/>
        <v>0</v>
      </c>
      <c r="I32" s="47">
        <f t="shared" si="12"/>
        <v>0</v>
      </c>
      <c r="J32" s="236"/>
      <c r="K32" s="236"/>
      <c r="L32" s="236"/>
    </row>
    <row r="33" spans="1:12" s="108" customFormat="1" ht="12.75" x14ac:dyDescent="0.2">
      <c r="A33" s="35">
        <v>9</v>
      </c>
      <c r="B33" s="35" t="s">
        <v>354</v>
      </c>
      <c r="C33" s="70">
        <v>1100</v>
      </c>
      <c r="D33" s="26" t="s">
        <v>4</v>
      </c>
      <c r="E33" s="203"/>
      <c r="F33" s="204"/>
      <c r="G33" s="47">
        <f t="shared" si="10"/>
        <v>0</v>
      </c>
      <c r="H33" s="47">
        <f t="shared" si="11"/>
        <v>0</v>
      </c>
      <c r="I33" s="47">
        <f t="shared" si="12"/>
        <v>0</v>
      </c>
      <c r="J33" s="236"/>
      <c r="K33" s="236"/>
      <c r="L33" s="236"/>
    </row>
    <row r="34" spans="1:12" s="108" customFormat="1" ht="12.75" x14ac:dyDescent="0.2">
      <c r="A34" s="35">
        <v>10</v>
      </c>
      <c r="B34" s="35" t="s">
        <v>202</v>
      </c>
      <c r="C34" s="70">
        <v>55</v>
      </c>
      <c r="D34" s="26" t="s">
        <v>4</v>
      </c>
      <c r="E34" s="203"/>
      <c r="F34" s="204"/>
      <c r="G34" s="47">
        <f t="shared" si="10"/>
        <v>0</v>
      </c>
      <c r="H34" s="47">
        <f t="shared" si="11"/>
        <v>0</v>
      </c>
      <c r="I34" s="47">
        <f t="shared" si="12"/>
        <v>0</v>
      </c>
      <c r="J34" s="236"/>
      <c r="K34" s="236"/>
      <c r="L34" s="236"/>
    </row>
    <row r="35" spans="1:12" s="108" customFormat="1" ht="12.75" x14ac:dyDescent="0.2">
      <c r="A35" s="35">
        <v>11</v>
      </c>
      <c r="B35" s="35" t="s">
        <v>201</v>
      </c>
      <c r="C35" s="70">
        <v>550</v>
      </c>
      <c r="D35" s="26" t="s">
        <v>4</v>
      </c>
      <c r="E35" s="203"/>
      <c r="F35" s="204"/>
      <c r="G35" s="47">
        <f t="shared" si="10"/>
        <v>0</v>
      </c>
      <c r="H35" s="47">
        <f t="shared" si="11"/>
        <v>0</v>
      </c>
      <c r="I35" s="47">
        <f t="shared" si="12"/>
        <v>0</v>
      </c>
      <c r="J35" s="236"/>
      <c r="K35" s="236"/>
      <c r="L35" s="236"/>
    </row>
    <row r="36" spans="1:12" s="108" customFormat="1" ht="12.75" x14ac:dyDescent="0.2">
      <c r="A36" s="35">
        <v>12</v>
      </c>
      <c r="B36" s="35" t="s">
        <v>200</v>
      </c>
      <c r="C36" s="70">
        <v>550</v>
      </c>
      <c r="D36" s="26" t="s">
        <v>4</v>
      </c>
      <c r="E36" s="203"/>
      <c r="F36" s="204"/>
      <c r="G36" s="47">
        <f t="shared" si="10"/>
        <v>0</v>
      </c>
      <c r="H36" s="47">
        <f t="shared" si="11"/>
        <v>0</v>
      </c>
      <c r="I36" s="47">
        <f t="shared" si="12"/>
        <v>0</v>
      </c>
      <c r="J36" s="236"/>
      <c r="K36" s="236"/>
      <c r="L36" s="236"/>
    </row>
    <row r="37" spans="1:12" s="108" customFormat="1" ht="12.75" x14ac:dyDescent="0.2">
      <c r="A37" s="35">
        <v>13</v>
      </c>
      <c r="B37" s="35" t="s">
        <v>195</v>
      </c>
      <c r="C37" s="70">
        <v>330</v>
      </c>
      <c r="D37" s="26" t="s">
        <v>4</v>
      </c>
      <c r="E37" s="203"/>
      <c r="F37" s="204"/>
      <c r="G37" s="47">
        <f t="shared" si="10"/>
        <v>0</v>
      </c>
      <c r="H37" s="47">
        <f t="shared" si="11"/>
        <v>0</v>
      </c>
      <c r="I37" s="47">
        <f t="shared" si="12"/>
        <v>0</v>
      </c>
      <c r="J37" s="236"/>
      <c r="K37" s="236"/>
      <c r="L37" s="236"/>
    </row>
    <row r="38" spans="1:12" s="108" customFormat="1" ht="12.75" x14ac:dyDescent="0.2">
      <c r="A38" s="35">
        <v>14</v>
      </c>
      <c r="B38" s="35" t="s">
        <v>199</v>
      </c>
      <c r="C38" s="70">
        <v>330</v>
      </c>
      <c r="D38" s="26" t="s">
        <v>4</v>
      </c>
      <c r="E38" s="203"/>
      <c r="F38" s="204"/>
      <c r="G38" s="47">
        <f t="shared" si="10"/>
        <v>0</v>
      </c>
      <c r="H38" s="47">
        <f t="shared" si="11"/>
        <v>0</v>
      </c>
      <c r="I38" s="47">
        <f t="shared" si="12"/>
        <v>0</v>
      </c>
      <c r="J38" s="236"/>
      <c r="K38" s="236"/>
      <c r="L38" s="236"/>
    </row>
    <row r="39" spans="1:12" s="108" customFormat="1" ht="12.75" x14ac:dyDescent="0.2">
      <c r="A39" s="35">
        <v>15</v>
      </c>
      <c r="B39" s="35" t="s">
        <v>198</v>
      </c>
      <c r="C39" s="70">
        <v>110</v>
      </c>
      <c r="D39" s="26" t="s">
        <v>4</v>
      </c>
      <c r="E39" s="203"/>
      <c r="F39" s="204"/>
      <c r="G39" s="47">
        <f t="shared" si="10"/>
        <v>0</v>
      </c>
      <c r="H39" s="47">
        <f t="shared" si="11"/>
        <v>0</v>
      </c>
      <c r="I39" s="47">
        <f t="shared" si="12"/>
        <v>0</v>
      </c>
      <c r="J39" s="236"/>
      <c r="K39" s="236"/>
      <c r="L39" s="236"/>
    </row>
    <row r="40" spans="1:12" s="108" customFormat="1" ht="12.75" x14ac:dyDescent="0.2">
      <c r="A40" s="35">
        <v>16</v>
      </c>
      <c r="B40" s="35" t="s">
        <v>197</v>
      </c>
      <c r="C40" s="70">
        <v>110</v>
      </c>
      <c r="D40" s="26" t="s">
        <v>4</v>
      </c>
      <c r="E40" s="203"/>
      <c r="F40" s="204"/>
      <c r="G40" s="47">
        <f t="shared" si="10"/>
        <v>0</v>
      </c>
      <c r="H40" s="47">
        <f t="shared" si="11"/>
        <v>0</v>
      </c>
      <c r="I40" s="47">
        <f t="shared" si="12"/>
        <v>0</v>
      </c>
      <c r="J40" s="236"/>
      <c r="K40" s="236"/>
      <c r="L40" s="236"/>
    </row>
    <row r="41" spans="1:12" s="108" customFormat="1" ht="12.75" x14ac:dyDescent="0.2">
      <c r="A41" s="35">
        <v>17</v>
      </c>
      <c r="B41" s="35" t="s">
        <v>196</v>
      </c>
      <c r="C41" s="70">
        <v>110</v>
      </c>
      <c r="D41" s="26" t="s">
        <v>4</v>
      </c>
      <c r="E41" s="203"/>
      <c r="F41" s="204"/>
      <c r="G41" s="47">
        <f t="shared" si="10"/>
        <v>0</v>
      </c>
      <c r="H41" s="47">
        <f t="shared" si="11"/>
        <v>0</v>
      </c>
      <c r="I41" s="47">
        <f t="shared" si="12"/>
        <v>0</v>
      </c>
      <c r="J41" s="236"/>
      <c r="K41" s="236"/>
      <c r="L41" s="236"/>
    </row>
    <row r="42" spans="1:12" s="108" customFormat="1" ht="12.75" x14ac:dyDescent="0.2">
      <c r="A42" s="35">
        <v>18</v>
      </c>
      <c r="B42" s="35" t="s">
        <v>426</v>
      </c>
      <c r="C42" s="70">
        <v>110</v>
      </c>
      <c r="D42" s="26" t="s">
        <v>4</v>
      </c>
      <c r="E42" s="203"/>
      <c r="F42" s="204"/>
      <c r="G42" s="47">
        <f t="shared" si="10"/>
        <v>0</v>
      </c>
      <c r="H42" s="47">
        <f t="shared" si="11"/>
        <v>0</v>
      </c>
      <c r="I42" s="47">
        <f t="shared" si="12"/>
        <v>0</v>
      </c>
      <c r="J42" s="236"/>
      <c r="K42" s="236"/>
      <c r="L42" s="236"/>
    </row>
    <row r="43" spans="1:12" s="137" customFormat="1" ht="12.75" x14ac:dyDescent="0.2">
      <c r="A43" s="48"/>
      <c r="B43" s="141" t="s">
        <v>518</v>
      </c>
      <c r="C43" s="117" t="s">
        <v>5</v>
      </c>
      <c r="D43" s="117" t="s">
        <v>5</v>
      </c>
      <c r="E43" s="117" t="s">
        <v>5</v>
      </c>
      <c r="F43" s="117" t="s">
        <v>5</v>
      </c>
      <c r="G43" s="124">
        <f>SUM(G25:G42)</f>
        <v>0</v>
      </c>
      <c r="H43" s="124">
        <f t="shared" ref="H43:I43" si="13">SUM(H25:H42)</f>
        <v>0</v>
      </c>
      <c r="I43" s="124">
        <f t="shared" si="13"/>
        <v>0</v>
      </c>
      <c r="J43" s="181">
        <f>SUM(J25:J42)</f>
        <v>0</v>
      </c>
      <c r="K43" s="181">
        <f t="shared" ref="K43:L43" si="14">SUM(K25:K42)</f>
        <v>0</v>
      </c>
      <c r="L43" s="181">
        <f t="shared" si="14"/>
        <v>0</v>
      </c>
    </row>
    <row r="44" spans="1:12" s="112" customFormat="1" ht="15" customHeight="1" x14ac:dyDescent="0.2">
      <c r="A44" s="259" t="s">
        <v>519</v>
      </c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</row>
    <row r="45" spans="1:12" s="108" customFormat="1" ht="12.75" x14ac:dyDescent="0.2">
      <c r="A45" s="27">
        <v>1</v>
      </c>
      <c r="B45" s="27" t="s">
        <v>95</v>
      </c>
      <c r="C45" s="70">
        <v>110</v>
      </c>
      <c r="D45" s="26" t="s">
        <v>4</v>
      </c>
      <c r="E45" s="203"/>
      <c r="F45" s="204"/>
      <c r="G45" s="47">
        <f>C45*F45</f>
        <v>0</v>
      </c>
      <c r="H45" s="47">
        <f>G45*0.095</f>
        <v>0</v>
      </c>
      <c r="I45" s="47">
        <f>G45+H45</f>
        <v>0</v>
      </c>
      <c r="J45" s="236"/>
      <c r="K45" s="236"/>
      <c r="L45" s="236"/>
    </row>
    <row r="46" spans="1:12" s="108" customFormat="1" ht="12.75" x14ac:dyDescent="0.2">
      <c r="A46" s="27">
        <v>2</v>
      </c>
      <c r="B46" s="27" t="s">
        <v>254</v>
      </c>
      <c r="C46" s="70">
        <v>88</v>
      </c>
      <c r="D46" s="26" t="s">
        <v>4</v>
      </c>
      <c r="E46" s="203"/>
      <c r="F46" s="204"/>
      <c r="G46" s="47">
        <f t="shared" ref="G46:G56" si="15">C46*F46</f>
        <v>0</v>
      </c>
      <c r="H46" s="47">
        <f t="shared" ref="H46:H56" si="16">G46*0.095</f>
        <v>0</v>
      </c>
      <c r="I46" s="47">
        <f t="shared" ref="I46:I56" si="17">G46+H46</f>
        <v>0</v>
      </c>
      <c r="J46" s="236"/>
      <c r="K46" s="236"/>
      <c r="L46" s="236"/>
    </row>
    <row r="47" spans="1:12" s="108" customFormat="1" ht="12.75" x14ac:dyDescent="0.2">
      <c r="A47" s="27">
        <v>3</v>
      </c>
      <c r="B47" s="27" t="s">
        <v>96</v>
      </c>
      <c r="C47" s="85">
        <v>1320</v>
      </c>
      <c r="D47" s="26" t="s">
        <v>4</v>
      </c>
      <c r="E47" s="203"/>
      <c r="F47" s="204"/>
      <c r="G47" s="47">
        <f t="shared" si="15"/>
        <v>0</v>
      </c>
      <c r="H47" s="47">
        <f t="shared" si="16"/>
        <v>0</v>
      </c>
      <c r="I47" s="47">
        <f t="shared" si="17"/>
        <v>0</v>
      </c>
      <c r="J47" s="236"/>
      <c r="K47" s="236"/>
      <c r="L47" s="236"/>
    </row>
    <row r="48" spans="1:12" s="108" customFormat="1" ht="12.75" x14ac:dyDescent="0.2">
      <c r="A48" s="27">
        <v>4</v>
      </c>
      <c r="B48" s="27" t="s">
        <v>255</v>
      </c>
      <c r="C48" s="70">
        <v>110</v>
      </c>
      <c r="D48" s="26" t="s">
        <v>4</v>
      </c>
      <c r="E48" s="203"/>
      <c r="F48" s="204"/>
      <c r="G48" s="47">
        <f t="shared" si="15"/>
        <v>0</v>
      </c>
      <c r="H48" s="47">
        <f t="shared" si="16"/>
        <v>0</v>
      </c>
      <c r="I48" s="47">
        <f t="shared" si="17"/>
        <v>0</v>
      </c>
      <c r="J48" s="236"/>
      <c r="K48" s="236"/>
      <c r="L48" s="236"/>
    </row>
    <row r="49" spans="1:12" s="108" customFormat="1" ht="12.75" x14ac:dyDescent="0.2">
      <c r="A49" s="27">
        <v>5</v>
      </c>
      <c r="B49" s="27" t="s">
        <v>97</v>
      </c>
      <c r="C49" s="70">
        <v>33</v>
      </c>
      <c r="D49" s="26" t="s">
        <v>4</v>
      </c>
      <c r="E49" s="203"/>
      <c r="F49" s="204"/>
      <c r="G49" s="47">
        <f t="shared" si="15"/>
        <v>0</v>
      </c>
      <c r="H49" s="47">
        <f t="shared" si="16"/>
        <v>0</v>
      </c>
      <c r="I49" s="47">
        <f t="shared" si="17"/>
        <v>0</v>
      </c>
      <c r="J49" s="236"/>
      <c r="K49" s="236"/>
      <c r="L49" s="236"/>
    </row>
    <row r="50" spans="1:12" s="108" customFormat="1" ht="12.75" x14ac:dyDescent="0.2">
      <c r="A50" s="27">
        <v>6</v>
      </c>
      <c r="B50" s="27" t="s">
        <v>98</v>
      </c>
      <c r="C50" s="70">
        <v>22</v>
      </c>
      <c r="D50" s="26" t="s">
        <v>4</v>
      </c>
      <c r="E50" s="203"/>
      <c r="F50" s="204"/>
      <c r="G50" s="47">
        <f t="shared" si="15"/>
        <v>0</v>
      </c>
      <c r="H50" s="47">
        <f t="shared" si="16"/>
        <v>0</v>
      </c>
      <c r="I50" s="47">
        <f t="shared" si="17"/>
        <v>0</v>
      </c>
      <c r="J50" s="236"/>
      <c r="K50" s="236"/>
      <c r="L50" s="236"/>
    </row>
    <row r="51" spans="1:12" s="108" customFormat="1" ht="12.75" x14ac:dyDescent="0.2">
      <c r="A51" s="27">
        <v>7</v>
      </c>
      <c r="B51" s="27" t="s">
        <v>99</v>
      </c>
      <c r="C51" s="70">
        <v>110</v>
      </c>
      <c r="D51" s="26" t="s">
        <v>4</v>
      </c>
      <c r="E51" s="203"/>
      <c r="F51" s="204"/>
      <c r="G51" s="47">
        <f t="shared" si="15"/>
        <v>0</v>
      </c>
      <c r="H51" s="47">
        <f t="shared" si="16"/>
        <v>0</v>
      </c>
      <c r="I51" s="47">
        <f t="shared" si="17"/>
        <v>0</v>
      </c>
      <c r="J51" s="236"/>
      <c r="K51" s="236"/>
      <c r="L51" s="236"/>
    </row>
    <row r="52" spans="1:12" s="108" customFormat="1" ht="12.75" x14ac:dyDescent="0.2">
      <c r="A52" s="27">
        <v>8</v>
      </c>
      <c r="B52" s="27" t="s">
        <v>100</v>
      </c>
      <c r="C52" s="85">
        <v>220</v>
      </c>
      <c r="D52" s="26" t="s">
        <v>4</v>
      </c>
      <c r="E52" s="203"/>
      <c r="F52" s="204"/>
      <c r="G52" s="47">
        <f t="shared" si="15"/>
        <v>0</v>
      </c>
      <c r="H52" s="47">
        <f t="shared" si="16"/>
        <v>0</v>
      </c>
      <c r="I52" s="47">
        <f t="shared" si="17"/>
        <v>0</v>
      </c>
      <c r="J52" s="236"/>
      <c r="K52" s="236"/>
      <c r="L52" s="236"/>
    </row>
    <row r="53" spans="1:12" s="108" customFormat="1" ht="12.75" x14ac:dyDescent="0.2">
      <c r="A53" s="27">
        <v>9</v>
      </c>
      <c r="B53" s="27" t="s">
        <v>396</v>
      </c>
      <c r="C53" s="70">
        <v>22</v>
      </c>
      <c r="D53" s="26" t="s">
        <v>4</v>
      </c>
      <c r="E53" s="203"/>
      <c r="F53" s="204"/>
      <c r="G53" s="47">
        <f t="shared" si="15"/>
        <v>0</v>
      </c>
      <c r="H53" s="47">
        <f t="shared" si="16"/>
        <v>0</v>
      </c>
      <c r="I53" s="47">
        <f t="shared" si="17"/>
        <v>0</v>
      </c>
      <c r="J53" s="236"/>
      <c r="K53" s="236"/>
      <c r="L53" s="236"/>
    </row>
    <row r="54" spans="1:12" s="108" customFormat="1" ht="18.75" customHeight="1" x14ac:dyDescent="0.2">
      <c r="A54" s="27">
        <v>10</v>
      </c>
      <c r="B54" s="27" t="s">
        <v>355</v>
      </c>
      <c r="C54" s="85">
        <v>220</v>
      </c>
      <c r="D54" s="26" t="s">
        <v>4</v>
      </c>
      <c r="E54" s="203"/>
      <c r="F54" s="204"/>
      <c r="G54" s="47">
        <f t="shared" si="15"/>
        <v>0</v>
      </c>
      <c r="H54" s="47">
        <f t="shared" si="16"/>
        <v>0</v>
      </c>
      <c r="I54" s="47">
        <f t="shared" si="17"/>
        <v>0</v>
      </c>
      <c r="J54" s="236"/>
      <c r="K54" s="236"/>
      <c r="L54" s="236"/>
    </row>
    <row r="55" spans="1:12" s="108" customFormat="1" ht="12.75" x14ac:dyDescent="0.2">
      <c r="A55" s="27">
        <v>11</v>
      </c>
      <c r="B55" s="27" t="s">
        <v>101</v>
      </c>
      <c r="C55" s="85">
        <v>11</v>
      </c>
      <c r="D55" s="26" t="s">
        <v>4</v>
      </c>
      <c r="E55" s="203"/>
      <c r="F55" s="204"/>
      <c r="G55" s="47">
        <f t="shared" si="15"/>
        <v>0</v>
      </c>
      <c r="H55" s="47">
        <f t="shared" si="16"/>
        <v>0</v>
      </c>
      <c r="I55" s="47">
        <f t="shared" si="17"/>
        <v>0</v>
      </c>
      <c r="J55" s="236"/>
      <c r="K55" s="236"/>
      <c r="L55" s="236"/>
    </row>
    <row r="56" spans="1:12" s="108" customFormat="1" ht="12.75" x14ac:dyDescent="0.2">
      <c r="A56" s="27">
        <v>12</v>
      </c>
      <c r="B56" s="27" t="s">
        <v>102</v>
      </c>
      <c r="C56" s="70">
        <v>66</v>
      </c>
      <c r="D56" s="26" t="s">
        <v>4</v>
      </c>
      <c r="E56" s="203"/>
      <c r="F56" s="204"/>
      <c r="G56" s="47">
        <f t="shared" si="15"/>
        <v>0</v>
      </c>
      <c r="H56" s="47">
        <f t="shared" si="16"/>
        <v>0</v>
      </c>
      <c r="I56" s="47">
        <f t="shared" si="17"/>
        <v>0</v>
      </c>
      <c r="J56" s="236"/>
      <c r="K56" s="236"/>
      <c r="L56" s="236"/>
    </row>
    <row r="57" spans="1:12" s="137" customFormat="1" ht="12.75" x14ac:dyDescent="0.2">
      <c r="A57" s="119"/>
      <c r="B57" s="119" t="s">
        <v>356</v>
      </c>
      <c r="C57" s="123" t="s">
        <v>5</v>
      </c>
      <c r="D57" s="123" t="s">
        <v>5</v>
      </c>
      <c r="E57" s="123" t="s">
        <v>5</v>
      </c>
      <c r="F57" s="123" t="s">
        <v>5</v>
      </c>
      <c r="G57" s="124">
        <f>SUM(G45:G56)</f>
        <v>0</v>
      </c>
      <c r="H57" s="124">
        <f t="shared" ref="H57:I57" si="18">SUM(H45:H56)</f>
        <v>0</v>
      </c>
      <c r="I57" s="124">
        <f t="shared" si="18"/>
        <v>0</v>
      </c>
      <c r="J57" s="181">
        <f>SUM(J45:J56)</f>
        <v>0</v>
      </c>
      <c r="K57" s="181">
        <f t="shared" ref="K57:L57" si="19">SUM(K45:K56)</f>
        <v>0</v>
      </c>
      <c r="L57" s="181">
        <f t="shared" si="19"/>
        <v>0</v>
      </c>
    </row>
    <row r="58" spans="1:12" s="108" customFormat="1" ht="15" customHeight="1" x14ac:dyDescent="0.2">
      <c r="A58" s="259" t="s">
        <v>564</v>
      </c>
      <c r="B58" s="259"/>
      <c r="C58" s="259"/>
      <c r="D58" s="259"/>
      <c r="E58" s="259"/>
      <c r="F58" s="259"/>
      <c r="G58" s="259"/>
      <c r="H58" s="259"/>
      <c r="I58" s="259"/>
      <c r="J58" s="259"/>
      <c r="K58" s="259"/>
      <c r="L58" s="259"/>
    </row>
    <row r="59" spans="1:12" s="108" customFormat="1" ht="12.75" x14ac:dyDescent="0.2">
      <c r="A59" s="156">
        <v>1</v>
      </c>
      <c r="B59" s="27" t="s">
        <v>210</v>
      </c>
      <c r="C59" s="70">
        <v>11</v>
      </c>
      <c r="D59" s="28" t="s">
        <v>4</v>
      </c>
      <c r="E59" s="203"/>
      <c r="F59" s="204"/>
      <c r="G59" s="47">
        <f>C59*F59</f>
        <v>0</v>
      </c>
      <c r="H59" s="47">
        <f>G59*0.095</f>
        <v>0</v>
      </c>
      <c r="I59" s="47">
        <f>G59+H59</f>
        <v>0</v>
      </c>
      <c r="J59" s="236"/>
      <c r="K59" s="236"/>
      <c r="L59" s="28" t="s">
        <v>5</v>
      </c>
    </row>
    <row r="60" spans="1:12" s="108" customFormat="1" ht="12.75" x14ac:dyDescent="0.2">
      <c r="A60" s="156">
        <v>2</v>
      </c>
      <c r="B60" s="27" t="s">
        <v>211</v>
      </c>
      <c r="C60" s="70">
        <v>11</v>
      </c>
      <c r="D60" s="28" t="s">
        <v>4</v>
      </c>
      <c r="E60" s="203"/>
      <c r="F60" s="204"/>
      <c r="G60" s="47">
        <f t="shared" ref="G60:G64" si="20">C60*F60</f>
        <v>0</v>
      </c>
      <c r="H60" s="47">
        <f t="shared" ref="H60:H64" si="21">G60*0.095</f>
        <v>0</v>
      </c>
      <c r="I60" s="47">
        <f t="shared" ref="I60:I64" si="22">G60+H60</f>
        <v>0</v>
      </c>
      <c r="J60" s="236"/>
      <c r="K60" s="236"/>
      <c r="L60" s="28" t="s">
        <v>5</v>
      </c>
    </row>
    <row r="61" spans="1:12" s="108" customFormat="1" ht="12.75" x14ac:dyDescent="0.2">
      <c r="A61" s="156">
        <v>3</v>
      </c>
      <c r="B61" s="27" t="s">
        <v>212</v>
      </c>
      <c r="C61" s="70">
        <v>11</v>
      </c>
      <c r="D61" s="28" t="s">
        <v>4</v>
      </c>
      <c r="E61" s="203"/>
      <c r="F61" s="204"/>
      <c r="G61" s="47">
        <f t="shared" si="20"/>
        <v>0</v>
      </c>
      <c r="H61" s="47">
        <f t="shared" si="21"/>
        <v>0</v>
      </c>
      <c r="I61" s="47">
        <f t="shared" si="22"/>
        <v>0</v>
      </c>
      <c r="J61" s="236"/>
      <c r="K61" s="236"/>
      <c r="L61" s="28" t="s">
        <v>5</v>
      </c>
    </row>
    <row r="62" spans="1:12" s="108" customFormat="1" ht="12.75" x14ac:dyDescent="0.2">
      <c r="A62" s="156">
        <v>4</v>
      </c>
      <c r="B62" s="27" t="s">
        <v>278</v>
      </c>
      <c r="C62" s="70">
        <v>11</v>
      </c>
      <c r="D62" s="28" t="s">
        <v>4</v>
      </c>
      <c r="E62" s="203"/>
      <c r="F62" s="204"/>
      <c r="G62" s="47">
        <f t="shared" si="20"/>
        <v>0</v>
      </c>
      <c r="H62" s="47">
        <f t="shared" si="21"/>
        <v>0</v>
      </c>
      <c r="I62" s="47">
        <f t="shared" si="22"/>
        <v>0</v>
      </c>
      <c r="J62" s="236"/>
      <c r="K62" s="236"/>
      <c r="L62" s="28" t="s">
        <v>5</v>
      </c>
    </row>
    <row r="63" spans="1:12" s="108" customFormat="1" ht="12.75" x14ac:dyDescent="0.2">
      <c r="A63" s="156">
        <v>5</v>
      </c>
      <c r="B63" s="27" t="s">
        <v>279</v>
      </c>
      <c r="C63" s="70">
        <v>11</v>
      </c>
      <c r="D63" s="28" t="s">
        <v>4</v>
      </c>
      <c r="E63" s="203"/>
      <c r="F63" s="204"/>
      <c r="G63" s="47">
        <f t="shared" si="20"/>
        <v>0</v>
      </c>
      <c r="H63" s="47">
        <f t="shared" si="21"/>
        <v>0</v>
      </c>
      <c r="I63" s="47">
        <f t="shared" si="22"/>
        <v>0</v>
      </c>
      <c r="J63" s="236"/>
      <c r="K63" s="236"/>
      <c r="L63" s="28" t="s">
        <v>5</v>
      </c>
    </row>
    <row r="64" spans="1:12" s="108" customFormat="1" ht="12.75" x14ac:dyDescent="0.2">
      <c r="A64" s="156">
        <v>6</v>
      </c>
      <c r="B64" s="27" t="s">
        <v>213</v>
      </c>
      <c r="C64" s="70">
        <v>11</v>
      </c>
      <c r="D64" s="28" t="s">
        <v>4</v>
      </c>
      <c r="E64" s="203"/>
      <c r="F64" s="204"/>
      <c r="G64" s="47">
        <f t="shared" si="20"/>
        <v>0</v>
      </c>
      <c r="H64" s="47">
        <f t="shared" si="21"/>
        <v>0</v>
      </c>
      <c r="I64" s="47">
        <f t="shared" si="22"/>
        <v>0</v>
      </c>
      <c r="J64" s="236"/>
      <c r="K64" s="236"/>
      <c r="L64" s="28" t="s">
        <v>5</v>
      </c>
    </row>
    <row r="65" spans="1:14" s="137" customFormat="1" ht="12.75" x14ac:dyDescent="0.2">
      <c r="A65" s="48"/>
      <c r="B65" s="119" t="s">
        <v>520</v>
      </c>
      <c r="C65" s="117" t="s">
        <v>5</v>
      </c>
      <c r="D65" s="117" t="s">
        <v>5</v>
      </c>
      <c r="E65" s="117" t="s">
        <v>5</v>
      </c>
      <c r="F65" s="117" t="s">
        <v>5</v>
      </c>
      <c r="G65" s="124">
        <f>SUM(G59:G64)</f>
        <v>0</v>
      </c>
      <c r="H65" s="124">
        <f t="shared" ref="H65:I65" si="23">SUM(H59:H64)</f>
        <v>0</v>
      </c>
      <c r="I65" s="124">
        <f t="shared" si="23"/>
        <v>0</v>
      </c>
      <c r="J65" s="181">
        <f>SUM(J59:J64)</f>
        <v>0</v>
      </c>
      <c r="K65" s="181">
        <f>SUM(K59:K64)</f>
        <v>0</v>
      </c>
      <c r="L65" s="117" t="s">
        <v>5</v>
      </c>
    </row>
    <row r="66" spans="1:14" s="108" customFormat="1" ht="16.5" customHeight="1" x14ac:dyDescent="0.2">
      <c r="A66" s="259" t="s">
        <v>558</v>
      </c>
      <c r="B66" s="259"/>
      <c r="C66" s="259"/>
      <c r="D66" s="259"/>
      <c r="E66" s="259"/>
      <c r="F66" s="259"/>
      <c r="G66" s="259"/>
      <c r="H66" s="259"/>
      <c r="I66" s="259"/>
      <c r="J66" s="259"/>
      <c r="K66" s="259"/>
      <c r="L66" s="259"/>
    </row>
    <row r="67" spans="1:14" s="108" customFormat="1" ht="12.75" x14ac:dyDescent="0.2">
      <c r="A67" s="156">
        <v>1</v>
      </c>
      <c r="B67" s="27" t="s">
        <v>553</v>
      </c>
      <c r="C67" s="70">
        <v>550</v>
      </c>
      <c r="D67" s="26" t="s">
        <v>4</v>
      </c>
      <c r="E67" s="203"/>
      <c r="F67" s="204"/>
      <c r="G67" s="47">
        <f>C67*F67</f>
        <v>0</v>
      </c>
      <c r="H67" s="47">
        <f>G67*0.095</f>
        <v>0</v>
      </c>
      <c r="I67" s="47">
        <f>G67+H67</f>
        <v>0</v>
      </c>
      <c r="J67" s="236"/>
      <c r="K67" s="236"/>
      <c r="L67" s="43" t="s">
        <v>5</v>
      </c>
    </row>
    <row r="68" spans="1:14" s="137" customFormat="1" ht="12.75" x14ac:dyDescent="0.2">
      <c r="A68" s="119"/>
      <c r="B68" s="119" t="s">
        <v>521</v>
      </c>
      <c r="C68" s="123" t="s">
        <v>5</v>
      </c>
      <c r="D68" s="123" t="s">
        <v>5</v>
      </c>
      <c r="E68" s="123" t="s">
        <v>5</v>
      </c>
      <c r="F68" s="123" t="s">
        <v>5</v>
      </c>
      <c r="G68" s="124">
        <f>SUM(G67)</f>
        <v>0</v>
      </c>
      <c r="H68" s="124">
        <f t="shared" ref="H68:I68" si="24">SUM(H67)</f>
        <v>0</v>
      </c>
      <c r="I68" s="124">
        <f t="shared" si="24"/>
        <v>0</v>
      </c>
      <c r="J68" s="181">
        <f>SUM(J67)</f>
        <v>0</v>
      </c>
      <c r="K68" s="181">
        <f>SUM(K67)</f>
        <v>0</v>
      </c>
      <c r="L68" s="123" t="s">
        <v>5</v>
      </c>
    </row>
    <row r="69" spans="1:14" x14ac:dyDescent="0.25">
      <c r="A69" s="2"/>
      <c r="B69" s="2"/>
      <c r="C69" s="2"/>
      <c r="D69" s="2"/>
      <c r="E69" s="2"/>
      <c r="F69" s="2"/>
      <c r="G69" s="56"/>
      <c r="H69" s="2"/>
      <c r="I69" s="56"/>
      <c r="J69" s="56"/>
      <c r="K69" s="2"/>
      <c r="L69" s="2"/>
      <c r="M69" s="17"/>
      <c r="N69" s="17"/>
    </row>
    <row r="70" spans="1:14" s="187" customFormat="1" ht="18" customHeight="1" x14ac:dyDescent="0.25">
      <c r="A70" s="258" t="s">
        <v>566</v>
      </c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</row>
    <row r="71" spans="1:14" s="187" customFormat="1" ht="18" customHeight="1" x14ac:dyDescent="0.25">
      <c r="A71" s="250" t="s">
        <v>320</v>
      </c>
      <c r="B71" s="250"/>
      <c r="C71" s="250"/>
      <c r="D71" s="250"/>
      <c r="E71" s="250"/>
      <c r="F71" s="250"/>
      <c r="G71" s="250"/>
      <c r="H71" s="250"/>
      <c r="I71" s="250"/>
      <c r="J71" s="250"/>
      <c r="K71" s="250"/>
      <c r="L71" s="250"/>
    </row>
    <row r="72" spans="1:14" s="187" customFormat="1" ht="15.75" customHeight="1" x14ac:dyDescent="0.25">
      <c r="A72" s="251" t="s">
        <v>321</v>
      </c>
      <c r="B72" s="252"/>
      <c r="C72" s="252"/>
      <c r="D72" s="252"/>
      <c r="E72" s="252"/>
      <c r="F72" s="252"/>
      <c r="G72" s="252"/>
      <c r="H72" s="252"/>
      <c r="I72" s="252"/>
      <c r="J72" s="252"/>
      <c r="K72" s="252"/>
      <c r="L72" s="252"/>
    </row>
    <row r="73" spans="1:14" s="187" customFormat="1" ht="15.75" customHeight="1" x14ac:dyDescent="0.25">
      <c r="A73" s="253" t="s">
        <v>567</v>
      </c>
      <c r="B73" s="253"/>
      <c r="C73" s="253"/>
      <c r="D73" s="253"/>
      <c r="E73" s="253"/>
      <c r="F73" s="253"/>
      <c r="G73" s="253"/>
      <c r="H73" s="253"/>
      <c r="I73" s="253"/>
      <c r="J73" s="253"/>
      <c r="K73" s="253"/>
      <c r="L73" s="253"/>
    </row>
    <row r="74" spans="1:14" s="187" customFormat="1" ht="15.75" customHeight="1" x14ac:dyDescent="0.25">
      <c r="A74" s="253" t="s">
        <v>568</v>
      </c>
      <c r="B74" s="253"/>
      <c r="C74" s="253"/>
      <c r="D74" s="253"/>
      <c r="E74" s="253"/>
      <c r="F74" s="253"/>
      <c r="G74" s="253"/>
      <c r="H74" s="253"/>
      <c r="I74" s="253"/>
      <c r="J74" s="253"/>
      <c r="K74" s="253"/>
      <c r="L74" s="253"/>
    </row>
    <row r="75" spans="1:14" s="187" customFormat="1" ht="15.75" x14ac:dyDescent="0.25">
      <c r="A75" s="188" t="s">
        <v>569</v>
      </c>
      <c r="B75" s="189"/>
      <c r="C75" s="190"/>
      <c r="D75" s="191"/>
      <c r="E75" s="189"/>
      <c r="F75" s="188"/>
      <c r="G75" s="188"/>
      <c r="H75" s="188"/>
      <c r="I75" s="188"/>
      <c r="J75" s="188"/>
      <c r="K75" s="188"/>
      <c r="L75" s="188"/>
    </row>
    <row r="76" spans="1:14" s="187" customFormat="1" ht="15.75" x14ac:dyDescent="0.25">
      <c r="A76" s="188" t="s">
        <v>570</v>
      </c>
      <c r="B76" s="189"/>
      <c r="C76" s="190"/>
      <c r="D76" s="191"/>
      <c r="E76" s="189"/>
      <c r="F76" s="188"/>
      <c r="G76" s="188"/>
      <c r="H76" s="188"/>
      <c r="I76" s="188"/>
      <c r="J76" s="188"/>
      <c r="K76" s="188"/>
      <c r="L76" s="188"/>
    </row>
    <row r="77" spans="1:14" s="187" customFormat="1" ht="28.5" customHeight="1" x14ac:dyDescent="0.25">
      <c r="A77" s="250" t="s">
        <v>571</v>
      </c>
      <c r="B77" s="250"/>
      <c r="C77" s="250"/>
      <c r="D77" s="250"/>
      <c r="E77" s="250"/>
      <c r="F77" s="250"/>
      <c r="G77" s="250"/>
      <c r="H77" s="250"/>
      <c r="I77" s="250"/>
      <c r="J77" s="250"/>
      <c r="K77" s="250"/>
      <c r="L77" s="250"/>
    </row>
    <row r="78" spans="1:14" s="187" customFormat="1" ht="26.25" customHeight="1" x14ac:dyDescent="0.25">
      <c r="A78" s="250" t="s">
        <v>572</v>
      </c>
      <c r="B78" s="250"/>
      <c r="C78" s="250"/>
      <c r="D78" s="250"/>
      <c r="E78" s="250"/>
      <c r="F78" s="250"/>
      <c r="G78" s="250"/>
      <c r="H78" s="250"/>
      <c r="I78" s="250"/>
      <c r="J78" s="250"/>
      <c r="K78" s="250"/>
      <c r="L78" s="250"/>
    </row>
    <row r="79" spans="1:14" s="187" customFormat="1" ht="26.25" customHeight="1" x14ac:dyDescent="0.25">
      <c r="A79" s="250" t="s">
        <v>573</v>
      </c>
      <c r="B79" s="250"/>
      <c r="C79" s="250"/>
      <c r="D79" s="250"/>
      <c r="E79" s="250"/>
      <c r="F79" s="250"/>
      <c r="G79" s="250"/>
      <c r="H79" s="250"/>
      <c r="I79" s="250"/>
      <c r="J79" s="250"/>
      <c r="K79" s="250"/>
      <c r="L79" s="250"/>
    </row>
    <row r="80" spans="1:14" s="187" customFormat="1" ht="26.25" customHeight="1" x14ac:dyDescent="0.25">
      <c r="A80" s="250" t="s">
        <v>585</v>
      </c>
      <c r="B80" s="250"/>
      <c r="C80" s="250"/>
      <c r="D80" s="250"/>
      <c r="E80" s="250"/>
      <c r="F80" s="250"/>
      <c r="G80" s="250"/>
      <c r="H80" s="250"/>
      <c r="I80" s="250"/>
      <c r="J80" s="250"/>
      <c r="K80" s="250"/>
      <c r="L80" s="250"/>
    </row>
    <row r="81" spans="1:14" s="187" customFormat="1" ht="15.75" x14ac:dyDescent="0.25">
      <c r="A81" s="192"/>
      <c r="B81" s="192"/>
      <c r="C81" s="192"/>
      <c r="D81" s="192"/>
      <c r="E81" s="192"/>
      <c r="F81" s="192"/>
      <c r="G81" s="192"/>
      <c r="H81" s="192"/>
      <c r="I81" s="192"/>
      <c r="J81" s="192"/>
      <c r="K81" s="192"/>
      <c r="L81" s="192"/>
    </row>
    <row r="82" spans="1:14" s="213" customFormat="1" ht="15.75" customHeight="1" x14ac:dyDescent="0.25">
      <c r="A82" s="249" t="s">
        <v>574</v>
      </c>
      <c r="B82" s="249"/>
      <c r="C82" s="208"/>
      <c r="D82" s="209"/>
      <c r="E82" s="210" t="s">
        <v>322</v>
      </c>
      <c r="F82" s="209"/>
      <c r="G82" s="209"/>
      <c r="H82" s="209" t="s">
        <v>323</v>
      </c>
      <c r="I82" s="211"/>
      <c r="J82" s="211"/>
      <c r="K82" s="211"/>
      <c r="L82" s="212"/>
    </row>
    <row r="83" spans="1:14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1:14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1:14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1:14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1:14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1:14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1:14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1:14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1:14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1:14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1:14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1:14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1:14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1:14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1:14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1:14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1:14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1:14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1:14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1:14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1:14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1:14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1:14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1:14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1:14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1:14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1:14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1:14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1:14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1:14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1:14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1:14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1:14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1:14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1:14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1:14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</row>
    <row r="119" spans="1:14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1:14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</row>
    <row r="121" spans="1:14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1:14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  <row r="123" spans="1:14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1:14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</row>
    <row r="125" spans="1:14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1:14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1:14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1:14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1:14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1:14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1:14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1:14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1:14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</row>
    <row r="134" spans="1:14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</row>
    <row r="135" spans="1:14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</row>
    <row r="136" spans="1:14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1:14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</row>
    <row r="138" spans="1:14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</row>
    <row r="139" spans="1:14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</row>
    <row r="140" spans="1:14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</row>
    <row r="141" spans="1:14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1:14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</row>
    <row r="143" spans="1:14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1:14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</row>
    <row r="145" spans="1:14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</row>
    <row r="146" spans="1:14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</row>
    <row r="147" spans="1:14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</row>
    <row r="148" spans="1:14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</row>
    <row r="149" spans="1:14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</row>
    <row r="150" spans="1:14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</row>
    <row r="151" spans="1:14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</row>
    <row r="152" spans="1:14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</row>
    <row r="153" spans="1:14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</row>
    <row r="154" spans="1:14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</row>
    <row r="155" spans="1:14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</row>
    <row r="156" spans="1:14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</row>
    <row r="157" spans="1:14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</row>
    <row r="158" spans="1:14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</row>
    <row r="159" spans="1:14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</row>
    <row r="160" spans="1:14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</row>
    <row r="161" spans="1:14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</row>
    <row r="162" spans="1:14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</row>
    <row r="163" spans="1:14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</row>
    <row r="164" spans="1:14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</row>
    <row r="165" spans="1:14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</row>
    <row r="166" spans="1:14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</row>
    <row r="167" spans="1:14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</row>
    <row r="168" spans="1:14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</row>
    <row r="169" spans="1:14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</row>
    <row r="170" spans="1:14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</row>
    <row r="171" spans="1:14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</row>
    <row r="172" spans="1:14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</row>
    <row r="173" spans="1:14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</row>
    <row r="174" spans="1:14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</row>
    <row r="175" spans="1:14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</row>
    <row r="176" spans="1:14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</row>
    <row r="177" spans="1:14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</row>
    <row r="178" spans="1:14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</row>
    <row r="179" spans="1:14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</row>
    <row r="180" spans="1:14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</row>
    <row r="181" spans="1:14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</row>
    <row r="182" spans="1:14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</row>
    <row r="183" spans="1:14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</row>
    <row r="184" spans="1:14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</row>
    <row r="185" spans="1:14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</row>
    <row r="186" spans="1:14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</row>
    <row r="187" spans="1:14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</row>
    <row r="188" spans="1:14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</row>
    <row r="189" spans="1:14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</row>
    <row r="190" spans="1:14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</row>
    <row r="191" spans="1:14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</row>
    <row r="192" spans="1:14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</row>
    <row r="193" spans="1:14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</row>
    <row r="194" spans="1:14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</row>
    <row r="195" spans="1:14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</row>
    <row r="196" spans="1:14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</row>
    <row r="197" spans="1:14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</row>
    <row r="198" spans="1:14" x14ac:dyDescent="0.25">
      <c r="M198" s="17"/>
      <c r="N198" s="17"/>
    </row>
    <row r="199" spans="1:14" x14ac:dyDescent="0.25">
      <c r="M199" s="17"/>
      <c r="N199" s="17"/>
    </row>
    <row r="200" spans="1:14" x14ac:dyDescent="0.25">
      <c r="M200" s="17"/>
      <c r="N200" s="17"/>
    </row>
  </sheetData>
  <sheetProtection algorithmName="SHA-512" hashValue="T8D3zPKrNtVcHUslRQhSSDgXvmDzgU5dBCjph9TmlLR4Qbr/DH09GjrUXkKBjAW0kyJ8Hrc3bFM61eJanhoXKw==" saltValue="vfXeFoyUuWN6PBaYPl+I/A==" spinCount="100000" sheet="1" objects="1" scenarios="1"/>
  <mergeCells count="19">
    <mergeCell ref="A82:B82"/>
    <mergeCell ref="A78:L78"/>
    <mergeCell ref="A79:L79"/>
    <mergeCell ref="A80:L80"/>
    <mergeCell ref="F1:L1"/>
    <mergeCell ref="B15:L15"/>
    <mergeCell ref="B24:L24"/>
    <mergeCell ref="A74:L74"/>
    <mergeCell ref="A77:L77"/>
    <mergeCell ref="G3:L3"/>
    <mergeCell ref="A71:L71"/>
    <mergeCell ref="A72:L72"/>
    <mergeCell ref="A73:L73"/>
    <mergeCell ref="A58:L58"/>
    <mergeCell ref="A66:L66"/>
    <mergeCell ref="A8:L8"/>
    <mergeCell ref="A44:L44"/>
    <mergeCell ref="A4:L4"/>
    <mergeCell ref="A70:L70"/>
  </mergeCells>
  <dataValidations count="1">
    <dataValidation type="whole" operator="equal" allowBlank="1" showInputMessage="1" showErrorMessage="1" sqref="J67:K67 J59:K64 J45:L56 J25:L42 J16:L22 J9:L13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0" orientation="landscape" r:id="rId1"/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7"/>
  <sheetViews>
    <sheetView zoomScaleNormal="100" workbookViewId="0">
      <pane ySplit="7" topLeftCell="A8" activePane="bottomLeft" state="frozen"/>
      <selection pane="bottomLeft" activeCell="O9" sqref="O9"/>
    </sheetView>
  </sheetViews>
  <sheetFormatPr defaultRowHeight="15" x14ac:dyDescent="0.25"/>
  <cols>
    <col min="1" max="1" width="4" style="83" customWidth="1"/>
    <col min="2" max="2" width="38" style="83" customWidth="1"/>
    <col min="3" max="3" width="8.5703125" style="83" customWidth="1"/>
    <col min="4" max="4" width="6.42578125" style="83" customWidth="1"/>
    <col min="5" max="5" width="19.85546875" style="83" customWidth="1"/>
    <col min="6" max="7" width="9.7109375" style="83" customWidth="1"/>
    <col min="8" max="8" width="11.5703125" style="83" customWidth="1"/>
    <col min="9" max="12" width="9.7109375" style="83" customWidth="1"/>
    <col min="13" max="13" width="9.140625" style="83"/>
    <col min="14" max="15" width="11.5703125" style="83" bestFit="1" customWidth="1"/>
    <col min="16" max="16384" width="9.140625" style="83"/>
  </cols>
  <sheetData>
    <row r="1" spans="1:13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3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3" ht="15" customHeight="1" x14ac:dyDescent="0.25">
      <c r="A3" s="275"/>
      <c r="B3" s="275"/>
      <c r="C3" s="66"/>
      <c r="D3" s="82"/>
      <c r="E3" s="82"/>
      <c r="F3" s="82"/>
      <c r="G3" s="275"/>
      <c r="H3" s="275"/>
      <c r="I3" s="275"/>
      <c r="J3" s="275"/>
      <c r="K3" s="275"/>
      <c r="L3" s="275"/>
    </row>
    <row r="4" spans="1:13" ht="15.75" x14ac:dyDescent="0.25">
      <c r="A4" s="260" t="s">
        <v>498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</row>
    <row r="6" spans="1:13" s="90" customFormat="1" ht="63.75" x14ac:dyDescent="0.2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3" s="90" customFormat="1" ht="16.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3" s="112" customFormat="1" ht="12.75" customHeight="1" x14ac:dyDescent="0.2">
      <c r="A8" s="272" t="s">
        <v>427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4"/>
    </row>
    <row r="9" spans="1:13" s="112" customFormat="1" ht="12.75" x14ac:dyDescent="0.2">
      <c r="A9" s="72">
        <v>1</v>
      </c>
      <c r="B9" s="72" t="s">
        <v>428</v>
      </c>
      <c r="C9" s="88">
        <v>3500</v>
      </c>
      <c r="D9" s="88" t="s">
        <v>86</v>
      </c>
      <c r="E9" s="201"/>
      <c r="F9" s="202"/>
      <c r="G9" s="81">
        <f>C9*F9</f>
        <v>0</v>
      </c>
      <c r="H9" s="81">
        <f>G9*0.095</f>
        <v>0</v>
      </c>
      <c r="I9" s="81">
        <f>G9+H9</f>
        <v>0</v>
      </c>
      <c r="J9" s="206"/>
      <c r="K9" s="206"/>
      <c r="L9" s="206"/>
      <c r="M9" s="66"/>
    </row>
    <row r="10" spans="1:13" s="112" customFormat="1" ht="12.75" x14ac:dyDescent="0.2">
      <c r="A10" s="72">
        <v>2</v>
      </c>
      <c r="B10" s="72" t="s">
        <v>429</v>
      </c>
      <c r="C10" s="88">
        <v>3300</v>
      </c>
      <c r="D10" s="88" t="s">
        <v>86</v>
      </c>
      <c r="E10" s="201"/>
      <c r="F10" s="202"/>
      <c r="G10" s="81">
        <f t="shared" ref="G10:G40" si="0">C10*F10</f>
        <v>0</v>
      </c>
      <c r="H10" s="81">
        <f t="shared" ref="H10:H40" si="1">G10*0.095</f>
        <v>0</v>
      </c>
      <c r="I10" s="81">
        <f t="shared" ref="I10:I40" si="2">G10+H10</f>
        <v>0</v>
      </c>
      <c r="J10" s="206"/>
      <c r="K10" s="206"/>
      <c r="L10" s="206"/>
    </row>
    <row r="11" spans="1:13" s="112" customFormat="1" ht="12.75" x14ac:dyDescent="0.2">
      <c r="A11" s="72">
        <v>3</v>
      </c>
      <c r="B11" s="72" t="s">
        <v>430</v>
      </c>
      <c r="C11" s="88">
        <v>3500</v>
      </c>
      <c r="D11" s="88" t="s">
        <v>86</v>
      </c>
      <c r="E11" s="201"/>
      <c r="F11" s="202"/>
      <c r="G11" s="81">
        <f t="shared" si="0"/>
        <v>0</v>
      </c>
      <c r="H11" s="81">
        <f t="shared" si="1"/>
        <v>0</v>
      </c>
      <c r="I11" s="81">
        <f t="shared" si="2"/>
        <v>0</v>
      </c>
      <c r="J11" s="206"/>
      <c r="K11" s="206"/>
      <c r="L11" s="206"/>
    </row>
    <row r="12" spans="1:13" s="112" customFormat="1" ht="12.75" x14ac:dyDescent="0.2">
      <c r="A12" s="72">
        <v>4</v>
      </c>
      <c r="B12" s="77" t="s">
        <v>431</v>
      </c>
      <c r="C12" s="89">
        <v>3090</v>
      </c>
      <c r="D12" s="89" t="s">
        <v>86</v>
      </c>
      <c r="E12" s="201"/>
      <c r="F12" s="202"/>
      <c r="G12" s="81">
        <f t="shared" si="0"/>
        <v>0</v>
      </c>
      <c r="H12" s="81">
        <f t="shared" si="1"/>
        <v>0</v>
      </c>
      <c r="I12" s="81">
        <f t="shared" si="2"/>
        <v>0</v>
      </c>
      <c r="J12" s="206"/>
      <c r="K12" s="206"/>
      <c r="L12" s="206"/>
    </row>
    <row r="13" spans="1:13" s="112" customFormat="1" ht="12.75" x14ac:dyDescent="0.2">
      <c r="A13" s="72">
        <v>5</v>
      </c>
      <c r="B13" s="77" t="s">
        <v>432</v>
      </c>
      <c r="C13" s="89">
        <v>2640</v>
      </c>
      <c r="D13" s="89" t="s">
        <v>86</v>
      </c>
      <c r="E13" s="201"/>
      <c r="F13" s="202"/>
      <c r="G13" s="81">
        <f t="shared" si="0"/>
        <v>0</v>
      </c>
      <c r="H13" s="81">
        <f t="shared" si="1"/>
        <v>0</v>
      </c>
      <c r="I13" s="81">
        <f t="shared" si="2"/>
        <v>0</v>
      </c>
      <c r="J13" s="206"/>
      <c r="K13" s="206"/>
      <c r="L13" s="206"/>
    </row>
    <row r="14" spans="1:13" s="112" customFormat="1" ht="12.75" x14ac:dyDescent="0.2">
      <c r="A14" s="72">
        <v>6</v>
      </c>
      <c r="B14" s="77" t="s">
        <v>433</v>
      </c>
      <c r="C14" s="89">
        <v>2200</v>
      </c>
      <c r="D14" s="89" t="s">
        <v>86</v>
      </c>
      <c r="E14" s="201"/>
      <c r="F14" s="202"/>
      <c r="G14" s="81">
        <f t="shared" si="0"/>
        <v>0</v>
      </c>
      <c r="H14" s="81">
        <f t="shared" si="1"/>
        <v>0</v>
      </c>
      <c r="I14" s="81">
        <f t="shared" si="2"/>
        <v>0</v>
      </c>
      <c r="J14" s="206"/>
      <c r="K14" s="206"/>
      <c r="L14" s="206"/>
    </row>
    <row r="15" spans="1:13" s="112" customFormat="1" ht="12.75" x14ac:dyDescent="0.2">
      <c r="A15" s="72">
        <v>7</v>
      </c>
      <c r="B15" s="77" t="s">
        <v>434</v>
      </c>
      <c r="C15" s="89">
        <v>2200</v>
      </c>
      <c r="D15" s="89" t="s">
        <v>86</v>
      </c>
      <c r="E15" s="201"/>
      <c r="F15" s="202"/>
      <c r="G15" s="81">
        <f t="shared" si="0"/>
        <v>0</v>
      </c>
      <c r="H15" s="81">
        <f t="shared" si="1"/>
        <v>0</v>
      </c>
      <c r="I15" s="81">
        <f t="shared" si="2"/>
        <v>0</v>
      </c>
      <c r="J15" s="206"/>
      <c r="K15" s="206"/>
      <c r="L15" s="206"/>
    </row>
    <row r="16" spans="1:13" s="112" customFormat="1" ht="12.75" x14ac:dyDescent="0.2">
      <c r="A16" s="72">
        <v>8</v>
      </c>
      <c r="B16" s="77" t="s">
        <v>435</v>
      </c>
      <c r="C16" s="89">
        <v>2640</v>
      </c>
      <c r="D16" s="89" t="s">
        <v>86</v>
      </c>
      <c r="E16" s="201"/>
      <c r="F16" s="202"/>
      <c r="G16" s="81">
        <f t="shared" si="0"/>
        <v>0</v>
      </c>
      <c r="H16" s="81">
        <f t="shared" si="1"/>
        <v>0</v>
      </c>
      <c r="I16" s="81">
        <f t="shared" si="2"/>
        <v>0</v>
      </c>
      <c r="J16" s="206"/>
      <c r="K16" s="206"/>
      <c r="L16" s="206"/>
    </row>
    <row r="17" spans="1:12" s="112" customFormat="1" ht="12.75" x14ac:dyDescent="0.2">
      <c r="A17" s="72">
        <v>9</v>
      </c>
      <c r="B17" s="75" t="s">
        <v>436</v>
      </c>
      <c r="C17" s="85">
        <v>1765</v>
      </c>
      <c r="D17" s="85" t="s">
        <v>86</v>
      </c>
      <c r="E17" s="201"/>
      <c r="F17" s="202"/>
      <c r="G17" s="81">
        <f t="shared" si="0"/>
        <v>0</v>
      </c>
      <c r="H17" s="81">
        <f t="shared" si="1"/>
        <v>0</v>
      </c>
      <c r="I17" s="81">
        <f t="shared" si="2"/>
        <v>0</v>
      </c>
      <c r="J17" s="206"/>
      <c r="K17" s="206"/>
      <c r="L17" s="206"/>
    </row>
    <row r="18" spans="1:12" s="112" customFormat="1" ht="12.75" x14ac:dyDescent="0.2">
      <c r="A18" s="72">
        <v>10</v>
      </c>
      <c r="B18" s="75" t="s">
        <v>437</v>
      </c>
      <c r="C18" s="89">
        <v>2200</v>
      </c>
      <c r="D18" s="85" t="s">
        <v>86</v>
      </c>
      <c r="E18" s="201"/>
      <c r="F18" s="202"/>
      <c r="G18" s="81">
        <f t="shared" si="0"/>
        <v>0</v>
      </c>
      <c r="H18" s="81">
        <f t="shared" si="1"/>
        <v>0</v>
      </c>
      <c r="I18" s="81">
        <f t="shared" si="2"/>
        <v>0</v>
      </c>
      <c r="J18" s="206"/>
      <c r="K18" s="206"/>
      <c r="L18" s="206"/>
    </row>
    <row r="19" spans="1:12" s="112" customFormat="1" ht="12.75" x14ac:dyDescent="0.2">
      <c r="A19" s="72">
        <v>11</v>
      </c>
      <c r="B19" s="75" t="s">
        <v>438</v>
      </c>
      <c r="C19" s="85">
        <v>2430</v>
      </c>
      <c r="D19" s="85" t="s">
        <v>86</v>
      </c>
      <c r="E19" s="201"/>
      <c r="F19" s="202"/>
      <c r="G19" s="81">
        <f t="shared" si="0"/>
        <v>0</v>
      </c>
      <c r="H19" s="81">
        <f t="shared" si="1"/>
        <v>0</v>
      </c>
      <c r="I19" s="81">
        <f t="shared" si="2"/>
        <v>0</v>
      </c>
      <c r="J19" s="206"/>
      <c r="K19" s="206"/>
      <c r="L19" s="206"/>
    </row>
    <row r="20" spans="1:12" s="112" customFormat="1" ht="12.75" x14ac:dyDescent="0.2">
      <c r="A20" s="72">
        <v>12</v>
      </c>
      <c r="B20" s="75" t="s">
        <v>439</v>
      </c>
      <c r="C20" s="85">
        <v>6620</v>
      </c>
      <c r="D20" s="85" t="s">
        <v>23</v>
      </c>
      <c r="E20" s="237"/>
      <c r="F20" s="238"/>
      <c r="G20" s="81">
        <f t="shared" si="0"/>
        <v>0</v>
      </c>
      <c r="H20" s="81">
        <f t="shared" si="1"/>
        <v>0</v>
      </c>
      <c r="I20" s="81">
        <f t="shared" si="2"/>
        <v>0</v>
      </c>
      <c r="J20" s="239"/>
      <c r="K20" s="239"/>
      <c r="L20" s="206"/>
    </row>
    <row r="21" spans="1:12" s="112" customFormat="1" ht="12.75" x14ac:dyDescent="0.2">
      <c r="A21" s="72">
        <v>13</v>
      </c>
      <c r="B21" s="75" t="s">
        <v>440</v>
      </c>
      <c r="C21" s="85">
        <v>13250</v>
      </c>
      <c r="D21" s="85" t="s">
        <v>23</v>
      </c>
      <c r="E21" s="237"/>
      <c r="F21" s="238"/>
      <c r="G21" s="81">
        <f t="shared" si="0"/>
        <v>0</v>
      </c>
      <c r="H21" s="81">
        <f t="shared" si="1"/>
        <v>0</v>
      </c>
      <c r="I21" s="81">
        <f t="shared" si="2"/>
        <v>0</v>
      </c>
      <c r="J21" s="239"/>
      <c r="K21" s="239"/>
      <c r="L21" s="206"/>
    </row>
    <row r="22" spans="1:12" s="112" customFormat="1" ht="12.75" x14ac:dyDescent="0.2">
      <c r="A22" s="72">
        <v>14</v>
      </c>
      <c r="B22" s="75" t="s">
        <v>441</v>
      </c>
      <c r="C22" s="89">
        <v>2200</v>
      </c>
      <c r="D22" s="85" t="s">
        <v>23</v>
      </c>
      <c r="E22" s="237"/>
      <c r="F22" s="238"/>
      <c r="G22" s="81">
        <f t="shared" si="0"/>
        <v>0</v>
      </c>
      <c r="H22" s="81">
        <f t="shared" si="1"/>
        <v>0</v>
      </c>
      <c r="I22" s="81">
        <f t="shared" si="2"/>
        <v>0</v>
      </c>
      <c r="J22" s="239"/>
      <c r="K22" s="239"/>
      <c r="L22" s="206"/>
    </row>
    <row r="23" spans="1:12" s="112" customFormat="1" ht="12.75" x14ac:dyDescent="0.2">
      <c r="A23" s="72">
        <v>15</v>
      </c>
      <c r="B23" s="75" t="s">
        <v>442</v>
      </c>
      <c r="C23" s="88">
        <v>3300</v>
      </c>
      <c r="D23" s="85" t="s">
        <v>23</v>
      </c>
      <c r="E23" s="237"/>
      <c r="F23" s="238"/>
      <c r="G23" s="81">
        <f t="shared" si="0"/>
        <v>0</v>
      </c>
      <c r="H23" s="81">
        <f t="shared" si="1"/>
        <v>0</v>
      </c>
      <c r="I23" s="81">
        <f t="shared" si="2"/>
        <v>0</v>
      </c>
      <c r="J23" s="239"/>
      <c r="K23" s="239"/>
      <c r="L23" s="206"/>
    </row>
    <row r="24" spans="1:12" s="112" customFormat="1" ht="12.75" x14ac:dyDescent="0.2">
      <c r="A24" s="72">
        <v>16</v>
      </c>
      <c r="B24" s="75" t="s">
        <v>443</v>
      </c>
      <c r="C24" s="85">
        <v>880</v>
      </c>
      <c r="D24" s="85" t="s">
        <v>23</v>
      </c>
      <c r="E24" s="237"/>
      <c r="F24" s="238"/>
      <c r="G24" s="81">
        <f t="shared" si="0"/>
        <v>0</v>
      </c>
      <c r="H24" s="81">
        <f t="shared" si="1"/>
        <v>0</v>
      </c>
      <c r="I24" s="81">
        <f t="shared" si="2"/>
        <v>0</v>
      </c>
      <c r="J24" s="239"/>
      <c r="K24" s="239"/>
      <c r="L24" s="206"/>
    </row>
    <row r="25" spans="1:12" s="112" customFormat="1" ht="12.75" x14ac:dyDescent="0.2">
      <c r="A25" s="72">
        <v>17</v>
      </c>
      <c r="B25" s="75" t="s">
        <v>444</v>
      </c>
      <c r="C25" s="85">
        <v>1765</v>
      </c>
      <c r="D25" s="85" t="s">
        <v>23</v>
      </c>
      <c r="E25" s="237"/>
      <c r="F25" s="238"/>
      <c r="G25" s="81">
        <f t="shared" si="0"/>
        <v>0</v>
      </c>
      <c r="H25" s="81">
        <f t="shared" si="1"/>
        <v>0</v>
      </c>
      <c r="I25" s="81">
        <f t="shared" si="2"/>
        <v>0</v>
      </c>
      <c r="J25" s="239"/>
      <c r="K25" s="239"/>
      <c r="L25" s="206"/>
    </row>
    <row r="26" spans="1:12" s="112" customFormat="1" ht="12.75" x14ac:dyDescent="0.2">
      <c r="A26" s="72">
        <v>18</v>
      </c>
      <c r="B26" s="75" t="s">
        <v>445</v>
      </c>
      <c r="C26" s="85">
        <v>1765</v>
      </c>
      <c r="D26" s="85" t="s">
        <v>23</v>
      </c>
      <c r="E26" s="237"/>
      <c r="F26" s="238"/>
      <c r="G26" s="81">
        <f t="shared" si="0"/>
        <v>0</v>
      </c>
      <c r="H26" s="81">
        <f t="shared" si="1"/>
        <v>0</v>
      </c>
      <c r="I26" s="81">
        <f t="shared" si="2"/>
        <v>0</v>
      </c>
      <c r="J26" s="239"/>
      <c r="K26" s="239"/>
      <c r="L26" s="206"/>
    </row>
    <row r="27" spans="1:12" s="112" customFormat="1" ht="12.75" x14ac:dyDescent="0.2">
      <c r="A27" s="72">
        <v>19</v>
      </c>
      <c r="B27" s="75" t="s">
        <v>446</v>
      </c>
      <c r="C27" s="85">
        <v>1650</v>
      </c>
      <c r="D27" s="85" t="s">
        <v>23</v>
      </c>
      <c r="E27" s="237"/>
      <c r="F27" s="238"/>
      <c r="G27" s="81">
        <f t="shared" si="0"/>
        <v>0</v>
      </c>
      <c r="H27" s="81">
        <f t="shared" si="1"/>
        <v>0</v>
      </c>
      <c r="I27" s="81">
        <f t="shared" si="2"/>
        <v>0</v>
      </c>
      <c r="J27" s="239"/>
      <c r="K27" s="239"/>
      <c r="L27" s="206"/>
    </row>
    <row r="28" spans="1:12" s="112" customFormat="1" ht="12.75" x14ac:dyDescent="0.2">
      <c r="A28" s="72">
        <v>20</v>
      </c>
      <c r="B28" s="75" t="s">
        <v>447</v>
      </c>
      <c r="C28" s="85">
        <v>1765</v>
      </c>
      <c r="D28" s="85" t="s">
        <v>23</v>
      </c>
      <c r="E28" s="237"/>
      <c r="F28" s="238"/>
      <c r="G28" s="81">
        <f t="shared" si="0"/>
        <v>0</v>
      </c>
      <c r="H28" s="81">
        <f t="shared" si="1"/>
        <v>0</v>
      </c>
      <c r="I28" s="81">
        <f t="shared" si="2"/>
        <v>0</v>
      </c>
      <c r="J28" s="239"/>
      <c r="K28" s="239"/>
      <c r="L28" s="206"/>
    </row>
    <row r="29" spans="1:12" s="112" customFormat="1" ht="12.75" x14ac:dyDescent="0.2">
      <c r="A29" s="72">
        <v>21</v>
      </c>
      <c r="B29" s="75" t="s">
        <v>448</v>
      </c>
      <c r="C29" s="85">
        <v>1765</v>
      </c>
      <c r="D29" s="85" t="s">
        <v>23</v>
      </c>
      <c r="E29" s="237"/>
      <c r="F29" s="238"/>
      <c r="G29" s="81">
        <f t="shared" si="0"/>
        <v>0</v>
      </c>
      <c r="H29" s="81">
        <f t="shared" si="1"/>
        <v>0</v>
      </c>
      <c r="I29" s="81">
        <f t="shared" si="2"/>
        <v>0</v>
      </c>
      <c r="J29" s="239"/>
      <c r="K29" s="239"/>
      <c r="L29" s="206"/>
    </row>
    <row r="30" spans="1:12" s="112" customFormat="1" ht="12.75" x14ac:dyDescent="0.2">
      <c r="A30" s="72">
        <v>22</v>
      </c>
      <c r="B30" s="75" t="s">
        <v>449</v>
      </c>
      <c r="C30" s="85">
        <v>1325</v>
      </c>
      <c r="D30" s="85" t="s">
        <v>23</v>
      </c>
      <c r="E30" s="237"/>
      <c r="F30" s="238"/>
      <c r="G30" s="81">
        <f t="shared" si="0"/>
        <v>0</v>
      </c>
      <c r="H30" s="81">
        <f t="shared" si="1"/>
        <v>0</v>
      </c>
      <c r="I30" s="81">
        <f t="shared" si="2"/>
        <v>0</v>
      </c>
      <c r="J30" s="239"/>
      <c r="K30" s="239"/>
      <c r="L30" s="206"/>
    </row>
    <row r="31" spans="1:12" s="112" customFormat="1" ht="12.75" x14ac:dyDescent="0.2">
      <c r="A31" s="72">
        <v>23</v>
      </c>
      <c r="B31" s="75" t="s">
        <v>450</v>
      </c>
      <c r="C31" s="85">
        <v>880</v>
      </c>
      <c r="D31" s="85" t="s">
        <v>23</v>
      </c>
      <c r="E31" s="237"/>
      <c r="F31" s="238"/>
      <c r="G31" s="81">
        <f t="shared" si="0"/>
        <v>0</v>
      </c>
      <c r="H31" s="81">
        <f t="shared" si="1"/>
        <v>0</v>
      </c>
      <c r="I31" s="81">
        <f t="shared" si="2"/>
        <v>0</v>
      </c>
      <c r="J31" s="239"/>
      <c r="K31" s="239"/>
      <c r="L31" s="206"/>
    </row>
    <row r="32" spans="1:12" s="112" customFormat="1" ht="12.75" x14ac:dyDescent="0.2">
      <c r="A32" s="72">
        <v>24</v>
      </c>
      <c r="B32" s="75" t="s">
        <v>451</v>
      </c>
      <c r="C32" s="85">
        <v>1765</v>
      </c>
      <c r="D32" s="85" t="s">
        <v>23</v>
      </c>
      <c r="E32" s="237"/>
      <c r="F32" s="238"/>
      <c r="G32" s="81">
        <f t="shared" si="0"/>
        <v>0</v>
      </c>
      <c r="H32" s="81">
        <f t="shared" si="1"/>
        <v>0</v>
      </c>
      <c r="I32" s="81">
        <f t="shared" si="2"/>
        <v>0</v>
      </c>
      <c r="J32" s="239"/>
      <c r="K32" s="239"/>
      <c r="L32" s="206"/>
    </row>
    <row r="33" spans="1:12" s="112" customFormat="1" ht="12.75" x14ac:dyDescent="0.2">
      <c r="A33" s="72">
        <v>25</v>
      </c>
      <c r="B33" s="75" t="s">
        <v>452</v>
      </c>
      <c r="C33" s="85">
        <v>1765</v>
      </c>
      <c r="D33" s="85" t="s">
        <v>23</v>
      </c>
      <c r="E33" s="237"/>
      <c r="F33" s="238"/>
      <c r="G33" s="81">
        <f t="shared" si="0"/>
        <v>0</v>
      </c>
      <c r="H33" s="81">
        <f t="shared" si="1"/>
        <v>0</v>
      </c>
      <c r="I33" s="81">
        <f t="shared" si="2"/>
        <v>0</v>
      </c>
      <c r="J33" s="239"/>
      <c r="K33" s="239"/>
      <c r="L33" s="206"/>
    </row>
    <row r="34" spans="1:12" s="112" customFormat="1" ht="12.75" x14ac:dyDescent="0.2">
      <c r="A34" s="72">
        <v>26</v>
      </c>
      <c r="B34" s="75" t="s">
        <v>453</v>
      </c>
      <c r="C34" s="85">
        <v>1325</v>
      </c>
      <c r="D34" s="85" t="s">
        <v>23</v>
      </c>
      <c r="E34" s="237"/>
      <c r="F34" s="238"/>
      <c r="G34" s="81">
        <f t="shared" si="0"/>
        <v>0</v>
      </c>
      <c r="H34" s="81">
        <f t="shared" si="1"/>
        <v>0</v>
      </c>
      <c r="I34" s="81">
        <f t="shared" si="2"/>
        <v>0</v>
      </c>
      <c r="J34" s="239"/>
      <c r="K34" s="239"/>
      <c r="L34" s="206"/>
    </row>
    <row r="35" spans="1:12" s="112" customFormat="1" ht="12.75" x14ac:dyDescent="0.2">
      <c r="A35" s="72">
        <v>27</v>
      </c>
      <c r="B35" s="75" t="s">
        <v>454</v>
      </c>
      <c r="C35" s="85">
        <v>880</v>
      </c>
      <c r="D35" s="85" t="s">
        <v>23</v>
      </c>
      <c r="E35" s="237"/>
      <c r="F35" s="238"/>
      <c r="G35" s="81">
        <f t="shared" si="0"/>
        <v>0</v>
      </c>
      <c r="H35" s="81">
        <f t="shared" si="1"/>
        <v>0</v>
      </c>
      <c r="I35" s="81">
        <f t="shared" si="2"/>
        <v>0</v>
      </c>
      <c r="J35" s="239"/>
      <c r="K35" s="239"/>
      <c r="L35" s="206"/>
    </row>
    <row r="36" spans="1:12" s="112" customFormat="1" ht="12.75" x14ac:dyDescent="0.2">
      <c r="A36" s="72">
        <v>28</v>
      </c>
      <c r="B36" s="75" t="s">
        <v>455</v>
      </c>
      <c r="C36" s="88">
        <v>3300</v>
      </c>
      <c r="D36" s="85" t="s">
        <v>23</v>
      </c>
      <c r="E36" s="237"/>
      <c r="F36" s="238"/>
      <c r="G36" s="81">
        <f t="shared" si="0"/>
        <v>0</v>
      </c>
      <c r="H36" s="81">
        <f t="shared" si="1"/>
        <v>0</v>
      </c>
      <c r="I36" s="81">
        <f t="shared" si="2"/>
        <v>0</v>
      </c>
      <c r="J36" s="239"/>
      <c r="K36" s="239"/>
      <c r="L36" s="206"/>
    </row>
    <row r="37" spans="1:12" s="112" customFormat="1" ht="12.75" x14ac:dyDescent="0.2">
      <c r="A37" s="72">
        <v>29</v>
      </c>
      <c r="B37" s="75" t="s">
        <v>456</v>
      </c>
      <c r="C37" s="85">
        <v>5500</v>
      </c>
      <c r="D37" s="85" t="s">
        <v>23</v>
      </c>
      <c r="E37" s="237"/>
      <c r="F37" s="238"/>
      <c r="G37" s="81">
        <f t="shared" si="0"/>
        <v>0</v>
      </c>
      <c r="H37" s="81">
        <f t="shared" si="1"/>
        <v>0</v>
      </c>
      <c r="I37" s="81">
        <f t="shared" si="2"/>
        <v>0</v>
      </c>
      <c r="J37" s="239"/>
      <c r="K37" s="239"/>
      <c r="L37" s="206"/>
    </row>
    <row r="38" spans="1:12" s="112" customFormat="1" ht="12.75" x14ac:dyDescent="0.2">
      <c r="A38" s="72">
        <v>30</v>
      </c>
      <c r="B38" s="75" t="s">
        <v>457</v>
      </c>
      <c r="C38" s="89">
        <v>2200</v>
      </c>
      <c r="D38" s="85" t="s">
        <v>23</v>
      </c>
      <c r="E38" s="237"/>
      <c r="F38" s="238"/>
      <c r="G38" s="81">
        <f t="shared" si="0"/>
        <v>0</v>
      </c>
      <c r="H38" s="81">
        <f t="shared" si="1"/>
        <v>0</v>
      </c>
      <c r="I38" s="81">
        <f t="shared" si="2"/>
        <v>0</v>
      </c>
      <c r="J38" s="239"/>
      <c r="K38" s="239"/>
      <c r="L38" s="206"/>
    </row>
    <row r="39" spans="1:12" s="112" customFormat="1" ht="12.75" x14ac:dyDescent="0.2">
      <c r="A39" s="72">
        <v>31</v>
      </c>
      <c r="B39" s="75" t="s">
        <v>458</v>
      </c>
      <c r="C39" s="89">
        <v>2200</v>
      </c>
      <c r="D39" s="85" t="s">
        <v>23</v>
      </c>
      <c r="E39" s="237"/>
      <c r="F39" s="238"/>
      <c r="G39" s="81">
        <f t="shared" si="0"/>
        <v>0</v>
      </c>
      <c r="H39" s="81">
        <f t="shared" si="1"/>
        <v>0</v>
      </c>
      <c r="I39" s="81">
        <f t="shared" si="2"/>
        <v>0</v>
      </c>
      <c r="J39" s="239"/>
      <c r="K39" s="239"/>
      <c r="L39" s="206"/>
    </row>
    <row r="40" spans="1:12" s="112" customFormat="1" ht="12.75" x14ac:dyDescent="0.2">
      <c r="A40" s="72">
        <v>32</v>
      </c>
      <c r="B40" s="75" t="s">
        <v>459</v>
      </c>
      <c r="C40" s="85">
        <v>5500</v>
      </c>
      <c r="D40" s="85" t="s">
        <v>23</v>
      </c>
      <c r="E40" s="237"/>
      <c r="F40" s="238"/>
      <c r="G40" s="81">
        <f t="shared" si="0"/>
        <v>0</v>
      </c>
      <c r="H40" s="81">
        <f t="shared" si="1"/>
        <v>0</v>
      </c>
      <c r="I40" s="81">
        <f t="shared" si="2"/>
        <v>0</v>
      </c>
      <c r="J40" s="239"/>
      <c r="K40" s="239"/>
      <c r="L40" s="206"/>
    </row>
    <row r="41" spans="1:12" s="143" customFormat="1" ht="12.75" x14ac:dyDescent="0.2">
      <c r="A41" s="122"/>
      <c r="B41" s="122" t="s">
        <v>230</v>
      </c>
      <c r="C41" s="114" t="s">
        <v>5</v>
      </c>
      <c r="D41" s="114" t="s">
        <v>5</v>
      </c>
      <c r="E41" s="114" t="s">
        <v>5</v>
      </c>
      <c r="F41" s="114" t="s">
        <v>5</v>
      </c>
      <c r="G41" s="115">
        <f>SUM(G9:G40)</f>
        <v>0</v>
      </c>
      <c r="H41" s="115">
        <f t="shared" ref="H41:I41" si="3">SUM(H9:H40)</f>
        <v>0</v>
      </c>
      <c r="I41" s="115">
        <f t="shared" si="3"/>
        <v>0</v>
      </c>
      <c r="J41" s="173">
        <f>SUM(J9:J40)</f>
        <v>0</v>
      </c>
      <c r="K41" s="173">
        <f t="shared" ref="K41:L41" si="4">SUM(K9:K40)</f>
        <v>0</v>
      </c>
      <c r="L41" s="173">
        <f t="shared" si="4"/>
        <v>0</v>
      </c>
    </row>
    <row r="42" spans="1:12" s="112" customFormat="1" ht="12.75" customHeight="1" x14ac:dyDescent="0.2">
      <c r="A42" s="266" t="s">
        <v>490</v>
      </c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266"/>
    </row>
    <row r="43" spans="1:12" s="112" customFormat="1" ht="12.75" x14ac:dyDescent="0.2">
      <c r="A43" s="157">
        <v>1</v>
      </c>
      <c r="B43" s="77" t="s">
        <v>460</v>
      </c>
      <c r="C43" s="89">
        <v>4400</v>
      </c>
      <c r="D43" s="68" t="s">
        <v>86</v>
      </c>
      <c r="E43" s="201"/>
      <c r="F43" s="202"/>
      <c r="G43" s="81">
        <f>C43*F43</f>
        <v>0</v>
      </c>
      <c r="H43" s="81">
        <f>G43*0.095</f>
        <v>0</v>
      </c>
      <c r="I43" s="81">
        <f>G43+H43</f>
        <v>0</v>
      </c>
      <c r="J43" s="206"/>
      <c r="K43" s="206"/>
      <c r="L43" s="206"/>
    </row>
    <row r="44" spans="1:12" s="143" customFormat="1" ht="12.75" x14ac:dyDescent="0.2">
      <c r="A44" s="122"/>
      <c r="B44" s="125" t="s">
        <v>209</v>
      </c>
      <c r="C44" s="114" t="s">
        <v>5</v>
      </c>
      <c r="D44" s="114" t="s">
        <v>5</v>
      </c>
      <c r="E44" s="114" t="s">
        <v>5</v>
      </c>
      <c r="F44" s="114" t="s">
        <v>5</v>
      </c>
      <c r="G44" s="115">
        <f>SUM(G43)</f>
        <v>0</v>
      </c>
      <c r="H44" s="115">
        <f t="shared" ref="H44:I44" si="5">SUM(H43)</f>
        <v>0</v>
      </c>
      <c r="I44" s="115">
        <f t="shared" si="5"/>
        <v>0</v>
      </c>
      <c r="J44" s="173">
        <f>SUM(J43)</f>
        <v>0</v>
      </c>
      <c r="K44" s="173">
        <f t="shared" ref="K44:L44" si="6">SUM(K43)</f>
        <v>0</v>
      </c>
      <c r="L44" s="173">
        <f t="shared" si="6"/>
        <v>0</v>
      </c>
    </row>
    <row r="45" spans="1:12" s="112" customFormat="1" ht="12.75" customHeight="1" x14ac:dyDescent="0.2">
      <c r="A45" s="266" t="s">
        <v>461</v>
      </c>
      <c r="B45" s="266"/>
      <c r="C45" s="266"/>
      <c r="D45" s="266"/>
      <c r="E45" s="266"/>
      <c r="F45" s="266"/>
      <c r="G45" s="266"/>
      <c r="H45" s="266"/>
      <c r="I45" s="266"/>
      <c r="J45" s="266"/>
      <c r="K45" s="266"/>
      <c r="L45" s="266"/>
    </row>
    <row r="46" spans="1:12" s="112" customFormat="1" ht="25.5" x14ac:dyDescent="0.2">
      <c r="A46" s="155">
        <v>1</v>
      </c>
      <c r="B46" s="75" t="s">
        <v>462</v>
      </c>
      <c r="C46" s="89">
        <v>2200</v>
      </c>
      <c r="D46" s="52" t="s">
        <v>23</v>
      </c>
      <c r="E46" s="201"/>
      <c r="F46" s="202"/>
      <c r="G46" s="81">
        <f>C46*F46</f>
        <v>0</v>
      </c>
      <c r="H46" s="81">
        <f>G46*0.095</f>
        <v>0</v>
      </c>
      <c r="I46" s="81">
        <f>G46+H46</f>
        <v>0</v>
      </c>
      <c r="J46" s="206"/>
      <c r="K46" s="206"/>
      <c r="L46" s="71" t="s">
        <v>5</v>
      </c>
    </row>
    <row r="47" spans="1:12" s="112" customFormat="1" ht="25.5" x14ac:dyDescent="0.2">
      <c r="A47" s="155">
        <v>2</v>
      </c>
      <c r="B47" s="75" t="s">
        <v>463</v>
      </c>
      <c r="C47" s="89">
        <v>2200</v>
      </c>
      <c r="D47" s="52" t="s">
        <v>23</v>
      </c>
      <c r="E47" s="201"/>
      <c r="F47" s="202"/>
      <c r="G47" s="81">
        <f t="shared" ref="G47:G51" si="7">C47*F47</f>
        <v>0</v>
      </c>
      <c r="H47" s="81">
        <f t="shared" ref="H47:H51" si="8">G47*0.095</f>
        <v>0</v>
      </c>
      <c r="I47" s="81">
        <f t="shared" ref="I47:I51" si="9">G47+H47</f>
        <v>0</v>
      </c>
      <c r="J47" s="206"/>
      <c r="K47" s="206"/>
      <c r="L47" s="71" t="s">
        <v>5</v>
      </c>
    </row>
    <row r="48" spans="1:12" s="112" customFormat="1" ht="25.5" x14ac:dyDescent="0.2">
      <c r="A48" s="155">
        <v>3</v>
      </c>
      <c r="B48" s="75" t="s">
        <v>464</v>
      </c>
      <c r="C48" s="89">
        <v>2200</v>
      </c>
      <c r="D48" s="52" t="s">
        <v>23</v>
      </c>
      <c r="E48" s="201"/>
      <c r="F48" s="202"/>
      <c r="G48" s="81">
        <f t="shared" si="7"/>
        <v>0</v>
      </c>
      <c r="H48" s="81">
        <f t="shared" si="8"/>
        <v>0</v>
      </c>
      <c r="I48" s="81">
        <f t="shared" si="9"/>
        <v>0</v>
      </c>
      <c r="J48" s="206"/>
      <c r="K48" s="206"/>
      <c r="L48" s="71" t="s">
        <v>5</v>
      </c>
    </row>
    <row r="49" spans="1:12" s="112" customFormat="1" ht="25.5" x14ac:dyDescent="0.2">
      <c r="A49" s="155">
        <v>4</v>
      </c>
      <c r="B49" s="75" t="s">
        <v>465</v>
      </c>
      <c r="C49" s="85">
        <v>220</v>
      </c>
      <c r="D49" s="52" t="s">
        <v>86</v>
      </c>
      <c r="E49" s="237"/>
      <c r="F49" s="238"/>
      <c r="G49" s="81">
        <f t="shared" si="7"/>
        <v>0</v>
      </c>
      <c r="H49" s="81">
        <f t="shared" si="8"/>
        <v>0</v>
      </c>
      <c r="I49" s="81">
        <f t="shared" si="9"/>
        <v>0</v>
      </c>
      <c r="J49" s="239"/>
      <c r="K49" s="239"/>
      <c r="L49" s="71" t="s">
        <v>5</v>
      </c>
    </row>
    <row r="50" spans="1:12" s="112" customFormat="1" ht="25.5" x14ac:dyDescent="0.2">
      <c r="A50" s="155">
        <v>5</v>
      </c>
      <c r="B50" s="75" t="s">
        <v>467</v>
      </c>
      <c r="C50" s="85">
        <v>220</v>
      </c>
      <c r="D50" s="52" t="s">
        <v>86</v>
      </c>
      <c r="E50" s="237"/>
      <c r="F50" s="238"/>
      <c r="G50" s="81">
        <f t="shared" si="7"/>
        <v>0</v>
      </c>
      <c r="H50" s="81">
        <f t="shared" si="8"/>
        <v>0</v>
      </c>
      <c r="I50" s="81">
        <f t="shared" si="9"/>
        <v>0</v>
      </c>
      <c r="J50" s="239"/>
      <c r="K50" s="239"/>
      <c r="L50" s="71" t="s">
        <v>5</v>
      </c>
    </row>
    <row r="51" spans="1:12" s="112" customFormat="1" ht="25.5" x14ac:dyDescent="0.2">
      <c r="A51" s="155">
        <v>6</v>
      </c>
      <c r="B51" s="75" t="s">
        <v>466</v>
      </c>
      <c r="C51" s="85">
        <v>220</v>
      </c>
      <c r="D51" s="52" t="s">
        <v>86</v>
      </c>
      <c r="E51" s="201"/>
      <c r="F51" s="202"/>
      <c r="G51" s="81">
        <f t="shared" si="7"/>
        <v>0</v>
      </c>
      <c r="H51" s="81">
        <f t="shared" si="8"/>
        <v>0</v>
      </c>
      <c r="I51" s="81">
        <f t="shared" si="9"/>
        <v>0</v>
      </c>
      <c r="J51" s="206"/>
      <c r="K51" s="206"/>
      <c r="L51" s="71" t="s">
        <v>5</v>
      </c>
    </row>
    <row r="52" spans="1:12" s="143" customFormat="1" ht="12.75" x14ac:dyDescent="0.2">
      <c r="A52" s="119"/>
      <c r="B52" s="119" t="s">
        <v>231</v>
      </c>
      <c r="C52" s="123" t="s">
        <v>5</v>
      </c>
      <c r="D52" s="123" t="s">
        <v>5</v>
      </c>
      <c r="E52" s="123" t="s">
        <v>5</v>
      </c>
      <c r="F52" s="123" t="s">
        <v>5</v>
      </c>
      <c r="G52" s="115">
        <f>SUM(G46:G51)</f>
        <v>0</v>
      </c>
      <c r="H52" s="115">
        <f t="shared" ref="H52:I52" si="10">SUM(H46:H51)</f>
        <v>0</v>
      </c>
      <c r="I52" s="115">
        <f t="shared" si="10"/>
        <v>0</v>
      </c>
      <c r="J52" s="173">
        <f>SUM(J46:J51)</f>
        <v>0</v>
      </c>
      <c r="K52" s="173">
        <f>SUM(K46:K51)</f>
        <v>0</v>
      </c>
      <c r="L52" s="123" t="s">
        <v>5</v>
      </c>
    </row>
    <row r="53" spans="1:12" s="112" customFormat="1" ht="15" customHeight="1" x14ac:dyDescent="0.2">
      <c r="A53" s="266" t="s">
        <v>232</v>
      </c>
      <c r="B53" s="266"/>
      <c r="C53" s="266"/>
      <c r="D53" s="266"/>
      <c r="E53" s="266"/>
      <c r="F53" s="266"/>
      <c r="G53" s="266"/>
      <c r="H53" s="266"/>
      <c r="I53" s="266"/>
      <c r="J53" s="266"/>
      <c r="K53" s="266"/>
      <c r="L53" s="266"/>
    </row>
    <row r="54" spans="1:12" s="112" customFormat="1" ht="12.75" x14ac:dyDescent="0.2">
      <c r="A54" s="155">
        <v>1</v>
      </c>
      <c r="B54" s="75" t="s">
        <v>397</v>
      </c>
      <c r="C54" s="85">
        <v>66</v>
      </c>
      <c r="D54" s="80" t="s">
        <v>86</v>
      </c>
      <c r="E54" s="201"/>
      <c r="F54" s="202"/>
      <c r="G54" s="81">
        <f>C54*F54</f>
        <v>0</v>
      </c>
      <c r="H54" s="81">
        <f>G54*0.095</f>
        <v>0</v>
      </c>
      <c r="I54" s="81">
        <f>G54+H54</f>
        <v>0</v>
      </c>
      <c r="J54" s="206"/>
      <c r="K54" s="206"/>
      <c r="L54" s="206"/>
    </row>
    <row r="55" spans="1:12" s="112" customFormat="1" ht="12.75" x14ac:dyDescent="0.2">
      <c r="A55" s="155">
        <v>2</v>
      </c>
      <c r="B55" s="75" t="s">
        <v>357</v>
      </c>
      <c r="C55" s="85">
        <v>44</v>
      </c>
      <c r="D55" s="80" t="s">
        <v>86</v>
      </c>
      <c r="E55" s="201"/>
      <c r="F55" s="202"/>
      <c r="G55" s="81">
        <f t="shared" ref="G55:G59" si="11">C55*F55</f>
        <v>0</v>
      </c>
      <c r="H55" s="81">
        <f t="shared" ref="H55:H59" si="12">G55*0.095</f>
        <v>0</v>
      </c>
      <c r="I55" s="81">
        <f t="shared" ref="I55:I59" si="13">G55+H55</f>
        <v>0</v>
      </c>
      <c r="J55" s="206"/>
      <c r="K55" s="206"/>
      <c r="L55" s="206"/>
    </row>
    <row r="56" spans="1:12" s="112" customFormat="1" ht="12.75" x14ac:dyDescent="0.2">
      <c r="A56" s="155">
        <v>3</v>
      </c>
      <c r="B56" s="75" t="s">
        <v>358</v>
      </c>
      <c r="C56" s="85">
        <v>44</v>
      </c>
      <c r="D56" s="80" t="s">
        <v>86</v>
      </c>
      <c r="E56" s="201"/>
      <c r="F56" s="202"/>
      <c r="G56" s="81">
        <f t="shared" si="11"/>
        <v>0</v>
      </c>
      <c r="H56" s="81">
        <f t="shared" si="12"/>
        <v>0</v>
      </c>
      <c r="I56" s="81">
        <f t="shared" si="13"/>
        <v>0</v>
      </c>
      <c r="J56" s="206"/>
      <c r="K56" s="206"/>
      <c r="L56" s="206"/>
    </row>
    <row r="57" spans="1:12" s="112" customFormat="1" ht="12.75" x14ac:dyDescent="0.2">
      <c r="A57" s="155">
        <v>4</v>
      </c>
      <c r="B57" s="75" t="s">
        <v>105</v>
      </c>
      <c r="C57" s="85">
        <v>550</v>
      </c>
      <c r="D57" s="80" t="s">
        <v>86</v>
      </c>
      <c r="E57" s="201"/>
      <c r="F57" s="202"/>
      <c r="G57" s="81">
        <f t="shared" si="11"/>
        <v>0</v>
      </c>
      <c r="H57" s="81">
        <f t="shared" si="12"/>
        <v>0</v>
      </c>
      <c r="I57" s="81">
        <f t="shared" si="13"/>
        <v>0</v>
      </c>
      <c r="J57" s="206"/>
      <c r="K57" s="206"/>
      <c r="L57" s="206"/>
    </row>
    <row r="58" spans="1:12" s="112" customFormat="1" ht="12.75" x14ac:dyDescent="0.2">
      <c r="A58" s="155">
        <v>5</v>
      </c>
      <c r="B58" s="75" t="s">
        <v>106</v>
      </c>
      <c r="C58" s="85">
        <v>330</v>
      </c>
      <c r="D58" s="80" t="s">
        <v>86</v>
      </c>
      <c r="E58" s="201"/>
      <c r="F58" s="202"/>
      <c r="G58" s="81">
        <f t="shared" si="11"/>
        <v>0</v>
      </c>
      <c r="H58" s="81">
        <f t="shared" si="12"/>
        <v>0</v>
      </c>
      <c r="I58" s="81">
        <f t="shared" si="13"/>
        <v>0</v>
      </c>
      <c r="J58" s="206"/>
      <c r="K58" s="206"/>
      <c r="L58" s="206"/>
    </row>
    <row r="59" spans="1:12" s="112" customFormat="1" ht="12.75" x14ac:dyDescent="0.2">
      <c r="A59" s="155">
        <v>6</v>
      </c>
      <c r="B59" s="75" t="s">
        <v>107</v>
      </c>
      <c r="C59" s="85">
        <v>220</v>
      </c>
      <c r="D59" s="80" t="s">
        <v>86</v>
      </c>
      <c r="E59" s="201"/>
      <c r="F59" s="202"/>
      <c r="G59" s="81">
        <f t="shared" si="11"/>
        <v>0</v>
      </c>
      <c r="H59" s="81">
        <f t="shared" si="12"/>
        <v>0</v>
      </c>
      <c r="I59" s="81">
        <f t="shared" si="13"/>
        <v>0</v>
      </c>
      <c r="J59" s="206"/>
      <c r="K59" s="206"/>
      <c r="L59" s="206"/>
    </row>
    <row r="60" spans="1:12" s="137" customFormat="1" ht="12.75" x14ac:dyDescent="0.2">
      <c r="A60" s="119"/>
      <c r="B60" s="119" t="s">
        <v>218</v>
      </c>
      <c r="C60" s="117" t="s">
        <v>5</v>
      </c>
      <c r="D60" s="117" t="s">
        <v>5</v>
      </c>
      <c r="E60" s="117" t="s">
        <v>5</v>
      </c>
      <c r="F60" s="117" t="s">
        <v>5</v>
      </c>
      <c r="G60" s="115">
        <f>SUM(G54:G59)</f>
        <v>0</v>
      </c>
      <c r="H60" s="115">
        <f t="shared" ref="H60:I60" si="14">SUM(H54:H59)</f>
        <v>0</v>
      </c>
      <c r="I60" s="115">
        <f t="shared" si="14"/>
        <v>0</v>
      </c>
      <c r="J60" s="173">
        <f>SUM(J54:J59)</f>
        <v>0</v>
      </c>
      <c r="K60" s="173">
        <f t="shared" ref="K60:L60" si="15">SUM(K54:K59)</f>
        <v>0</v>
      </c>
      <c r="L60" s="173">
        <f t="shared" si="15"/>
        <v>0</v>
      </c>
    </row>
    <row r="61" spans="1:12" s="84" customFormat="1" ht="12.75" x14ac:dyDescent="0.25">
      <c r="G61" s="87"/>
      <c r="I61" s="87"/>
      <c r="J61" s="87"/>
    </row>
    <row r="62" spans="1:12" s="187" customFormat="1" ht="18" customHeight="1" x14ac:dyDescent="0.25">
      <c r="A62" s="258" t="s">
        <v>566</v>
      </c>
      <c r="B62" s="258"/>
      <c r="C62" s="258"/>
      <c r="D62" s="258"/>
      <c r="E62" s="258"/>
      <c r="F62" s="258"/>
      <c r="G62" s="258"/>
      <c r="H62" s="258"/>
      <c r="I62" s="258"/>
      <c r="J62" s="258"/>
      <c r="K62" s="258"/>
      <c r="L62" s="258"/>
    </row>
    <row r="63" spans="1:12" s="187" customFormat="1" ht="18" customHeight="1" x14ac:dyDescent="0.25">
      <c r="A63" s="250" t="s">
        <v>320</v>
      </c>
      <c r="B63" s="250"/>
      <c r="C63" s="250"/>
      <c r="D63" s="250"/>
      <c r="E63" s="250"/>
      <c r="F63" s="250"/>
      <c r="G63" s="250"/>
      <c r="H63" s="250"/>
      <c r="I63" s="250"/>
      <c r="J63" s="250"/>
      <c r="K63" s="250"/>
      <c r="L63" s="250"/>
    </row>
    <row r="64" spans="1:12" s="187" customFormat="1" ht="15.75" customHeight="1" x14ac:dyDescent="0.25">
      <c r="A64" s="251" t="s">
        <v>321</v>
      </c>
      <c r="B64" s="252"/>
      <c r="C64" s="252"/>
      <c r="D64" s="252"/>
      <c r="E64" s="252"/>
      <c r="F64" s="252"/>
      <c r="G64" s="252"/>
      <c r="H64" s="252"/>
      <c r="I64" s="252"/>
      <c r="J64" s="252"/>
      <c r="K64" s="252"/>
      <c r="L64" s="252"/>
    </row>
    <row r="65" spans="1:12" s="187" customFormat="1" ht="15.75" customHeight="1" x14ac:dyDescent="0.25">
      <c r="A65" s="253" t="s">
        <v>567</v>
      </c>
      <c r="B65" s="253"/>
      <c r="C65" s="253"/>
      <c r="D65" s="253"/>
      <c r="E65" s="253"/>
      <c r="F65" s="253"/>
      <c r="G65" s="253"/>
      <c r="H65" s="253"/>
      <c r="I65" s="253"/>
      <c r="J65" s="253"/>
      <c r="K65" s="253"/>
      <c r="L65" s="253"/>
    </row>
    <row r="66" spans="1:12" s="187" customFormat="1" ht="15.75" customHeight="1" x14ac:dyDescent="0.25">
      <c r="A66" s="253" t="s">
        <v>568</v>
      </c>
      <c r="B66" s="253"/>
      <c r="C66" s="253"/>
      <c r="D66" s="253"/>
      <c r="E66" s="253"/>
      <c r="F66" s="253"/>
      <c r="G66" s="253"/>
      <c r="H66" s="253"/>
      <c r="I66" s="253"/>
      <c r="J66" s="253"/>
      <c r="K66" s="253"/>
      <c r="L66" s="253"/>
    </row>
    <row r="67" spans="1:12" s="187" customFormat="1" ht="15.75" x14ac:dyDescent="0.25">
      <c r="A67" s="188" t="s">
        <v>569</v>
      </c>
      <c r="B67" s="189"/>
      <c r="C67" s="190"/>
      <c r="D67" s="191"/>
      <c r="E67" s="188"/>
      <c r="F67" s="188"/>
      <c r="G67" s="188"/>
      <c r="H67" s="188"/>
      <c r="I67" s="188"/>
      <c r="J67" s="188"/>
      <c r="K67" s="188"/>
      <c r="L67" s="188"/>
    </row>
    <row r="68" spans="1:12" s="187" customFormat="1" ht="15.75" x14ac:dyDescent="0.25">
      <c r="A68" s="188" t="s">
        <v>570</v>
      </c>
      <c r="B68" s="189"/>
      <c r="C68" s="190"/>
      <c r="D68" s="191"/>
      <c r="E68" s="188"/>
      <c r="F68" s="188"/>
      <c r="G68" s="188"/>
      <c r="H68" s="188"/>
      <c r="I68" s="188"/>
      <c r="J68" s="188"/>
      <c r="K68" s="188"/>
      <c r="L68" s="188"/>
    </row>
    <row r="69" spans="1:12" s="187" customFormat="1" ht="28.5" customHeight="1" x14ac:dyDescent="0.25">
      <c r="A69" s="250" t="s">
        <v>571</v>
      </c>
      <c r="B69" s="250"/>
      <c r="C69" s="250"/>
      <c r="D69" s="250"/>
      <c r="E69" s="250"/>
      <c r="F69" s="250"/>
      <c r="G69" s="250"/>
      <c r="H69" s="250"/>
      <c r="I69" s="250"/>
      <c r="J69" s="250"/>
      <c r="K69" s="250"/>
      <c r="L69" s="250"/>
    </row>
    <row r="70" spans="1:12" s="187" customFormat="1" ht="26.25" customHeight="1" x14ac:dyDescent="0.25">
      <c r="A70" s="250" t="s">
        <v>572</v>
      </c>
      <c r="B70" s="250"/>
      <c r="C70" s="250"/>
      <c r="D70" s="250"/>
      <c r="E70" s="250"/>
      <c r="F70" s="250"/>
      <c r="G70" s="250"/>
      <c r="H70" s="250"/>
      <c r="I70" s="250"/>
      <c r="J70" s="250"/>
      <c r="K70" s="250"/>
      <c r="L70" s="250"/>
    </row>
    <row r="71" spans="1:12" s="187" customFormat="1" ht="26.25" customHeight="1" x14ac:dyDescent="0.25">
      <c r="A71" s="250" t="s">
        <v>573</v>
      </c>
      <c r="B71" s="250"/>
      <c r="C71" s="250"/>
      <c r="D71" s="250"/>
      <c r="E71" s="250"/>
      <c r="F71" s="250"/>
      <c r="G71" s="250"/>
      <c r="H71" s="250"/>
      <c r="I71" s="250"/>
      <c r="J71" s="250"/>
      <c r="K71" s="250"/>
      <c r="L71" s="250"/>
    </row>
    <row r="72" spans="1:12" s="187" customFormat="1" ht="26.25" customHeight="1" x14ac:dyDescent="0.25">
      <c r="A72" s="250" t="s">
        <v>586</v>
      </c>
      <c r="B72" s="250"/>
      <c r="C72" s="250"/>
      <c r="D72" s="250"/>
      <c r="E72" s="250"/>
      <c r="F72" s="250"/>
      <c r="G72" s="250"/>
      <c r="H72" s="250"/>
      <c r="I72" s="250"/>
      <c r="J72" s="250"/>
      <c r="K72" s="250"/>
      <c r="L72" s="250"/>
    </row>
    <row r="73" spans="1:12" s="187" customFormat="1" ht="15.75" x14ac:dyDescent="0.25">
      <c r="A73" s="192"/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</row>
    <row r="74" spans="1:12" s="213" customFormat="1" ht="15.75" customHeight="1" x14ac:dyDescent="0.25">
      <c r="A74" s="249" t="s">
        <v>574</v>
      </c>
      <c r="B74" s="249"/>
      <c r="C74" s="208"/>
      <c r="D74" s="209"/>
      <c r="E74" s="209" t="s">
        <v>322</v>
      </c>
      <c r="F74" s="209"/>
      <c r="G74" s="209"/>
      <c r="H74" s="209" t="s">
        <v>323</v>
      </c>
      <c r="I74" s="211"/>
      <c r="J74" s="211"/>
      <c r="K74" s="211"/>
      <c r="L74" s="212"/>
    </row>
    <row r="75" spans="1:12" s="84" customFormat="1" ht="12.75" x14ac:dyDescent="0.25"/>
    <row r="76" spans="1:12" s="84" customFormat="1" ht="12.75" x14ac:dyDescent="0.25"/>
    <row r="77" spans="1:12" s="84" customFormat="1" ht="12.75" x14ac:dyDescent="0.25"/>
    <row r="78" spans="1:12" s="84" customFormat="1" ht="12.75" x14ac:dyDescent="0.25"/>
    <row r="79" spans="1:12" s="84" customFormat="1" ht="12.75" x14ac:dyDescent="0.25"/>
    <row r="80" spans="1:12" s="84" customFormat="1" ht="12.75" x14ac:dyDescent="0.25"/>
    <row r="81" s="84" customFormat="1" ht="12.75" x14ac:dyDescent="0.25"/>
    <row r="82" s="84" customFormat="1" ht="12.75" x14ac:dyDescent="0.25"/>
    <row r="83" s="84" customFormat="1" ht="12.75" x14ac:dyDescent="0.25"/>
    <row r="84" s="84" customFormat="1" ht="12.75" x14ac:dyDescent="0.25"/>
    <row r="85" s="84" customFormat="1" ht="12.75" x14ac:dyDescent="0.25"/>
    <row r="86" s="84" customFormat="1" ht="12.75" x14ac:dyDescent="0.25"/>
    <row r="87" s="84" customFormat="1" ht="12.75" x14ac:dyDescent="0.25"/>
    <row r="88" s="84" customFormat="1" ht="12.75" x14ac:dyDescent="0.25"/>
    <row r="89" s="84" customFormat="1" ht="12.75" x14ac:dyDescent="0.25"/>
    <row r="90" s="84" customFormat="1" ht="12.75" x14ac:dyDescent="0.25"/>
    <row r="91" s="84" customFormat="1" ht="12.75" x14ac:dyDescent="0.25"/>
    <row r="92" s="84" customFormat="1" ht="12.75" x14ac:dyDescent="0.25"/>
    <row r="93" s="84" customFormat="1" ht="12.75" x14ac:dyDescent="0.25"/>
    <row r="94" s="84" customFormat="1" ht="12.75" x14ac:dyDescent="0.25"/>
    <row r="95" s="84" customFormat="1" ht="12.75" x14ac:dyDescent="0.25"/>
    <row r="96" s="84" customFormat="1" ht="12.75" x14ac:dyDescent="0.25"/>
    <row r="97" s="84" customFormat="1" ht="12.75" x14ac:dyDescent="0.25"/>
    <row r="98" s="84" customFormat="1" ht="12.75" x14ac:dyDescent="0.25"/>
    <row r="99" s="84" customFormat="1" ht="12.75" x14ac:dyDescent="0.25"/>
    <row r="100" s="84" customFormat="1" ht="12.75" x14ac:dyDescent="0.25"/>
    <row r="101" s="84" customFormat="1" ht="12.75" x14ac:dyDescent="0.25"/>
    <row r="102" s="84" customFormat="1" ht="12.75" x14ac:dyDescent="0.25"/>
    <row r="103" s="84" customFormat="1" ht="12.75" x14ac:dyDescent="0.25"/>
    <row r="104" s="84" customFormat="1" ht="12.75" x14ac:dyDescent="0.25"/>
    <row r="105" s="84" customFormat="1" ht="12.75" x14ac:dyDescent="0.25"/>
    <row r="106" s="84" customFormat="1" ht="12.75" x14ac:dyDescent="0.25"/>
    <row r="107" s="84" customFormat="1" ht="12.75" x14ac:dyDescent="0.25"/>
    <row r="108" s="84" customFormat="1" ht="12.75" x14ac:dyDescent="0.25"/>
    <row r="109" s="84" customFormat="1" ht="12.75" x14ac:dyDescent="0.25"/>
    <row r="110" s="84" customFormat="1" ht="12.75" x14ac:dyDescent="0.25"/>
    <row r="111" s="84" customFormat="1" ht="12.75" x14ac:dyDescent="0.25"/>
    <row r="112" s="84" customFormat="1" ht="12.75" x14ac:dyDescent="0.25"/>
    <row r="113" s="84" customFormat="1" ht="12.75" x14ac:dyDescent="0.25"/>
    <row r="114" s="84" customFormat="1" ht="12.75" x14ac:dyDescent="0.25"/>
    <row r="115" s="84" customFormat="1" ht="12.75" x14ac:dyDescent="0.25"/>
    <row r="116" s="84" customFormat="1" ht="12.75" x14ac:dyDescent="0.25"/>
    <row r="117" s="84" customFormat="1" ht="12.75" x14ac:dyDescent="0.25"/>
    <row r="118" s="84" customFormat="1" ht="12.75" x14ac:dyDescent="0.25"/>
    <row r="119" s="84" customFormat="1" ht="12.75" x14ac:dyDescent="0.25"/>
    <row r="120" s="84" customFormat="1" ht="12.75" x14ac:dyDescent="0.25"/>
    <row r="121" s="84" customFormat="1" ht="12.75" x14ac:dyDescent="0.25"/>
    <row r="122" s="84" customFormat="1" ht="12.75" x14ac:dyDescent="0.25"/>
    <row r="123" s="84" customFormat="1" ht="12.75" x14ac:dyDescent="0.25"/>
    <row r="124" s="84" customFormat="1" ht="12.75" x14ac:dyDescent="0.25"/>
    <row r="125" s="84" customFormat="1" ht="12.75" x14ac:dyDescent="0.25"/>
    <row r="126" s="84" customFormat="1" ht="12.75" x14ac:dyDescent="0.25"/>
    <row r="127" s="84" customFormat="1" ht="12.75" x14ac:dyDescent="0.25"/>
    <row r="128" s="84" customFormat="1" ht="12.75" x14ac:dyDescent="0.25"/>
    <row r="129" s="84" customFormat="1" ht="12.75" x14ac:dyDescent="0.25"/>
    <row r="130" s="84" customFormat="1" ht="12.75" x14ac:dyDescent="0.25"/>
    <row r="131" s="84" customFormat="1" ht="12.75" x14ac:dyDescent="0.25"/>
    <row r="132" s="84" customFormat="1" ht="12.75" x14ac:dyDescent="0.25"/>
    <row r="133" s="84" customFormat="1" ht="12.75" x14ac:dyDescent="0.25"/>
    <row r="134" s="84" customFormat="1" ht="12.75" x14ac:dyDescent="0.25"/>
    <row r="135" s="84" customFormat="1" ht="12.75" x14ac:dyDescent="0.25"/>
    <row r="136" s="84" customFormat="1" ht="12.75" x14ac:dyDescent="0.25"/>
    <row r="137" s="84" customFormat="1" ht="12.75" x14ac:dyDescent="0.25"/>
    <row r="138" s="84" customFormat="1" ht="12.75" x14ac:dyDescent="0.25"/>
    <row r="139" s="84" customFormat="1" ht="12.75" x14ac:dyDescent="0.25"/>
    <row r="140" s="84" customFormat="1" ht="12.75" x14ac:dyDescent="0.25"/>
    <row r="141" s="84" customFormat="1" ht="12.75" x14ac:dyDescent="0.25"/>
    <row r="142" s="84" customFormat="1" ht="12.75" x14ac:dyDescent="0.25"/>
    <row r="143" s="84" customFormat="1" ht="12.75" x14ac:dyDescent="0.25"/>
    <row r="144" s="84" customFormat="1" ht="12.75" x14ac:dyDescent="0.25"/>
    <row r="145" s="84" customFormat="1" ht="12.75" x14ac:dyDescent="0.25"/>
    <row r="146" s="84" customFormat="1" ht="12.75" x14ac:dyDescent="0.25"/>
    <row r="147" s="84" customFormat="1" ht="12.75" x14ac:dyDescent="0.25"/>
    <row r="148" s="84" customFormat="1" ht="12.75" x14ac:dyDescent="0.25"/>
    <row r="149" s="84" customFormat="1" ht="12.75" x14ac:dyDescent="0.25"/>
    <row r="150" s="84" customFormat="1" ht="12.75" x14ac:dyDescent="0.25"/>
    <row r="151" s="84" customFormat="1" ht="12.75" x14ac:dyDescent="0.25"/>
    <row r="152" s="84" customFormat="1" ht="12.75" x14ac:dyDescent="0.25"/>
    <row r="153" s="84" customFormat="1" ht="12.75" x14ac:dyDescent="0.25"/>
    <row r="154" s="84" customFormat="1" ht="12.75" x14ac:dyDescent="0.25"/>
    <row r="155" s="84" customFormat="1" ht="12.75" x14ac:dyDescent="0.25"/>
    <row r="156" s="84" customFormat="1" ht="12.75" x14ac:dyDescent="0.25"/>
    <row r="157" s="84" customFormat="1" ht="12.75" x14ac:dyDescent="0.25"/>
    <row r="158" s="84" customFormat="1" ht="12.75" x14ac:dyDescent="0.25"/>
    <row r="159" s="84" customFormat="1" ht="12.75" x14ac:dyDescent="0.25"/>
    <row r="160" s="84" customFormat="1" ht="12.75" x14ac:dyDescent="0.25"/>
    <row r="161" s="84" customFormat="1" ht="12.75" x14ac:dyDescent="0.25"/>
    <row r="162" s="84" customFormat="1" ht="12.75" x14ac:dyDescent="0.25"/>
    <row r="163" s="84" customFormat="1" ht="12.75" x14ac:dyDescent="0.25"/>
    <row r="164" s="84" customFormat="1" ht="12.75" x14ac:dyDescent="0.25"/>
    <row r="165" s="84" customFormat="1" ht="12.75" x14ac:dyDescent="0.25"/>
    <row r="166" s="84" customFormat="1" ht="12.75" x14ac:dyDescent="0.25"/>
    <row r="167" s="84" customFormat="1" ht="12.75" x14ac:dyDescent="0.25"/>
    <row r="168" s="84" customFormat="1" ht="12.75" x14ac:dyDescent="0.25"/>
    <row r="169" s="84" customFormat="1" ht="12.75" x14ac:dyDescent="0.25"/>
    <row r="170" s="84" customFormat="1" ht="12.75" x14ac:dyDescent="0.25"/>
    <row r="171" s="84" customFormat="1" ht="12.75" x14ac:dyDescent="0.25"/>
    <row r="172" s="84" customFormat="1" ht="12.75" x14ac:dyDescent="0.25"/>
    <row r="173" s="84" customFormat="1" ht="12.75" x14ac:dyDescent="0.25"/>
    <row r="174" s="84" customFormat="1" ht="12.75" x14ac:dyDescent="0.25"/>
    <row r="175" s="84" customFormat="1" ht="12.75" x14ac:dyDescent="0.25"/>
    <row r="176" s="84" customFormat="1" ht="12.75" x14ac:dyDescent="0.25"/>
    <row r="177" s="84" customFormat="1" ht="12.75" x14ac:dyDescent="0.25"/>
    <row r="178" s="84" customFormat="1" ht="12.75" x14ac:dyDescent="0.25"/>
    <row r="179" s="84" customFormat="1" ht="12.75" x14ac:dyDescent="0.25"/>
    <row r="180" s="84" customFormat="1" ht="12.75" x14ac:dyDescent="0.25"/>
    <row r="181" s="84" customFormat="1" ht="12.75" x14ac:dyDescent="0.25"/>
    <row r="182" s="84" customFormat="1" ht="12.75" x14ac:dyDescent="0.25"/>
    <row r="183" s="84" customFormat="1" ht="12.75" x14ac:dyDescent="0.25"/>
    <row r="184" s="84" customFormat="1" ht="12.75" x14ac:dyDescent="0.25"/>
    <row r="185" s="84" customFormat="1" ht="12.75" x14ac:dyDescent="0.25"/>
    <row r="186" s="84" customFormat="1" ht="12.75" x14ac:dyDescent="0.25"/>
    <row r="187" s="84" customFormat="1" ht="12.75" x14ac:dyDescent="0.25"/>
    <row r="188" s="84" customFormat="1" ht="12.75" x14ac:dyDescent="0.25"/>
    <row r="189" s="84" customFormat="1" ht="12.75" x14ac:dyDescent="0.25"/>
    <row r="190" s="84" customFormat="1" ht="12.75" x14ac:dyDescent="0.25"/>
    <row r="191" s="84" customFormat="1" ht="12.75" x14ac:dyDescent="0.25"/>
    <row r="192" s="84" customFormat="1" ht="12.75" x14ac:dyDescent="0.25"/>
    <row r="193" s="84" customFormat="1" ht="12.75" x14ac:dyDescent="0.25"/>
    <row r="194" s="84" customFormat="1" ht="12.75" x14ac:dyDescent="0.25"/>
    <row r="195" s="84" customFormat="1" ht="12.75" x14ac:dyDescent="0.25"/>
    <row r="196" s="84" customFormat="1" ht="12.75" x14ac:dyDescent="0.25"/>
    <row r="197" s="84" customFormat="1" ht="12.75" x14ac:dyDescent="0.25"/>
    <row r="198" s="84" customFormat="1" ht="12.75" x14ac:dyDescent="0.25"/>
    <row r="199" s="84" customFormat="1" ht="12.75" x14ac:dyDescent="0.25"/>
    <row r="200" s="84" customFormat="1" ht="12.75" x14ac:dyDescent="0.25"/>
    <row r="201" s="84" customFormat="1" ht="12.75" x14ac:dyDescent="0.25"/>
    <row r="202" s="84" customFormat="1" ht="12.75" x14ac:dyDescent="0.25"/>
    <row r="203" s="84" customFormat="1" ht="12.75" x14ac:dyDescent="0.25"/>
    <row r="204" s="84" customFormat="1" ht="12.75" x14ac:dyDescent="0.25"/>
    <row r="205" s="84" customFormat="1" ht="12.75" x14ac:dyDescent="0.25"/>
    <row r="206" s="84" customFormat="1" ht="12.75" x14ac:dyDescent="0.25"/>
    <row r="207" s="84" customFormat="1" ht="12.75" x14ac:dyDescent="0.25"/>
  </sheetData>
  <sheetProtection algorithmName="SHA-512" hashValue="BdVgeaGCN2wexzKGWX1+ElIZDSj6wwhljcfN48Sr7HykqlMAYcrFzqNae7Vr4ZnarwyRXgNqEo9I72YlcMe4yg==" saltValue="A4tNTypsU+pou/H5URH+yQ==" spinCount="100000" sheet="1" objects="1" scenarios="1"/>
  <mergeCells count="18">
    <mergeCell ref="A74:B74"/>
    <mergeCell ref="A71:L71"/>
    <mergeCell ref="A53:L53"/>
    <mergeCell ref="A3:B3"/>
    <mergeCell ref="A4:L4"/>
    <mergeCell ref="A42:L42"/>
    <mergeCell ref="A45:L45"/>
    <mergeCell ref="G3:L3"/>
    <mergeCell ref="A63:L63"/>
    <mergeCell ref="A64:L64"/>
    <mergeCell ref="A65:L65"/>
    <mergeCell ref="A66:L66"/>
    <mergeCell ref="A62:L62"/>
    <mergeCell ref="A72:L72"/>
    <mergeCell ref="F1:L1"/>
    <mergeCell ref="A8:L8"/>
    <mergeCell ref="A69:L69"/>
    <mergeCell ref="A70:L70"/>
  </mergeCells>
  <dataValidations count="1">
    <dataValidation type="whole" operator="equal" allowBlank="1" showInputMessage="1" showErrorMessage="1" sqref="J9:L40 J43:L43 J46:K51 J54:L59">
      <formula1>1</formula1>
    </dataValidation>
  </dataValidations>
  <pageMargins left="0.51181102362204722" right="0.51181102362204722" top="0.74803149606299213" bottom="0.55118110236220474" header="0.31496062992125984" footer="0.31496062992125984"/>
  <pageSetup paperSize="9" scale="8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7"/>
  <sheetViews>
    <sheetView zoomScaleNormal="100" workbookViewId="0">
      <pane ySplit="7" topLeftCell="A8" activePane="bottomLeft" state="frozen"/>
      <selection pane="bottomLeft" activeCell="A35" activeCellId="5" sqref="A1:XFD1 E9:F16 E19:F20 J9:L16 J19:K20 A35:XFD35"/>
    </sheetView>
  </sheetViews>
  <sheetFormatPr defaultRowHeight="15" x14ac:dyDescent="0.25"/>
  <cols>
    <col min="1" max="1" width="4" style="83" customWidth="1"/>
    <col min="2" max="2" width="39.140625" style="83" customWidth="1"/>
    <col min="3" max="3" width="8.28515625" style="83" customWidth="1"/>
    <col min="4" max="4" width="5.7109375" style="83" customWidth="1"/>
    <col min="5" max="5" width="18.140625" style="83" customWidth="1"/>
    <col min="6" max="7" width="9.7109375" style="83" customWidth="1"/>
    <col min="8" max="8" width="12.42578125" style="83" customWidth="1"/>
    <col min="9" max="12" width="9.7109375" style="83" customWidth="1"/>
    <col min="13" max="13" width="9.140625" style="83"/>
    <col min="14" max="14" width="9.140625" style="83" customWidth="1"/>
    <col min="15" max="16384" width="9.140625" style="83"/>
  </cols>
  <sheetData>
    <row r="1" spans="1:12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2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2" ht="15" customHeight="1" x14ac:dyDescent="0.25">
      <c r="A3" s="275"/>
      <c r="B3" s="275"/>
      <c r="C3" s="66"/>
      <c r="D3" s="82"/>
      <c r="E3" s="82"/>
      <c r="F3" s="82"/>
      <c r="G3" s="275"/>
      <c r="H3" s="275"/>
      <c r="I3" s="275"/>
      <c r="J3" s="275"/>
      <c r="K3" s="275"/>
      <c r="L3" s="275"/>
    </row>
    <row r="4" spans="1:12" ht="15.75" customHeight="1" x14ac:dyDescent="0.25">
      <c r="A4" s="260" t="s">
        <v>497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</row>
    <row r="6" spans="1:12" s="90" customFormat="1" ht="63.75" x14ac:dyDescent="0.2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2" s="90" customFormat="1" ht="14.2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2" s="112" customFormat="1" ht="15" customHeight="1" x14ac:dyDescent="0.2">
      <c r="A8" s="266" t="s">
        <v>219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</row>
    <row r="9" spans="1:12" s="112" customFormat="1" ht="12.75" x14ac:dyDescent="0.2">
      <c r="A9" s="155">
        <v>1</v>
      </c>
      <c r="B9" s="75" t="s">
        <v>259</v>
      </c>
      <c r="C9" s="85">
        <v>331</v>
      </c>
      <c r="D9" s="80" t="s">
        <v>86</v>
      </c>
      <c r="E9" s="237"/>
      <c r="F9" s="238"/>
      <c r="G9" s="86">
        <f>C9*F9</f>
        <v>0</v>
      </c>
      <c r="H9" s="86">
        <f>G9*0.095</f>
        <v>0</v>
      </c>
      <c r="I9" s="86">
        <f>G9+H9</f>
        <v>0</v>
      </c>
      <c r="J9" s="239"/>
      <c r="K9" s="206"/>
      <c r="L9" s="206"/>
    </row>
    <row r="10" spans="1:12" s="112" customFormat="1" ht="12.75" x14ac:dyDescent="0.2">
      <c r="A10" s="155">
        <v>2</v>
      </c>
      <c r="B10" s="74" t="s">
        <v>393</v>
      </c>
      <c r="C10" s="70">
        <v>110</v>
      </c>
      <c r="D10" s="80" t="s">
        <v>86</v>
      </c>
      <c r="E10" s="237"/>
      <c r="F10" s="238"/>
      <c r="G10" s="86">
        <f t="shared" ref="G10:G16" si="0">C10*F10</f>
        <v>0</v>
      </c>
      <c r="H10" s="86">
        <f t="shared" ref="H10:H16" si="1">G10*0.095</f>
        <v>0</v>
      </c>
      <c r="I10" s="86">
        <f t="shared" ref="I10:I16" si="2">G10+H10</f>
        <v>0</v>
      </c>
      <c r="J10" s="239"/>
      <c r="K10" s="206"/>
      <c r="L10" s="206"/>
    </row>
    <row r="11" spans="1:12" s="112" customFormat="1" ht="12.75" x14ac:dyDescent="0.2">
      <c r="A11" s="155">
        <v>3</v>
      </c>
      <c r="B11" s="74" t="s">
        <v>394</v>
      </c>
      <c r="C11" s="70">
        <v>132</v>
      </c>
      <c r="D11" s="80" t="s">
        <v>86</v>
      </c>
      <c r="E11" s="237"/>
      <c r="F11" s="238"/>
      <c r="G11" s="86">
        <f t="shared" si="0"/>
        <v>0</v>
      </c>
      <c r="H11" s="86">
        <f t="shared" si="1"/>
        <v>0</v>
      </c>
      <c r="I11" s="86">
        <f t="shared" si="2"/>
        <v>0</v>
      </c>
      <c r="J11" s="239"/>
      <c r="K11" s="206"/>
      <c r="L11" s="206"/>
    </row>
    <row r="12" spans="1:12" s="112" customFormat="1" ht="25.5" x14ac:dyDescent="0.2">
      <c r="A12" s="155">
        <v>4</v>
      </c>
      <c r="B12" s="74" t="s">
        <v>260</v>
      </c>
      <c r="C12" s="70">
        <v>66</v>
      </c>
      <c r="D12" s="80" t="s">
        <v>86</v>
      </c>
      <c r="E12" s="237"/>
      <c r="F12" s="238"/>
      <c r="G12" s="86">
        <f t="shared" si="0"/>
        <v>0</v>
      </c>
      <c r="H12" s="86">
        <f t="shared" si="1"/>
        <v>0</v>
      </c>
      <c r="I12" s="86">
        <f t="shared" si="2"/>
        <v>0</v>
      </c>
      <c r="J12" s="239"/>
      <c r="K12" s="206"/>
      <c r="L12" s="206"/>
    </row>
    <row r="13" spans="1:12" s="112" customFormat="1" ht="12.75" x14ac:dyDescent="0.2">
      <c r="A13" s="155">
        <v>5</v>
      </c>
      <c r="B13" s="74" t="s">
        <v>359</v>
      </c>
      <c r="C13" s="70">
        <v>772</v>
      </c>
      <c r="D13" s="80" t="s">
        <v>23</v>
      </c>
      <c r="E13" s="237"/>
      <c r="F13" s="238"/>
      <c r="G13" s="86">
        <f t="shared" si="0"/>
        <v>0</v>
      </c>
      <c r="H13" s="86">
        <f t="shared" si="1"/>
        <v>0</v>
      </c>
      <c r="I13" s="86">
        <f t="shared" si="2"/>
        <v>0</v>
      </c>
      <c r="J13" s="239"/>
      <c r="K13" s="206"/>
      <c r="L13" s="206"/>
    </row>
    <row r="14" spans="1:12" s="112" customFormat="1" ht="12.75" x14ac:dyDescent="0.2">
      <c r="A14" s="155">
        <v>6</v>
      </c>
      <c r="B14" s="74" t="s">
        <v>261</v>
      </c>
      <c r="C14" s="70">
        <v>993</v>
      </c>
      <c r="D14" s="80" t="s">
        <v>23</v>
      </c>
      <c r="E14" s="237"/>
      <c r="F14" s="238"/>
      <c r="G14" s="86">
        <f t="shared" si="0"/>
        <v>0</v>
      </c>
      <c r="H14" s="86">
        <f t="shared" si="1"/>
        <v>0</v>
      </c>
      <c r="I14" s="86">
        <f t="shared" si="2"/>
        <v>0</v>
      </c>
      <c r="J14" s="239"/>
      <c r="K14" s="206"/>
      <c r="L14" s="206"/>
    </row>
    <row r="15" spans="1:12" s="112" customFormat="1" ht="12.75" x14ac:dyDescent="0.2">
      <c r="A15" s="155">
        <v>7</v>
      </c>
      <c r="B15" s="74" t="s">
        <v>360</v>
      </c>
      <c r="C15" s="70">
        <v>772</v>
      </c>
      <c r="D15" s="80" t="s">
        <v>23</v>
      </c>
      <c r="E15" s="237"/>
      <c r="F15" s="238"/>
      <c r="G15" s="86">
        <f t="shared" si="0"/>
        <v>0</v>
      </c>
      <c r="H15" s="86">
        <f t="shared" si="1"/>
        <v>0</v>
      </c>
      <c r="I15" s="86">
        <f t="shared" si="2"/>
        <v>0</v>
      </c>
      <c r="J15" s="239"/>
      <c r="K15" s="206"/>
      <c r="L15" s="206"/>
    </row>
    <row r="16" spans="1:12" s="112" customFormat="1" ht="12.75" x14ac:dyDescent="0.2">
      <c r="A16" s="155">
        <v>8</v>
      </c>
      <c r="B16" s="74" t="s">
        <v>361</v>
      </c>
      <c r="C16" s="70">
        <v>993</v>
      </c>
      <c r="D16" s="80" t="s">
        <v>23</v>
      </c>
      <c r="E16" s="237"/>
      <c r="F16" s="238"/>
      <c r="G16" s="86">
        <f t="shared" si="0"/>
        <v>0</v>
      </c>
      <c r="H16" s="86">
        <f t="shared" si="1"/>
        <v>0</v>
      </c>
      <c r="I16" s="86">
        <f t="shared" si="2"/>
        <v>0</v>
      </c>
      <c r="J16" s="239"/>
      <c r="K16" s="206"/>
      <c r="L16" s="206"/>
    </row>
    <row r="17" spans="1:12" s="137" customFormat="1" ht="12.75" x14ac:dyDescent="0.2">
      <c r="A17" s="119"/>
      <c r="B17" s="119" t="s">
        <v>508</v>
      </c>
      <c r="C17" s="123" t="s">
        <v>5</v>
      </c>
      <c r="D17" s="123" t="s">
        <v>5</v>
      </c>
      <c r="E17" s="123" t="s">
        <v>5</v>
      </c>
      <c r="F17" s="123" t="s">
        <v>5</v>
      </c>
      <c r="G17" s="124">
        <f>SUM(G9:G16)</f>
        <v>0</v>
      </c>
      <c r="H17" s="124">
        <f t="shared" ref="H17:I17" si="3">SUM(H9:H16)</f>
        <v>0</v>
      </c>
      <c r="I17" s="124">
        <f t="shared" si="3"/>
        <v>0</v>
      </c>
      <c r="J17" s="175">
        <f>SUM(J9:J16)</f>
        <v>0</v>
      </c>
      <c r="K17" s="175">
        <f t="shared" ref="K17:L17" si="4">SUM(K9:K16)</f>
        <v>0</v>
      </c>
      <c r="L17" s="175">
        <f t="shared" si="4"/>
        <v>0</v>
      </c>
    </row>
    <row r="18" spans="1:12" s="112" customFormat="1" ht="15" customHeight="1" x14ac:dyDescent="0.2">
      <c r="A18" s="266" t="s">
        <v>220</v>
      </c>
      <c r="B18" s="266"/>
      <c r="C18" s="266"/>
      <c r="D18" s="266"/>
      <c r="E18" s="266"/>
      <c r="F18" s="266"/>
      <c r="G18" s="266"/>
      <c r="H18" s="266"/>
      <c r="I18" s="266"/>
      <c r="J18" s="266"/>
      <c r="K18" s="266"/>
      <c r="L18" s="266"/>
    </row>
    <row r="19" spans="1:12" s="112" customFormat="1" ht="12.75" x14ac:dyDescent="0.2">
      <c r="A19" s="155">
        <v>1</v>
      </c>
      <c r="B19" s="74" t="s">
        <v>262</v>
      </c>
      <c r="C19" s="70">
        <v>220</v>
      </c>
      <c r="D19" s="80" t="s">
        <v>86</v>
      </c>
      <c r="E19" s="237"/>
      <c r="F19" s="238"/>
      <c r="G19" s="86">
        <f>C19*F19</f>
        <v>0</v>
      </c>
      <c r="H19" s="86">
        <f>G19*0.095</f>
        <v>0</v>
      </c>
      <c r="I19" s="86">
        <f>G19+H19</f>
        <v>0</v>
      </c>
      <c r="J19" s="239"/>
      <c r="K19" s="239"/>
      <c r="L19" s="71" t="s">
        <v>5</v>
      </c>
    </row>
    <row r="20" spans="1:12" s="112" customFormat="1" ht="12.75" x14ac:dyDescent="0.2">
      <c r="A20" s="155">
        <v>2</v>
      </c>
      <c r="B20" s="74" t="s">
        <v>280</v>
      </c>
      <c r="C20" s="70">
        <v>220</v>
      </c>
      <c r="D20" s="80" t="s">
        <v>86</v>
      </c>
      <c r="E20" s="237"/>
      <c r="F20" s="238"/>
      <c r="G20" s="86">
        <f>C20*F20</f>
        <v>0</v>
      </c>
      <c r="H20" s="86">
        <f>G20*0.095</f>
        <v>0</v>
      </c>
      <c r="I20" s="86">
        <f>G20+H20</f>
        <v>0</v>
      </c>
      <c r="J20" s="239"/>
      <c r="K20" s="239"/>
      <c r="L20" s="71" t="s">
        <v>5</v>
      </c>
    </row>
    <row r="21" spans="1:12" s="137" customFormat="1" ht="12.75" x14ac:dyDescent="0.2">
      <c r="A21" s="119"/>
      <c r="B21" s="119" t="s">
        <v>104</v>
      </c>
      <c r="C21" s="123" t="s">
        <v>5</v>
      </c>
      <c r="D21" s="123" t="s">
        <v>5</v>
      </c>
      <c r="E21" s="123" t="s">
        <v>5</v>
      </c>
      <c r="F21" s="123" t="s">
        <v>5</v>
      </c>
      <c r="G21" s="124">
        <f>SUM(G19:G20)</f>
        <v>0</v>
      </c>
      <c r="H21" s="124">
        <f t="shared" ref="H21:I21" si="5">SUM(H19:H20)</f>
        <v>0</v>
      </c>
      <c r="I21" s="124">
        <f t="shared" si="5"/>
        <v>0</v>
      </c>
      <c r="J21" s="175">
        <f>SUM(J19:J20)</f>
        <v>0</v>
      </c>
      <c r="K21" s="175">
        <f>SUM(K19:K20)</f>
        <v>0</v>
      </c>
      <c r="L21" s="123" t="s">
        <v>5</v>
      </c>
    </row>
    <row r="22" spans="1:12" s="84" customFormat="1" ht="12.75" x14ac:dyDescent="0.25">
      <c r="G22" s="87"/>
      <c r="I22" s="87"/>
      <c r="J22" s="87"/>
    </row>
    <row r="23" spans="1:12" s="187" customFormat="1" ht="18" customHeight="1" x14ac:dyDescent="0.25">
      <c r="A23" s="258" t="s">
        <v>566</v>
      </c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</row>
    <row r="24" spans="1:12" s="187" customFormat="1" ht="18" customHeight="1" x14ac:dyDescent="0.25">
      <c r="A24" s="250" t="s">
        <v>320</v>
      </c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</row>
    <row r="25" spans="1:12" s="187" customFormat="1" ht="15.75" customHeight="1" x14ac:dyDescent="0.25">
      <c r="A25" s="251" t="s">
        <v>321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</row>
    <row r="26" spans="1:12" s="187" customFormat="1" ht="15.75" customHeight="1" x14ac:dyDescent="0.25">
      <c r="A26" s="253" t="s">
        <v>567</v>
      </c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</row>
    <row r="27" spans="1:12" s="187" customFormat="1" ht="15.75" customHeight="1" x14ac:dyDescent="0.25">
      <c r="A27" s="253" t="s">
        <v>568</v>
      </c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</row>
    <row r="28" spans="1:12" s="187" customFormat="1" ht="15.75" x14ac:dyDescent="0.25">
      <c r="A28" s="188" t="s">
        <v>569</v>
      </c>
      <c r="B28" s="189"/>
      <c r="C28" s="190"/>
      <c r="D28" s="191"/>
      <c r="E28" s="188"/>
      <c r="F28" s="188"/>
      <c r="G28" s="188"/>
      <c r="H28" s="188"/>
      <c r="I28" s="188"/>
      <c r="J28" s="188"/>
      <c r="K28" s="188"/>
      <c r="L28" s="188"/>
    </row>
    <row r="29" spans="1:12" s="187" customFormat="1" ht="15.75" x14ac:dyDescent="0.25">
      <c r="A29" s="188" t="s">
        <v>570</v>
      </c>
      <c r="B29" s="189"/>
      <c r="C29" s="190"/>
      <c r="D29" s="191"/>
      <c r="E29" s="188"/>
      <c r="F29" s="188"/>
      <c r="G29" s="188"/>
      <c r="H29" s="188"/>
      <c r="I29" s="188"/>
      <c r="J29" s="188"/>
      <c r="K29" s="188"/>
      <c r="L29" s="188"/>
    </row>
    <row r="30" spans="1:12" s="187" customFormat="1" ht="28.5" customHeight="1" x14ac:dyDescent="0.25">
      <c r="A30" s="250" t="s">
        <v>571</v>
      </c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</row>
    <row r="31" spans="1:12" s="187" customFormat="1" ht="26.25" customHeight="1" x14ac:dyDescent="0.25">
      <c r="A31" s="250" t="s">
        <v>572</v>
      </c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</row>
    <row r="32" spans="1:12" s="187" customFormat="1" ht="26.25" customHeight="1" x14ac:dyDescent="0.25">
      <c r="A32" s="250" t="s">
        <v>573</v>
      </c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</row>
    <row r="33" spans="1:12" s="187" customFormat="1" ht="26.25" customHeight="1" x14ac:dyDescent="0.25">
      <c r="A33" s="250" t="s">
        <v>587</v>
      </c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250"/>
    </row>
    <row r="34" spans="1:12" s="187" customFormat="1" ht="15.75" x14ac:dyDescent="0.25">
      <c r="A34" s="192"/>
      <c r="B34" s="192"/>
      <c r="C34" s="192"/>
      <c r="D34" s="192"/>
      <c r="E34" s="192"/>
      <c r="F34" s="192"/>
      <c r="G34" s="192"/>
      <c r="H34" s="192"/>
      <c r="I34" s="192"/>
      <c r="J34" s="192"/>
      <c r="K34" s="192"/>
      <c r="L34" s="192"/>
    </row>
    <row r="35" spans="1:12" s="213" customFormat="1" ht="15.75" customHeight="1" x14ac:dyDescent="0.25">
      <c r="A35" s="249" t="s">
        <v>574</v>
      </c>
      <c r="B35" s="249"/>
      <c r="C35" s="208"/>
      <c r="D35" s="209"/>
      <c r="E35" s="209" t="s">
        <v>322</v>
      </c>
      <c r="F35" s="209"/>
      <c r="G35" s="209"/>
      <c r="H35" s="209" t="s">
        <v>323</v>
      </c>
      <c r="I35" s="211"/>
      <c r="J35" s="211"/>
      <c r="K35" s="211"/>
      <c r="L35" s="212"/>
    </row>
    <row r="36" spans="1:12" s="84" customFormat="1" ht="12.75" x14ac:dyDescent="0.25"/>
    <row r="37" spans="1:12" s="84" customFormat="1" ht="12.75" x14ac:dyDescent="0.25"/>
    <row r="38" spans="1:12" s="84" customFormat="1" ht="12.75" x14ac:dyDescent="0.25"/>
    <row r="39" spans="1:12" s="84" customFormat="1" ht="12.75" x14ac:dyDescent="0.25"/>
    <row r="40" spans="1:12" s="84" customFormat="1" ht="12.75" x14ac:dyDescent="0.25"/>
    <row r="41" spans="1:12" s="84" customFormat="1" ht="12.75" x14ac:dyDescent="0.25"/>
    <row r="42" spans="1:12" s="84" customFormat="1" ht="12.75" x14ac:dyDescent="0.25"/>
    <row r="43" spans="1:12" s="84" customFormat="1" ht="12.75" x14ac:dyDescent="0.25"/>
    <row r="44" spans="1:12" s="84" customFormat="1" ht="12.75" x14ac:dyDescent="0.25"/>
    <row r="45" spans="1:12" s="84" customFormat="1" ht="12.75" x14ac:dyDescent="0.25"/>
    <row r="46" spans="1:12" s="84" customFormat="1" ht="12.75" x14ac:dyDescent="0.25"/>
    <row r="47" spans="1:12" s="84" customFormat="1" ht="12.75" x14ac:dyDescent="0.25"/>
    <row r="48" spans="1:12" s="84" customFormat="1" ht="12.75" x14ac:dyDescent="0.25"/>
    <row r="49" s="84" customFormat="1" ht="12.75" x14ac:dyDescent="0.25"/>
    <row r="50" s="84" customFormat="1" ht="12.75" x14ac:dyDescent="0.25"/>
    <row r="51" s="84" customFormat="1" ht="12.75" x14ac:dyDescent="0.25"/>
    <row r="52" s="84" customFormat="1" ht="12.75" x14ac:dyDescent="0.25"/>
    <row r="53" s="84" customFormat="1" ht="12.75" x14ac:dyDescent="0.25"/>
    <row r="54" s="84" customFormat="1" ht="12.75" x14ac:dyDescent="0.25"/>
    <row r="55" s="84" customFormat="1" ht="12.75" x14ac:dyDescent="0.25"/>
    <row r="56" s="84" customFormat="1" ht="12.75" x14ac:dyDescent="0.25"/>
    <row r="57" s="84" customFormat="1" ht="12.75" x14ac:dyDescent="0.25"/>
    <row r="58" s="84" customFormat="1" ht="12.75" x14ac:dyDescent="0.25"/>
    <row r="59" s="84" customFormat="1" ht="12.75" x14ac:dyDescent="0.25"/>
    <row r="60" s="84" customFormat="1" ht="12.75" x14ac:dyDescent="0.25"/>
    <row r="61" s="84" customFormat="1" ht="12.75" x14ac:dyDescent="0.25"/>
    <row r="62" s="84" customFormat="1" ht="12.75" x14ac:dyDescent="0.25"/>
    <row r="63" s="84" customFormat="1" ht="12.75" x14ac:dyDescent="0.25"/>
    <row r="64" s="84" customFormat="1" ht="12.75" x14ac:dyDescent="0.25"/>
    <row r="65" s="84" customFormat="1" ht="12.75" x14ac:dyDescent="0.25"/>
    <row r="66" s="84" customFormat="1" ht="12.75" x14ac:dyDescent="0.25"/>
    <row r="67" s="84" customFormat="1" ht="12.75" x14ac:dyDescent="0.25"/>
    <row r="68" s="84" customFormat="1" ht="12.75" x14ac:dyDescent="0.25"/>
    <row r="69" s="84" customFormat="1" ht="12.75" x14ac:dyDescent="0.25"/>
    <row r="70" s="84" customFormat="1" ht="12.75" x14ac:dyDescent="0.25"/>
    <row r="71" s="84" customFormat="1" ht="12.75" x14ac:dyDescent="0.25"/>
    <row r="72" s="84" customFormat="1" ht="12.75" x14ac:dyDescent="0.25"/>
    <row r="73" s="84" customFormat="1" ht="12.75" x14ac:dyDescent="0.25"/>
    <row r="74" s="84" customFormat="1" ht="12.75" x14ac:dyDescent="0.25"/>
    <row r="75" s="84" customFormat="1" ht="12.75" x14ac:dyDescent="0.25"/>
    <row r="76" s="84" customFormat="1" ht="12.75" x14ac:dyDescent="0.25"/>
    <row r="77" s="84" customFormat="1" ht="12.75" x14ac:dyDescent="0.25"/>
    <row r="78" s="84" customFormat="1" ht="12.75" x14ac:dyDescent="0.25"/>
    <row r="79" s="84" customFormat="1" ht="12.75" x14ac:dyDescent="0.25"/>
    <row r="80" s="84" customFormat="1" ht="12.75" x14ac:dyDescent="0.25"/>
    <row r="81" s="84" customFormat="1" ht="12.75" x14ac:dyDescent="0.25"/>
    <row r="82" s="84" customFormat="1" ht="12.75" x14ac:dyDescent="0.25"/>
    <row r="83" s="84" customFormat="1" ht="12.75" x14ac:dyDescent="0.25"/>
    <row r="84" s="84" customFormat="1" ht="12.75" x14ac:dyDescent="0.25"/>
    <row r="85" s="84" customFormat="1" ht="12.75" x14ac:dyDescent="0.25"/>
    <row r="86" s="84" customFormat="1" ht="12.75" x14ac:dyDescent="0.25"/>
    <row r="87" s="84" customFormat="1" ht="12.75" x14ac:dyDescent="0.25"/>
    <row r="88" s="84" customFormat="1" ht="12.75" x14ac:dyDescent="0.25"/>
    <row r="89" s="84" customFormat="1" ht="12.75" x14ac:dyDescent="0.25"/>
    <row r="90" s="84" customFormat="1" ht="12.75" x14ac:dyDescent="0.25"/>
    <row r="91" s="84" customFormat="1" ht="12.75" x14ac:dyDescent="0.25"/>
    <row r="92" s="84" customFormat="1" ht="12.75" x14ac:dyDescent="0.25"/>
    <row r="93" s="84" customFormat="1" ht="12.75" x14ac:dyDescent="0.25"/>
    <row r="94" s="84" customFormat="1" ht="12.75" x14ac:dyDescent="0.25"/>
    <row r="95" s="84" customFormat="1" ht="12.75" x14ac:dyDescent="0.25"/>
    <row r="96" s="84" customFormat="1" ht="12.75" x14ac:dyDescent="0.25"/>
    <row r="97" s="84" customFormat="1" ht="12.75" x14ac:dyDescent="0.25"/>
    <row r="98" s="84" customFormat="1" ht="12.75" x14ac:dyDescent="0.25"/>
    <row r="99" s="84" customFormat="1" ht="12.75" x14ac:dyDescent="0.25"/>
    <row r="100" s="84" customFormat="1" ht="12.75" x14ac:dyDescent="0.25"/>
    <row r="101" s="84" customFormat="1" ht="12.75" x14ac:dyDescent="0.25"/>
    <row r="102" s="84" customFormat="1" ht="12.75" x14ac:dyDescent="0.25"/>
    <row r="103" s="84" customFormat="1" ht="12.75" x14ac:dyDescent="0.25"/>
    <row r="104" s="84" customFormat="1" ht="12.75" x14ac:dyDescent="0.25"/>
    <row r="105" s="84" customFormat="1" ht="12.75" x14ac:dyDescent="0.25"/>
    <row r="106" s="84" customFormat="1" ht="12.75" x14ac:dyDescent="0.25"/>
    <row r="107" s="84" customFormat="1" ht="12.75" x14ac:dyDescent="0.25"/>
    <row r="108" s="84" customFormat="1" ht="12.75" x14ac:dyDescent="0.25"/>
    <row r="109" s="84" customFormat="1" ht="12.75" x14ac:dyDescent="0.25"/>
    <row r="110" s="84" customFormat="1" ht="12.75" x14ac:dyDescent="0.25"/>
    <row r="111" s="84" customFormat="1" ht="12.75" x14ac:dyDescent="0.25"/>
    <row r="112" s="84" customFormat="1" ht="12.75" x14ac:dyDescent="0.25"/>
    <row r="113" s="84" customFormat="1" ht="12.75" x14ac:dyDescent="0.25"/>
    <row r="114" s="84" customFormat="1" ht="12.75" x14ac:dyDescent="0.25"/>
    <row r="115" s="84" customFormat="1" ht="12.75" x14ac:dyDescent="0.25"/>
    <row r="116" s="84" customFormat="1" ht="12.75" x14ac:dyDescent="0.25"/>
    <row r="117" s="84" customFormat="1" ht="12.75" x14ac:dyDescent="0.25"/>
    <row r="118" s="84" customFormat="1" ht="12.75" x14ac:dyDescent="0.25"/>
    <row r="119" s="84" customFormat="1" ht="12.75" x14ac:dyDescent="0.25"/>
    <row r="120" s="84" customFormat="1" ht="12.75" x14ac:dyDescent="0.25"/>
    <row r="121" s="84" customFormat="1" ht="12.75" x14ac:dyDescent="0.25"/>
    <row r="122" s="84" customFormat="1" ht="12.75" x14ac:dyDescent="0.25"/>
    <row r="123" s="84" customFormat="1" ht="12.75" x14ac:dyDescent="0.25"/>
    <row r="124" s="84" customFormat="1" ht="12.75" x14ac:dyDescent="0.25"/>
    <row r="125" s="84" customFormat="1" ht="12.75" x14ac:dyDescent="0.25"/>
    <row r="126" s="84" customFormat="1" ht="12.75" x14ac:dyDescent="0.25"/>
    <row r="127" s="84" customFormat="1" ht="12.75" x14ac:dyDescent="0.25"/>
    <row r="128" s="84" customFormat="1" ht="12.75" x14ac:dyDescent="0.25"/>
    <row r="129" s="84" customFormat="1" ht="12.75" x14ac:dyDescent="0.25"/>
    <row r="130" s="84" customFormat="1" ht="12.75" x14ac:dyDescent="0.25"/>
    <row r="131" s="84" customFormat="1" ht="12.75" x14ac:dyDescent="0.25"/>
    <row r="132" s="84" customFormat="1" ht="12.75" x14ac:dyDescent="0.25"/>
    <row r="133" s="84" customFormat="1" ht="12.75" x14ac:dyDescent="0.25"/>
    <row r="134" s="84" customFormat="1" ht="12.75" x14ac:dyDescent="0.25"/>
    <row r="135" s="84" customFormat="1" ht="12.75" x14ac:dyDescent="0.25"/>
    <row r="136" s="84" customFormat="1" ht="12.75" x14ac:dyDescent="0.25"/>
    <row r="137" s="84" customFormat="1" ht="12.75" x14ac:dyDescent="0.25"/>
    <row r="138" s="84" customFormat="1" ht="12.75" x14ac:dyDescent="0.25"/>
    <row r="139" s="84" customFormat="1" ht="12.75" x14ac:dyDescent="0.25"/>
    <row r="140" s="84" customFormat="1" ht="12.75" x14ac:dyDescent="0.25"/>
    <row r="141" s="84" customFormat="1" ht="12.75" x14ac:dyDescent="0.25"/>
    <row r="142" s="84" customFormat="1" ht="12.75" x14ac:dyDescent="0.25"/>
    <row r="143" s="84" customFormat="1" ht="12.75" x14ac:dyDescent="0.25"/>
    <row r="144" s="84" customFormat="1" ht="12.75" x14ac:dyDescent="0.25"/>
    <row r="145" s="84" customFormat="1" ht="12.75" x14ac:dyDescent="0.25"/>
    <row r="146" s="84" customFormat="1" ht="12.75" x14ac:dyDescent="0.25"/>
    <row r="147" s="84" customFormat="1" ht="12.75" x14ac:dyDescent="0.25"/>
    <row r="148" s="84" customFormat="1" ht="12.75" x14ac:dyDescent="0.25"/>
    <row r="149" s="84" customFormat="1" ht="12.75" x14ac:dyDescent="0.25"/>
    <row r="150" s="84" customFormat="1" ht="12.75" x14ac:dyDescent="0.25"/>
    <row r="151" s="84" customFormat="1" ht="12.75" x14ac:dyDescent="0.25"/>
    <row r="152" s="84" customFormat="1" ht="12.75" x14ac:dyDescent="0.25"/>
    <row r="153" s="84" customFormat="1" ht="12.75" x14ac:dyDescent="0.25"/>
    <row r="154" s="84" customFormat="1" ht="12.75" x14ac:dyDescent="0.25"/>
    <row r="155" s="84" customFormat="1" ht="12.75" x14ac:dyDescent="0.25"/>
    <row r="156" s="84" customFormat="1" ht="12.75" x14ac:dyDescent="0.25"/>
    <row r="157" s="84" customFormat="1" ht="12.75" x14ac:dyDescent="0.25"/>
    <row r="158" s="84" customFormat="1" ht="12.75" x14ac:dyDescent="0.25"/>
    <row r="159" s="84" customFormat="1" ht="12.75" x14ac:dyDescent="0.25"/>
    <row r="160" s="84" customFormat="1" ht="12.75" x14ac:dyDescent="0.25"/>
    <row r="161" s="84" customFormat="1" ht="12.75" x14ac:dyDescent="0.25"/>
    <row r="162" s="84" customFormat="1" ht="12.75" x14ac:dyDescent="0.25"/>
    <row r="163" s="84" customFormat="1" ht="12.75" x14ac:dyDescent="0.25"/>
    <row r="164" s="84" customFormat="1" ht="12.75" x14ac:dyDescent="0.25"/>
    <row r="165" s="84" customFormat="1" ht="12.75" x14ac:dyDescent="0.25"/>
    <row r="166" s="84" customFormat="1" ht="12.75" x14ac:dyDescent="0.25"/>
    <row r="167" s="84" customFormat="1" ht="12.75" x14ac:dyDescent="0.25"/>
    <row r="168" s="84" customFormat="1" ht="12.75" x14ac:dyDescent="0.25"/>
    <row r="169" s="84" customFormat="1" ht="12.75" x14ac:dyDescent="0.25"/>
    <row r="170" s="84" customFormat="1" ht="12.75" x14ac:dyDescent="0.25"/>
    <row r="171" s="84" customFormat="1" ht="12.75" x14ac:dyDescent="0.25"/>
    <row r="172" s="84" customFormat="1" ht="12.75" x14ac:dyDescent="0.25"/>
    <row r="173" s="84" customFormat="1" ht="12.75" x14ac:dyDescent="0.25"/>
    <row r="174" s="84" customFormat="1" ht="12.75" x14ac:dyDescent="0.25"/>
    <row r="175" s="84" customFormat="1" ht="12.75" x14ac:dyDescent="0.25"/>
    <row r="176" s="84" customFormat="1" ht="12.75" x14ac:dyDescent="0.25"/>
    <row r="177" s="84" customFormat="1" ht="12.75" x14ac:dyDescent="0.25"/>
  </sheetData>
  <sheetProtection algorithmName="SHA-512" hashValue="BFq3Kc8BDgacC7qJmTTvBzYGW/JhAbsISfuR53HIiApyLhDgAgywSDfMj8N/BTIoSLHpGbkiuQyQ2fbzA9G1Qg==" saltValue="NyTHImwfd23Wxhh6IR43oA==" spinCount="100000" sheet="1" objects="1" scenarios="1"/>
  <mergeCells count="16">
    <mergeCell ref="A23:L23"/>
    <mergeCell ref="A33:L33"/>
    <mergeCell ref="F1:L1"/>
    <mergeCell ref="A8:L8"/>
    <mergeCell ref="A18:L18"/>
    <mergeCell ref="A3:B3"/>
    <mergeCell ref="A4:L4"/>
    <mergeCell ref="G3:L3"/>
    <mergeCell ref="A35:B35"/>
    <mergeCell ref="A30:L30"/>
    <mergeCell ref="A31:L31"/>
    <mergeCell ref="A32:L32"/>
    <mergeCell ref="A24:L24"/>
    <mergeCell ref="A25:L25"/>
    <mergeCell ref="A26:L26"/>
    <mergeCell ref="A27:L27"/>
  </mergeCells>
  <dataValidations count="1">
    <dataValidation type="whole" operator="equal" allowBlank="1" showInputMessage="1" showErrorMessage="1" sqref="J9:L16 J19:K20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Normal="100" workbookViewId="0">
      <pane ySplit="7" topLeftCell="A8" activePane="bottomLeft" state="frozen"/>
      <selection pane="bottomLeft" activeCell="F52" sqref="F52:F54"/>
    </sheetView>
  </sheetViews>
  <sheetFormatPr defaultRowHeight="12.75" x14ac:dyDescent="0.25"/>
  <cols>
    <col min="1" max="1" width="4.5703125" style="6" customWidth="1"/>
    <col min="2" max="2" width="37.140625" style="2" customWidth="1"/>
    <col min="3" max="3" width="8.7109375" style="6" customWidth="1"/>
    <col min="4" max="4" width="6.28515625" style="6" customWidth="1"/>
    <col min="5" max="5" width="18.140625" style="2" customWidth="1"/>
    <col min="6" max="7" width="9.7109375" style="6" customWidth="1"/>
    <col min="8" max="8" width="12.5703125" style="6" customWidth="1"/>
    <col min="9" max="12" width="9.7109375" style="6" customWidth="1"/>
    <col min="13" max="13" width="7" style="6" customWidth="1"/>
    <col min="14" max="16384" width="9.140625" style="6"/>
  </cols>
  <sheetData>
    <row r="1" spans="1:12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2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2" ht="13.5" customHeight="1" x14ac:dyDescent="0.25">
      <c r="A3" s="2"/>
      <c r="B3" s="14"/>
      <c r="C3" s="15"/>
      <c r="D3" s="14"/>
      <c r="E3" s="108"/>
      <c r="F3" s="253"/>
      <c r="G3" s="253"/>
      <c r="H3" s="253"/>
      <c r="I3" s="253"/>
      <c r="J3" s="253"/>
      <c r="K3" s="253"/>
      <c r="L3" s="253"/>
    </row>
    <row r="4" spans="1:12" ht="15" customHeight="1" x14ac:dyDescent="0.25">
      <c r="A4" s="262" t="s">
        <v>505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</row>
    <row r="5" spans="1:12" x14ac:dyDescent="0.25">
      <c r="A5" s="2"/>
      <c r="B5" s="5"/>
      <c r="C5" s="3"/>
      <c r="D5" s="2"/>
      <c r="F5" s="2"/>
      <c r="G5" s="2"/>
      <c r="H5" s="2"/>
      <c r="I5" s="2"/>
      <c r="J5" s="2"/>
      <c r="K5" s="2"/>
      <c r="L5" s="2"/>
    </row>
    <row r="6" spans="1:12" ht="63.75" x14ac:dyDescent="0.25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2" ht="14.2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2" s="51" customFormat="1" ht="15" customHeight="1" x14ac:dyDescent="0.2">
      <c r="A8" s="261" t="s">
        <v>84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</row>
    <row r="9" spans="1:12" s="51" customFormat="1" ht="54" customHeight="1" x14ac:dyDescent="0.2">
      <c r="A9" s="50">
        <v>1</v>
      </c>
      <c r="B9" s="35" t="s">
        <v>327</v>
      </c>
      <c r="C9" s="100">
        <v>3420</v>
      </c>
      <c r="D9" s="30" t="s">
        <v>4</v>
      </c>
      <c r="E9" s="23" t="s">
        <v>5</v>
      </c>
      <c r="F9" s="214"/>
      <c r="G9" s="36">
        <f>C9*F9</f>
        <v>0</v>
      </c>
      <c r="H9" s="37">
        <f>G9*0.095</f>
        <v>0</v>
      </c>
      <c r="I9" s="36">
        <f>G9+H9</f>
        <v>0</v>
      </c>
      <c r="J9" s="217"/>
      <c r="K9" s="218"/>
      <c r="L9" s="218"/>
    </row>
    <row r="10" spans="1:12" s="51" customFormat="1" ht="13.5" customHeight="1" x14ac:dyDescent="0.2">
      <c r="A10" s="50">
        <v>2</v>
      </c>
      <c r="B10" s="35" t="s">
        <v>328</v>
      </c>
      <c r="C10" s="100">
        <v>827</v>
      </c>
      <c r="D10" s="30" t="s">
        <v>4</v>
      </c>
      <c r="E10" s="23" t="s">
        <v>5</v>
      </c>
      <c r="F10" s="214"/>
      <c r="G10" s="36">
        <f t="shared" ref="G10:G16" si="0">C10*F10</f>
        <v>0</v>
      </c>
      <c r="H10" s="37">
        <f t="shared" ref="H10:H16" si="1">G10*0.095</f>
        <v>0</v>
      </c>
      <c r="I10" s="36">
        <f t="shared" ref="I10:I16" si="2">G10+H10</f>
        <v>0</v>
      </c>
      <c r="J10" s="217"/>
      <c r="K10" s="218"/>
      <c r="L10" s="218"/>
    </row>
    <row r="11" spans="1:12" s="51" customFormat="1" ht="51" x14ac:dyDescent="0.2">
      <c r="A11" s="152">
        <v>3</v>
      </c>
      <c r="B11" s="35" t="s">
        <v>329</v>
      </c>
      <c r="C11" s="100">
        <v>1985</v>
      </c>
      <c r="D11" s="30" t="s">
        <v>4</v>
      </c>
      <c r="E11" s="23" t="s">
        <v>5</v>
      </c>
      <c r="F11" s="214"/>
      <c r="G11" s="36">
        <f t="shared" si="0"/>
        <v>0</v>
      </c>
      <c r="H11" s="37">
        <f t="shared" si="1"/>
        <v>0</v>
      </c>
      <c r="I11" s="36">
        <f t="shared" si="2"/>
        <v>0</v>
      </c>
      <c r="J11" s="217"/>
      <c r="K11" s="218"/>
      <c r="L11" s="218"/>
    </row>
    <row r="12" spans="1:12" s="51" customFormat="1" x14ac:dyDescent="0.2">
      <c r="A12" s="50">
        <v>4</v>
      </c>
      <c r="B12" s="35" t="s">
        <v>7</v>
      </c>
      <c r="C12" s="100">
        <v>550</v>
      </c>
      <c r="D12" s="30" t="s">
        <v>4</v>
      </c>
      <c r="E12" s="23" t="s">
        <v>5</v>
      </c>
      <c r="F12" s="214"/>
      <c r="G12" s="36">
        <f t="shared" si="0"/>
        <v>0</v>
      </c>
      <c r="H12" s="37">
        <f t="shared" si="1"/>
        <v>0</v>
      </c>
      <c r="I12" s="36">
        <f t="shared" si="2"/>
        <v>0</v>
      </c>
      <c r="J12" s="217"/>
      <c r="K12" s="218"/>
      <c r="L12" s="218"/>
    </row>
    <row r="13" spans="1:12" s="51" customFormat="1" x14ac:dyDescent="0.2">
      <c r="A13" s="50">
        <v>5</v>
      </c>
      <c r="B13" s="35" t="s">
        <v>400</v>
      </c>
      <c r="C13" s="100">
        <v>55</v>
      </c>
      <c r="D13" s="30" t="s">
        <v>4</v>
      </c>
      <c r="E13" s="23" t="s">
        <v>5</v>
      </c>
      <c r="F13" s="214"/>
      <c r="G13" s="36">
        <f t="shared" si="0"/>
        <v>0</v>
      </c>
      <c r="H13" s="37">
        <f t="shared" si="1"/>
        <v>0</v>
      </c>
      <c r="I13" s="36">
        <f t="shared" si="2"/>
        <v>0</v>
      </c>
      <c r="J13" s="217"/>
      <c r="K13" s="218"/>
      <c r="L13" s="218"/>
    </row>
    <row r="14" spans="1:12" s="51" customFormat="1" x14ac:dyDescent="0.2">
      <c r="A14" s="152">
        <v>6</v>
      </c>
      <c r="B14" s="35" t="s">
        <v>330</v>
      </c>
      <c r="C14" s="100">
        <v>132</v>
      </c>
      <c r="D14" s="30" t="s">
        <v>4</v>
      </c>
      <c r="E14" s="23" t="s">
        <v>5</v>
      </c>
      <c r="F14" s="214"/>
      <c r="G14" s="36">
        <f t="shared" si="0"/>
        <v>0</v>
      </c>
      <c r="H14" s="37">
        <f t="shared" si="1"/>
        <v>0</v>
      </c>
      <c r="I14" s="36">
        <f t="shared" si="2"/>
        <v>0</v>
      </c>
      <c r="J14" s="217"/>
      <c r="K14" s="218"/>
      <c r="L14" s="218"/>
    </row>
    <row r="15" spans="1:12" s="51" customFormat="1" ht="51" x14ac:dyDescent="0.2">
      <c r="A15" s="50">
        <v>7</v>
      </c>
      <c r="B15" s="35" t="s">
        <v>331</v>
      </c>
      <c r="C15" s="100">
        <v>1650</v>
      </c>
      <c r="D15" s="30" t="s">
        <v>4</v>
      </c>
      <c r="E15" s="23" t="s">
        <v>5</v>
      </c>
      <c r="F15" s="214"/>
      <c r="G15" s="36">
        <f t="shared" si="0"/>
        <v>0</v>
      </c>
      <c r="H15" s="37">
        <f t="shared" si="1"/>
        <v>0</v>
      </c>
      <c r="I15" s="36">
        <f t="shared" si="2"/>
        <v>0</v>
      </c>
      <c r="J15" s="217"/>
      <c r="K15" s="218"/>
      <c r="L15" s="218"/>
    </row>
    <row r="16" spans="1:12" s="51" customFormat="1" ht="51" x14ac:dyDescent="0.2">
      <c r="A16" s="50">
        <v>8</v>
      </c>
      <c r="B16" s="35" t="s">
        <v>332</v>
      </c>
      <c r="C16" s="100">
        <v>55</v>
      </c>
      <c r="D16" s="30" t="s">
        <v>4</v>
      </c>
      <c r="E16" s="23" t="s">
        <v>5</v>
      </c>
      <c r="F16" s="214"/>
      <c r="G16" s="36">
        <f t="shared" si="0"/>
        <v>0</v>
      </c>
      <c r="H16" s="37">
        <f t="shared" si="1"/>
        <v>0</v>
      </c>
      <c r="I16" s="36">
        <f t="shared" si="2"/>
        <v>0</v>
      </c>
      <c r="J16" s="217"/>
      <c r="K16" s="218"/>
      <c r="L16" s="218"/>
    </row>
    <row r="17" spans="1:12" s="51" customFormat="1" x14ac:dyDescent="0.2">
      <c r="A17" s="121"/>
      <c r="B17" s="122" t="s">
        <v>11</v>
      </c>
      <c r="C17" s="114" t="s">
        <v>5</v>
      </c>
      <c r="D17" s="114" t="s">
        <v>5</v>
      </c>
      <c r="E17" s="114" t="s">
        <v>5</v>
      </c>
      <c r="F17" s="114" t="s">
        <v>5</v>
      </c>
      <c r="G17" s="115">
        <f>SUM(G9:G16)</f>
        <v>0</v>
      </c>
      <c r="H17" s="115">
        <f t="shared" ref="H17:I17" si="3">SUM(H9:H16)</f>
        <v>0</v>
      </c>
      <c r="I17" s="115">
        <f t="shared" si="3"/>
        <v>0</v>
      </c>
      <c r="J17" s="173">
        <f>SUM(J9:J16)</f>
        <v>0</v>
      </c>
      <c r="K17" s="173">
        <f t="shared" ref="K17:L17" si="4">SUM(K9:K16)</f>
        <v>0</v>
      </c>
      <c r="L17" s="173">
        <f t="shared" si="4"/>
        <v>0</v>
      </c>
    </row>
    <row r="18" spans="1:12" s="51" customFormat="1" ht="15" customHeight="1" x14ac:dyDescent="0.2">
      <c r="A18" s="261" t="s">
        <v>12</v>
      </c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</row>
    <row r="19" spans="1:12" s="51" customFormat="1" ht="25.5" x14ac:dyDescent="0.2">
      <c r="A19" s="153">
        <v>1</v>
      </c>
      <c r="B19" s="27" t="s">
        <v>8</v>
      </c>
      <c r="C19" s="101">
        <v>154</v>
      </c>
      <c r="D19" s="38" t="s">
        <v>4</v>
      </c>
      <c r="E19" s="203"/>
      <c r="F19" s="215"/>
      <c r="G19" s="40">
        <f>C19*F19</f>
        <v>0</v>
      </c>
      <c r="H19" s="40">
        <f>G19*0.095</f>
        <v>0</v>
      </c>
      <c r="I19" s="40">
        <f>G19+H19</f>
        <v>0</v>
      </c>
      <c r="J19" s="219"/>
      <c r="K19" s="220"/>
      <c r="L19" s="220"/>
    </row>
    <row r="20" spans="1:12" s="51" customFormat="1" x14ac:dyDescent="0.2">
      <c r="A20" s="153">
        <v>2</v>
      </c>
      <c r="B20" s="27" t="s">
        <v>9</v>
      </c>
      <c r="C20" s="101">
        <v>38</v>
      </c>
      <c r="D20" s="38" t="s">
        <v>4</v>
      </c>
      <c r="E20" s="203"/>
      <c r="F20" s="215"/>
      <c r="G20" s="40">
        <f t="shared" ref="G20:G28" si="5">C20*F20</f>
        <v>0</v>
      </c>
      <c r="H20" s="40">
        <f t="shared" ref="H20:H28" si="6">G20*0.095</f>
        <v>0</v>
      </c>
      <c r="I20" s="40">
        <f t="shared" ref="I20:I28" si="7">G20+H20</f>
        <v>0</v>
      </c>
      <c r="J20" s="219"/>
      <c r="K20" s="220"/>
      <c r="L20" s="220"/>
    </row>
    <row r="21" spans="1:12" s="51" customFormat="1" ht="25.5" x14ac:dyDescent="0.2">
      <c r="A21" s="153">
        <v>3</v>
      </c>
      <c r="B21" s="27" t="s">
        <v>131</v>
      </c>
      <c r="C21" s="101">
        <v>220</v>
      </c>
      <c r="D21" s="38" t="s">
        <v>4</v>
      </c>
      <c r="E21" s="203"/>
      <c r="F21" s="215"/>
      <c r="G21" s="40">
        <f t="shared" si="5"/>
        <v>0</v>
      </c>
      <c r="H21" s="40">
        <f t="shared" si="6"/>
        <v>0</v>
      </c>
      <c r="I21" s="40">
        <f t="shared" si="7"/>
        <v>0</v>
      </c>
      <c r="J21" s="219"/>
      <c r="K21" s="220"/>
      <c r="L21" s="220"/>
    </row>
    <row r="22" spans="1:12" s="51" customFormat="1" ht="25.5" x14ac:dyDescent="0.2">
      <c r="A22" s="153">
        <v>4</v>
      </c>
      <c r="B22" s="27" t="s">
        <v>334</v>
      </c>
      <c r="C22" s="101">
        <v>165</v>
      </c>
      <c r="D22" s="38" t="s">
        <v>4</v>
      </c>
      <c r="E22" s="203"/>
      <c r="F22" s="215"/>
      <c r="G22" s="40">
        <f t="shared" si="5"/>
        <v>0</v>
      </c>
      <c r="H22" s="40">
        <f t="shared" si="6"/>
        <v>0</v>
      </c>
      <c r="I22" s="40">
        <f t="shared" si="7"/>
        <v>0</v>
      </c>
      <c r="J22" s="219"/>
      <c r="K22" s="220"/>
      <c r="L22" s="220"/>
    </row>
    <row r="23" spans="1:12" s="51" customFormat="1" x14ac:dyDescent="0.2">
      <c r="A23" s="153">
        <v>5</v>
      </c>
      <c r="B23" s="27" t="s">
        <v>402</v>
      </c>
      <c r="C23" s="101">
        <v>275</v>
      </c>
      <c r="D23" s="38" t="s">
        <v>4</v>
      </c>
      <c r="E23" s="203"/>
      <c r="F23" s="215"/>
      <c r="G23" s="40">
        <f t="shared" si="5"/>
        <v>0</v>
      </c>
      <c r="H23" s="40">
        <f t="shared" si="6"/>
        <v>0</v>
      </c>
      <c r="I23" s="40">
        <f t="shared" si="7"/>
        <v>0</v>
      </c>
      <c r="J23" s="219"/>
      <c r="K23" s="220"/>
      <c r="L23" s="220"/>
    </row>
    <row r="24" spans="1:12" s="51" customFormat="1" ht="25.5" x14ac:dyDescent="0.2">
      <c r="A24" s="153">
        <v>6</v>
      </c>
      <c r="B24" s="27" t="s">
        <v>401</v>
      </c>
      <c r="C24" s="100">
        <v>55</v>
      </c>
      <c r="D24" s="38" t="s">
        <v>4</v>
      </c>
      <c r="E24" s="203"/>
      <c r="F24" s="215"/>
      <c r="G24" s="40">
        <f t="shared" si="5"/>
        <v>0</v>
      </c>
      <c r="H24" s="40">
        <f t="shared" si="6"/>
        <v>0</v>
      </c>
      <c r="I24" s="40">
        <f t="shared" si="7"/>
        <v>0</v>
      </c>
      <c r="J24" s="219"/>
      <c r="K24" s="220"/>
      <c r="L24" s="220"/>
    </row>
    <row r="25" spans="1:12" s="51" customFormat="1" ht="30.75" customHeight="1" x14ac:dyDescent="0.2">
      <c r="A25" s="153">
        <v>7</v>
      </c>
      <c r="B25" s="27" t="s">
        <v>333</v>
      </c>
      <c r="C25" s="101">
        <v>413</v>
      </c>
      <c r="D25" s="38" t="s">
        <v>4</v>
      </c>
      <c r="E25" s="203"/>
      <c r="F25" s="215"/>
      <c r="G25" s="40">
        <f t="shared" si="5"/>
        <v>0</v>
      </c>
      <c r="H25" s="40">
        <f t="shared" si="6"/>
        <v>0</v>
      </c>
      <c r="I25" s="40">
        <f t="shared" si="7"/>
        <v>0</v>
      </c>
      <c r="J25" s="219"/>
      <c r="K25" s="220"/>
      <c r="L25" s="220"/>
    </row>
    <row r="26" spans="1:12" s="51" customFormat="1" ht="25.5" x14ac:dyDescent="0.2">
      <c r="A26" s="153">
        <v>8</v>
      </c>
      <c r="B26" s="27" t="s">
        <v>130</v>
      </c>
      <c r="C26" s="101">
        <v>220</v>
      </c>
      <c r="D26" s="38" t="s">
        <v>4</v>
      </c>
      <c r="E26" s="203"/>
      <c r="F26" s="215"/>
      <c r="G26" s="40">
        <f t="shared" si="5"/>
        <v>0</v>
      </c>
      <c r="H26" s="40">
        <f t="shared" si="6"/>
        <v>0</v>
      </c>
      <c r="I26" s="40">
        <f t="shared" si="7"/>
        <v>0</v>
      </c>
      <c r="J26" s="219"/>
      <c r="K26" s="220"/>
      <c r="L26" s="220"/>
    </row>
    <row r="27" spans="1:12" s="51" customFormat="1" x14ac:dyDescent="0.2">
      <c r="A27" s="153">
        <v>9</v>
      </c>
      <c r="B27" s="27" t="s">
        <v>238</v>
      </c>
      <c r="C27" s="101">
        <v>165</v>
      </c>
      <c r="D27" s="38" t="s">
        <v>4</v>
      </c>
      <c r="E27" s="203"/>
      <c r="F27" s="215"/>
      <c r="G27" s="40">
        <f t="shared" si="5"/>
        <v>0</v>
      </c>
      <c r="H27" s="40">
        <f t="shared" si="6"/>
        <v>0</v>
      </c>
      <c r="I27" s="40">
        <f t="shared" si="7"/>
        <v>0</v>
      </c>
      <c r="J27" s="219"/>
      <c r="K27" s="220"/>
      <c r="L27" s="220"/>
    </row>
    <row r="28" spans="1:12" s="51" customFormat="1" ht="25.5" x14ac:dyDescent="0.2">
      <c r="A28" s="153">
        <v>10</v>
      </c>
      <c r="B28" s="27" t="s">
        <v>237</v>
      </c>
      <c r="C28" s="101">
        <v>165</v>
      </c>
      <c r="D28" s="38" t="s">
        <v>4</v>
      </c>
      <c r="E28" s="203"/>
      <c r="F28" s="215"/>
      <c r="G28" s="40">
        <f t="shared" si="5"/>
        <v>0</v>
      </c>
      <c r="H28" s="40">
        <f t="shared" si="6"/>
        <v>0</v>
      </c>
      <c r="I28" s="40">
        <f t="shared" si="7"/>
        <v>0</v>
      </c>
      <c r="J28" s="219"/>
      <c r="K28" s="220"/>
      <c r="L28" s="220"/>
    </row>
    <row r="29" spans="1:12" s="51" customFormat="1" x14ac:dyDescent="0.2">
      <c r="A29" s="39"/>
      <c r="B29" s="119" t="s">
        <v>13</v>
      </c>
      <c r="C29" s="123" t="s">
        <v>5</v>
      </c>
      <c r="D29" s="123" t="s">
        <v>5</v>
      </c>
      <c r="E29" s="123" t="s">
        <v>5</v>
      </c>
      <c r="F29" s="123" t="s">
        <v>5</v>
      </c>
      <c r="G29" s="124">
        <f>SUM(G19:G28)</f>
        <v>0</v>
      </c>
      <c r="H29" s="124">
        <f t="shared" ref="H29:I29" si="8">SUM(H19:H28)</f>
        <v>0</v>
      </c>
      <c r="I29" s="124">
        <f t="shared" si="8"/>
        <v>0</v>
      </c>
      <c r="J29" s="175">
        <f>SUM(J19:J28)</f>
        <v>0</v>
      </c>
      <c r="K29" s="175">
        <f t="shared" ref="K29:L29" si="9">SUM(K19:K28)</f>
        <v>0</v>
      </c>
      <c r="L29" s="175">
        <f t="shared" si="9"/>
        <v>0</v>
      </c>
    </row>
    <row r="30" spans="1:12" s="51" customFormat="1" ht="15" customHeight="1" x14ac:dyDescent="0.2">
      <c r="A30" s="261" t="s">
        <v>214</v>
      </c>
      <c r="B30" s="261"/>
      <c r="C30" s="261"/>
      <c r="D30" s="261"/>
      <c r="E30" s="261"/>
      <c r="F30" s="261"/>
      <c r="G30" s="261"/>
      <c r="H30" s="261"/>
      <c r="I30" s="261"/>
      <c r="J30" s="261"/>
      <c r="K30" s="261"/>
      <c r="L30" s="261"/>
    </row>
    <row r="31" spans="1:12" s="51" customFormat="1" ht="51" x14ac:dyDescent="0.2">
      <c r="A31" s="152">
        <v>1</v>
      </c>
      <c r="B31" s="27" t="s">
        <v>405</v>
      </c>
      <c r="C31" s="100">
        <v>4530</v>
      </c>
      <c r="D31" s="30" t="s">
        <v>4</v>
      </c>
      <c r="E31" s="45" t="s">
        <v>5</v>
      </c>
      <c r="F31" s="214"/>
      <c r="G31" s="36">
        <f>C31*F31</f>
        <v>0</v>
      </c>
      <c r="H31" s="37">
        <f>G31*0.095</f>
        <v>0</v>
      </c>
      <c r="I31" s="36">
        <f>G31+H31</f>
        <v>0</v>
      </c>
      <c r="J31" s="217"/>
      <c r="K31" s="218"/>
      <c r="L31" s="218"/>
    </row>
    <row r="32" spans="1:12" s="51" customFormat="1" x14ac:dyDescent="0.2">
      <c r="A32" s="152">
        <v>2</v>
      </c>
      <c r="B32" s="27" t="s">
        <v>335</v>
      </c>
      <c r="C32" s="100">
        <v>550</v>
      </c>
      <c r="D32" s="30" t="s">
        <v>4</v>
      </c>
      <c r="E32" s="45" t="s">
        <v>5</v>
      </c>
      <c r="F32" s="214"/>
      <c r="G32" s="36">
        <f t="shared" ref="G32:G41" si="10">C32*F32</f>
        <v>0</v>
      </c>
      <c r="H32" s="37">
        <f t="shared" ref="H32:H41" si="11">G32*0.095</f>
        <v>0</v>
      </c>
      <c r="I32" s="36">
        <f t="shared" ref="I32:I41" si="12">G32+H32</f>
        <v>0</v>
      </c>
      <c r="J32" s="217"/>
      <c r="K32" s="218"/>
      <c r="L32" s="218"/>
    </row>
    <row r="33" spans="1:12" s="51" customFormat="1" x14ac:dyDescent="0.2">
      <c r="A33" s="152">
        <v>3</v>
      </c>
      <c r="B33" s="27" t="s">
        <v>336</v>
      </c>
      <c r="C33" s="100">
        <v>1100</v>
      </c>
      <c r="D33" s="30" t="s">
        <v>4</v>
      </c>
      <c r="E33" s="45" t="s">
        <v>5</v>
      </c>
      <c r="F33" s="214"/>
      <c r="G33" s="36">
        <f t="shared" si="10"/>
        <v>0</v>
      </c>
      <c r="H33" s="37">
        <f t="shared" si="11"/>
        <v>0</v>
      </c>
      <c r="I33" s="36">
        <f t="shared" si="12"/>
        <v>0</v>
      </c>
      <c r="J33" s="217"/>
      <c r="K33" s="218"/>
      <c r="L33" s="218"/>
    </row>
    <row r="34" spans="1:12" s="51" customFormat="1" x14ac:dyDescent="0.2">
      <c r="A34" s="152">
        <v>4</v>
      </c>
      <c r="B34" s="27" t="s">
        <v>337</v>
      </c>
      <c r="C34" s="100">
        <v>550</v>
      </c>
      <c r="D34" s="30" t="s">
        <v>4</v>
      </c>
      <c r="E34" s="45" t="s">
        <v>5</v>
      </c>
      <c r="F34" s="214"/>
      <c r="G34" s="36">
        <f t="shared" si="10"/>
        <v>0</v>
      </c>
      <c r="H34" s="37">
        <f t="shared" si="11"/>
        <v>0</v>
      </c>
      <c r="I34" s="36">
        <f t="shared" si="12"/>
        <v>0</v>
      </c>
      <c r="J34" s="217"/>
      <c r="K34" s="218"/>
      <c r="L34" s="218"/>
    </row>
    <row r="35" spans="1:12" s="51" customFormat="1" ht="25.5" x14ac:dyDescent="0.2">
      <c r="A35" s="152">
        <v>5</v>
      </c>
      <c r="B35" s="27" t="s">
        <v>403</v>
      </c>
      <c r="C35" s="100">
        <v>550</v>
      </c>
      <c r="D35" s="30" t="s">
        <v>4</v>
      </c>
      <c r="E35" s="45" t="s">
        <v>5</v>
      </c>
      <c r="F35" s="214"/>
      <c r="G35" s="36">
        <f t="shared" si="10"/>
        <v>0</v>
      </c>
      <c r="H35" s="37">
        <f t="shared" si="11"/>
        <v>0</v>
      </c>
      <c r="I35" s="36">
        <f t="shared" si="12"/>
        <v>0</v>
      </c>
      <c r="J35" s="217"/>
      <c r="K35" s="218"/>
      <c r="L35" s="218"/>
    </row>
    <row r="36" spans="1:12" s="51" customFormat="1" ht="51" x14ac:dyDescent="0.2">
      <c r="A36" s="152">
        <v>6</v>
      </c>
      <c r="B36" s="27" t="s">
        <v>338</v>
      </c>
      <c r="C36" s="100">
        <v>2200</v>
      </c>
      <c r="D36" s="30" t="s">
        <v>4</v>
      </c>
      <c r="E36" s="45" t="s">
        <v>5</v>
      </c>
      <c r="F36" s="214"/>
      <c r="G36" s="36">
        <f t="shared" si="10"/>
        <v>0</v>
      </c>
      <c r="H36" s="37">
        <f t="shared" si="11"/>
        <v>0</v>
      </c>
      <c r="I36" s="36">
        <f t="shared" si="12"/>
        <v>0</v>
      </c>
      <c r="J36" s="217"/>
      <c r="K36" s="218"/>
      <c r="L36" s="218"/>
    </row>
    <row r="37" spans="1:12" s="51" customFormat="1" ht="25.5" x14ac:dyDescent="0.2">
      <c r="A37" s="152">
        <v>7</v>
      </c>
      <c r="B37" s="27" t="s">
        <v>339</v>
      </c>
      <c r="C37" s="101">
        <v>275</v>
      </c>
      <c r="D37" s="30" t="s">
        <v>4</v>
      </c>
      <c r="E37" s="199"/>
      <c r="F37" s="214"/>
      <c r="G37" s="36">
        <f t="shared" si="10"/>
        <v>0</v>
      </c>
      <c r="H37" s="37">
        <f t="shared" si="11"/>
        <v>0</v>
      </c>
      <c r="I37" s="36">
        <f t="shared" si="12"/>
        <v>0</v>
      </c>
      <c r="J37" s="217"/>
      <c r="K37" s="218"/>
      <c r="L37" s="218"/>
    </row>
    <row r="38" spans="1:12" s="51" customFormat="1" ht="25.5" x14ac:dyDescent="0.2">
      <c r="A38" s="152">
        <v>8</v>
      </c>
      <c r="B38" s="27" t="s">
        <v>10</v>
      </c>
      <c r="C38" s="100">
        <v>286</v>
      </c>
      <c r="D38" s="30" t="s">
        <v>4</v>
      </c>
      <c r="E38" s="199"/>
      <c r="F38" s="214"/>
      <c r="G38" s="36">
        <f t="shared" si="10"/>
        <v>0</v>
      </c>
      <c r="H38" s="37">
        <f t="shared" si="11"/>
        <v>0</v>
      </c>
      <c r="I38" s="36">
        <f t="shared" si="12"/>
        <v>0</v>
      </c>
      <c r="J38" s="217"/>
      <c r="K38" s="218"/>
      <c r="L38" s="218"/>
    </row>
    <row r="39" spans="1:12" s="51" customFormat="1" ht="25.5" x14ac:dyDescent="0.2">
      <c r="A39" s="152">
        <v>9</v>
      </c>
      <c r="B39" s="27" t="s">
        <v>16</v>
      </c>
      <c r="C39" s="100">
        <v>198</v>
      </c>
      <c r="D39" s="30" t="s">
        <v>4</v>
      </c>
      <c r="E39" s="199"/>
      <c r="F39" s="214"/>
      <c r="G39" s="36">
        <f t="shared" si="10"/>
        <v>0</v>
      </c>
      <c r="H39" s="37">
        <f t="shared" si="11"/>
        <v>0</v>
      </c>
      <c r="I39" s="36">
        <f t="shared" si="12"/>
        <v>0</v>
      </c>
      <c r="J39" s="217"/>
      <c r="K39" s="218"/>
      <c r="L39" s="218"/>
    </row>
    <row r="40" spans="1:12" s="51" customFormat="1" ht="25.5" x14ac:dyDescent="0.2">
      <c r="A40" s="152">
        <v>10</v>
      </c>
      <c r="B40" s="27" t="s">
        <v>132</v>
      </c>
      <c r="C40" s="100">
        <v>440</v>
      </c>
      <c r="D40" s="30" t="s">
        <v>4</v>
      </c>
      <c r="E40" s="199"/>
      <c r="F40" s="214"/>
      <c r="G40" s="36">
        <f t="shared" si="10"/>
        <v>0</v>
      </c>
      <c r="H40" s="37">
        <f t="shared" si="11"/>
        <v>0</v>
      </c>
      <c r="I40" s="36">
        <f t="shared" si="12"/>
        <v>0</v>
      </c>
      <c r="J40" s="217"/>
      <c r="K40" s="218"/>
      <c r="L40" s="218"/>
    </row>
    <row r="41" spans="1:12" s="51" customFormat="1" ht="25.5" x14ac:dyDescent="0.2">
      <c r="A41" s="152">
        <v>11</v>
      </c>
      <c r="B41" s="27" t="s">
        <v>133</v>
      </c>
      <c r="C41" s="100">
        <v>440</v>
      </c>
      <c r="D41" s="30" t="s">
        <v>4</v>
      </c>
      <c r="E41" s="199"/>
      <c r="F41" s="214"/>
      <c r="G41" s="36">
        <f t="shared" si="10"/>
        <v>0</v>
      </c>
      <c r="H41" s="37">
        <f t="shared" si="11"/>
        <v>0</v>
      </c>
      <c r="I41" s="36">
        <f t="shared" si="12"/>
        <v>0</v>
      </c>
      <c r="J41" s="217"/>
      <c r="K41" s="218"/>
      <c r="L41" s="218"/>
    </row>
    <row r="42" spans="1:12" s="51" customFormat="1" x14ac:dyDescent="0.2">
      <c r="A42" s="41"/>
      <c r="B42" s="122" t="s">
        <v>14</v>
      </c>
      <c r="C42" s="114" t="s">
        <v>5</v>
      </c>
      <c r="D42" s="114" t="s">
        <v>5</v>
      </c>
      <c r="E42" s="114" t="s">
        <v>5</v>
      </c>
      <c r="F42" s="114" t="s">
        <v>5</v>
      </c>
      <c r="G42" s="115">
        <f>SUM(G31:G41)</f>
        <v>0</v>
      </c>
      <c r="H42" s="115">
        <f t="shared" ref="H42:I42" si="13">SUM(H31:H41)</f>
        <v>0</v>
      </c>
      <c r="I42" s="115">
        <f t="shared" si="13"/>
        <v>0</v>
      </c>
      <c r="J42" s="173">
        <f>SUM(J31:J41)</f>
        <v>0</v>
      </c>
      <c r="K42" s="173">
        <f t="shared" ref="K42:L42" si="14">SUM(K31:K41)</f>
        <v>0</v>
      </c>
      <c r="L42" s="173">
        <f t="shared" si="14"/>
        <v>0</v>
      </c>
    </row>
    <row r="43" spans="1:12" s="51" customFormat="1" ht="15" customHeight="1" x14ac:dyDescent="0.2">
      <c r="A43" s="261" t="s">
        <v>552</v>
      </c>
      <c r="B43" s="261"/>
      <c r="C43" s="261"/>
      <c r="D43" s="261"/>
      <c r="E43" s="261"/>
      <c r="F43" s="261"/>
      <c r="G43" s="261"/>
      <c r="H43" s="261"/>
      <c r="I43" s="261"/>
      <c r="J43" s="261"/>
      <c r="K43" s="261"/>
      <c r="L43" s="261"/>
    </row>
    <row r="44" spans="1:12" s="126" customFormat="1" ht="42.75" customHeight="1" x14ac:dyDescent="0.2">
      <c r="A44" s="154">
        <v>1</v>
      </c>
      <c r="B44" s="77" t="s">
        <v>15</v>
      </c>
      <c r="C44" s="100">
        <v>55</v>
      </c>
      <c r="D44" s="102" t="s">
        <v>4</v>
      </c>
      <c r="E44" s="195" t="str">
        <f>+E45</f>
        <v>/</v>
      </c>
      <c r="F44" s="216"/>
      <c r="G44" s="103">
        <f>C44*F44</f>
        <v>0</v>
      </c>
      <c r="H44" s="104">
        <f>G44*0.095</f>
        <v>0</v>
      </c>
      <c r="I44" s="103">
        <f>G44+H44</f>
        <v>0</v>
      </c>
      <c r="J44" s="221"/>
      <c r="K44" s="222"/>
      <c r="L44" s="222"/>
    </row>
    <row r="45" spans="1:12" s="51" customFormat="1" x14ac:dyDescent="0.2">
      <c r="A45" s="41"/>
      <c r="B45" s="122" t="s">
        <v>216</v>
      </c>
      <c r="C45" s="114" t="s">
        <v>5</v>
      </c>
      <c r="D45" s="114" t="s">
        <v>5</v>
      </c>
      <c r="E45" s="114" t="s">
        <v>5</v>
      </c>
      <c r="F45" s="114" t="s">
        <v>5</v>
      </c>
      <c r="G45" s="115">
        <f>SUM(G44)</f>
        <v>0</v>
      </c>
      <c r="H45" s="115">
        <f t="shared" ref="H45:I45" si="15">SUM(H44)</f>
        <v>0</v>
      </c>
      <c r="I45" s="115">
        <f t="shared" si="15"/>
        <v>0</v>
      </c>
      <c r="J45" s="173">
        <f>SUM(J44)</f>
        <v>0</v>
      </c>
      <c r="K45" s="173">
        <f t="shared" ref="K45:L45" si="16">SUM(K44)</f>
        <v>0</v>
      </c>
      <c r="L45" s="173">
        <f t="shared" si="16"/>
        <v>0</v>
      </c>
    </row>
    <row r="46" spans="1:12" s="51" customFormat="1" ht="15" customHeight="1" x14ac:dyDescent="0.2">
      <c r="A46" s="261" t="s">
        <v>217</v>
      </c>
      <c r="B46" s="261"/>
      <c r="C46" s="261"/>
      <c r="D46" s="261"/>
      <c r="E46" s="261"/>
      <c r="F46" s="261"/>
      <c r="G46" s="261"/>
      <c r="H46" s="261"/>
      <c r="I46" s="261"/>
      <c r="J46" s="261"/>
      <c r="K46" s="261"/>
      <c r="L46" s="261"/>
    </row>
    <row r="47" spans="1:12" s="51" customFormat="1" ht="51" x14ac:dyDescent="0.2">
      <c r="A47" s="152">
        <v>1</v>
      </c>
      <c r="B47" s="27" t="s">
        <v>340</v>
      </c>
      <c r="C47" s="100">
        <v>660</v>
      </c>
      <c r="D47" s="30" t="s">
        <v>4</v>
      </c>
      <c r="E47" s="43" t="s">
        <v>5</v>
      </c>
      <c r="F47" s="214"/>
      <c r="G47" s="36">
        <f>C47*F47</f>
        <v>0</v>
      </c>
      <c r="H47" s="37">
        <f>G47*0.095</f>
        <v>0</v>
      </c>
      <c r="I47" s="36">
        <f>G47+H47</f>
        <v>0</v>
      </c>
      <c r="J47" s="217"/>
      <c r="K47" s="218"/>
      <c r="L47" s="23" t="s">
        <v>5</v>
      </c>
    </row>
    <row r="48" spans="1:12" s="51" customFormat="1" ht="51" x14ac:dyDescent="0.2">
      <c r="A48" s="152">
        <v>2</v>
      </c>
      <c r="B48" s="27" t="s">
        <v>296</v>
      </c>
      <c r="C48" s="100">
        <v>660</v>
      </c>
      <c r="D48" s="30" t="s">
        <v>4</v>
      </c>
      <c r="E48" s="43" t="s">
        <v>5</v>
      </c>
      <c r="F48" s="214"/>
      <c r="G48" s="36">
        <f t="shared" ref="G48:G49" si="17">C48*F48</f>
        <v>0</v>
      </c>
      <c r="H48" s="37">
        <f t="shared" ref="H48:H49" si="18">G48*0.095</f>
        <v>0</v>
      </c>
      <c r="I48" s="36">
        <f t="shared" ref="I48:I49" si="19">G48+H48</f>
        <v>0</v>
      </c>
      <c r="J48" s="217"/>
      <c r="K48" s="218"/>
      <c r="L48" s="23" t="s">
        <v>5</v>
      </c>
    </row>
    <row r="49" spans="1:12" s="51" customFormat="1" x14ac:dyDescent="0.2">
      <c r="A49" s="152">
        <v>3</v>
      </c>
      <c r="B49" s="27" t="s">
        <v>295</v>
      </c>
      <c r="C49" s="100">
        <v>187</v>
      </c>
      <c r="D49" s="30" t="s">
        <v>86</v>
      </c>
      <c r="E49" s="43" t="s">
        <v>5</v>
      </c>
      <c r="F49" s="214"/>
      <c r="G49" s="36">
        <f t="shared" si="17"/>
        <v>0</v>
      </c>
      <c r="H49" s="37">
        <f t="shared" si="18"/>
        <v>0</v>
      </c>
      <c r="I49" s="36">
        <f t="shared" si="19"/>
        <v>0</v>
      </c>
      <c r="J49" s="217"/>
      <c r="K49" s="218"/>
      <c r="L49" s="23" t="s">
        <v>5</v>
      </c>
    </row>
    <row r="50" spans="1:12" s="51" customFormat="1" ht="17.25" customHeight="1" x14ac:dyDescent="0.2">
      <c r="A50" s="41"/>
      <c r="B50" s="125" t="s">
        <v>341</v>
      </c>
      <c r="C50" s="123" t="s">
        <v>5</v>
      </c>
      <c r="D50" s="123" t="s">
        <v>5</v>
      </c>
      <c r="E50" s="123" t="s">
        <v>5</v>
      </c>
      <c r="F50" s="123" t="s">
        <v>5</v>
      </c>
      <c r="G50" s="124">
        <f>SUM(G47:G49)</f>
        <v>0</v>
      </c>
      <c r="H50" s="124">
        <f t="shared" ref="H50:I50" si="20">SUM(H47:H49)</f>
        <v>0</v>
      </c>
      <c r="I50" s="124">
        <f t="shared" si="20"/>
        <v>0</v>
      </c>
      <c r="J50" s="175">
        <f>SUM(J47:J49)</f>
        <v>0</v>
      </c>
      <c r="K50" s="175">
        <f>SUM(K47:K49)</f>
        <v>0</v>
      </c>
      <c r="L50" s="123" t="s">
        <v>5</v>
      </c>
    </row>
    <row r="51" spans="1:12" s="51" customFormat="1" ht="15" customHeight="1" x14ac:dyDescent="0.2">
      <c r="A51" s="263" t="s">
        <v>404</v>
      </c>
      <c r="B51" s="263"/>
      <c r="C51" s="263"/>
      <c r="D51" s="263"/>
      <c r="E51" s="263"/>
      <c r="F51" s="263"/>
      <c r="G51" s="263"/>
      <c r="H51" s="263"/>
      <c r="I51" s="263"/>
      <c r="J51" s="263"/>
      <c r="K51" s="263"/>
      <c r="L51" s="263"/>
    </row>
    <row r="52" spans="1:12" s="51" customFormat="1" ht="51" x14ac:dyDescent="0.2">
      <c r="A52" s="153">
        <v>1</v>
      </c>
      <c r="B52" s="27" t="s">
        <v>406</v>
      </c>
      <c r="C52" s="101">
        <v>220</v>
      </c>
      <c r="D52" s="38" t="s">
        <v>4</v>
      </c>
      <c r="E52" s="43" t="s">
        <v>5</v>
      </c>
      <c r="F52" s="215"/>
      <c r="G52" s="40">
        <f>C52*F52</f>
        <v>0</v>
      </c>
      <c r="H52" s="64">
        <f>G52*0.095</f>
        <v>0</v>
      </c>
      <c r="I52" s="40">
        <f>G52+H52</f>
        <v>0</v>
      </c>
      <c r="J52" s="219"/>
      <c r="K52" s="220"/>
      <c r="L52" s="28" t="s">
        <v>5</v>
      </c>
    </row>
    <row r="53" spans="1:12" s="51" customFormat="1" x14ac:dyDescent="0.2">
      <c r="A53" s="153">
        <v>2</v>
      </c>
      <c r="B53" s="27" t="s">
        <v>407</v>
      </c>
      <c r="C53" s="101">
        <v>220</v>
      </c>
      <c r="D53" s="38" t="s">
        <v>4</v>
      </c>
      <c r="E53" s="43" t="s">
        <v>5</v>
      </c>
      <c r="F53" s="215"/>
      <c r="G53" s="40">
        <f t="shared" ref="G53:G54" si="21">C53*F53</f>
        <v>0</v>
      </c>
      <c r="H53" s="64">
        <f t="shared" ref="H53:H54" si="22">G53*0.095</f>
        <v>0</v>
      </c>
      <c r="I53" s="40">
        <f t="shared" ref="I53:I54" si="23">G53+H53</f>
        <v>0</v>
      </c>
      <c r="J53" s="219"/>
      <c r="K53" s="220"/>
      <c r="L53" s="28" t="s">
        <v>5</v>
      </c>
    </row>
    <row r="54" spans="1:12" s="51" customFormat="1" x14ac:dyDescent="0.2">
      <c r="A54" s="153">
        <v>3</v>
      </c>
      <c r="B54" s="27" t="s">
        <v>408</v>
      </c>
      <c r="C54" s="100">
        <v>132</v>
      </c>
      <c r="D54" s="38" t="s">
        <v>86</v>
      </c>
      <c r="E54" s="43" t="s">
        <v>5</v>
      </c>
      <c r="F54" s="215"/>
      <c r="G54" s="40">
        <f t="shared" si="21"/>
        <v>0</v>
      </c>
      <c r="H54" s="64">
        <f t="shared" si="22"/>
        <v>0</v>
      </c>
      <c r="I54" s="40">
        <f t="shared" si="23"/>
        <v>0</v>
      </c>
      <c r="J54" s="219"/>
      <c r="K54" s="220"/>
      <c r="L54" s="28" t="s">
        <v>5</v>
      </c>
    </row>
    <row r="55" spans="1:12" s="51" customFormat="1" ht="12.75" customHeight="1" x14ac:dyDescent="0.2">
      <c r="A55" s="41"/>
      <c r="B55" s="125" t="s">
        <v>563</v>
      </c>
      <c r="C55" s="123" t="s">
        <v>5</v>
      </c>
      <c r="D55" s="123" t="s">
        <v>5</v>
      </c>
      <c r="E55" s="123" t="s">
        <v>5</v>
      </c>
      <c r="F55" s="123" t="s">
        <v>5</v>
      </c>
      <c r="G55" s="124">
        <f>SUM(G52:G54)</f>
        <v>0</v>
      </c>
      <c r="H55" s="124">
        <f t="shared" ref="H55:I55" si="24">SUM(H52:H54)</f>
        <v>0</v>
      </c>
      <c r="I55" s="124">
        <f t="shared" si="24"/>
        <v>0</v>
      </c>
      <c r="J55" s="175">
        <f>SUM(J52:J54)</f>
        <v>0</v>
      </c>
      <c r="K55" s="175">
        <f>SUM(K52:K54)</f>
        <v>0</v>
      </c>
      <c r="L55" s="123" t="s">
        <v>5</v>
      </c>
    </row>
    <row r="56" spans="1:12" x14ac:dyDescent="0.25">
      <c r="G56" s="57"/>
      <c r="I56" s="57"/>
      <c r="J56" s="57"/>
    </row>
    <row r="57" spans="1:12" s="18" customFormat="1" ht="16.5" customHeight="1" x14ac:dyDescent="0.3">
      <c r="A57" s="258" t="s">
        <v>566</v>
      </c>
      <c r="B57" s="258"/>
      <c r="C57" s="258"/>
      <c r="D57" s="258"/>
      <c r="E57" s="258"/>
      <c r="F57" s="258"/>
      <c r="G57" s="258"/>
      <c r="H57" s="258"/>
      <c r="I57" s="258"/>
      <c r="J57" s="258"/>
      <c r="K57" s="258"/>
      <c r="L57" s="258"/>
    </row>
    <row r="58" spans="1:12" s="18" customFormat="1" ht="18.75" customHeight="1" x14ac:dyDescent="0.3">
      <c r="A58" s="250" t="s">
        <v>320</v>
      </c>
      <c r="B58" s="250"/>
      <c r="C58" s="250"/>
      <c r="D58" s="250"/>
      <c r="E58" s="250"/>
      <c r="F58" s="250"/>
      <c r="G58" s="250"/>
      <c r="H58" s="250"/>
      <c r="I58" s="250"/>
      <c r="J58" s="250"/>
      <c r="K58" s="250"/>
      <c r="L58" s="250"/>
    </row>
    <row r="59" spans="1:12" s="193" customFormat="1" ht="13.5" x14ac:dyDescent="0.25">
      <c r="A59" s="253" t="s">
        <v>321</v>
      </c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</row>
    <row r="60" spans="1:12" s="18" customFormat="1" ht="16.5" customHeight="1" x14ac:dyDescent="0.3">
      <c r="A60" s="253" t="s">
        <v>578</v>
      </c>
      <c r="B60" s="253"/>
      <c r="C60" s="253"/>
      <c r="D60" s="253"/>
      <c r="E60" s="253"/>
      <c r="F60" s="253"/>
      <c r="G60" s="253"/>
      <c r="H60" s="253"/>
      <c r="I60" s="253"/>
      <c r="J60" s="253"/>
      <c r="K60" s="253"/>
      <c r="L60" s="253"/>
    </row>
    <row r="61" spans="1:12" s="18" customFormat="1" ht="16.5" customHeight="1" x14ac:dyDescent="0.3">
      <c r="A61" s="253" t="s">
        <v>568</v>
      </c>
      <c r="B61" s="253"/>
      <c r="C61" s="253"/>
      <c r="D61" s="253"/>
      <c r="E61" s="253"/>
      <c r="F61" s="253"/>
      <c r="G61" s="253"/>
      <c r="H61" s="253"/>
      <c r="I61" s="253"/>
      <c r="J61" s="253"/>
      <c r="K61" s="253"/>
      <c r="L61" s="253"/>
    </row>
    <row r="62" spans="1:12" s="18" customFormat="1" ht="16.5" x14ac:dyDescent="0.3">
      <c r="A62" s="188" t="s">
        <v>576</v>
      </c>
      <c r="B62" s="189"/>
      <c r="C62" s="190"/>
      <c r="D62" s="191"/>
      <c r="E62" s="189"/>
      <c r="F62" s="188"/>
      <c r="G62" s="188"/>
      <c r="H62" s="188"/>
      <c r="I62" s="188"/>
      <c r="J62" s="188"/>
      <c r="K62" s="188"/>
      <c r="L62" s="188"/>
    </row>
    <row r="63" spans="1:12" s="18" customFormat="1" ht="16.5" x14ac:dyDescent="0.3">
      <c r="A63" s="188" t="s">
        <v>570</v>
      </c>
      <c r="B63" s="189"/>
      <c r="C63" s="190"/>
      <c r="D63" s="191"/>
      <c r="E63" s="189"/>
      <c r="F63" s="188"/>
      <c r="G63" s="188"/>
      <c r="H63" s="188"/>
      <c r="I63" s="188"/>
      <c r="J63" s="188"/>
      <c r="K63" s="188"/>
      <c r="L63" s="188"/>
    </row>
    <row r="64" spans="1:12" s="18" customFormat="1" ht="27" customHeight="1" x14ac:dyDescent="0.3">
      <c r="A64" s="250" t="s">
        <v>571</v>
      </c>
      <c r="B64" s="250"/>
      <c r="C64" s="250"/>
      <c r="D64" s="250"/>
      <c r="E64" s="250"/>
      <c r="F64" s="250"/>
      <c r="G64" s="250"/>
      <c r="H64" s="250"/>
      <c r="I64" s="250"/>
      <c r="J64" s="250"/>
      <c r="K64" s="250"/>
      <c r="L64" s="250"/>
    </row>
    <row r="65" spans="1:12" s="18" customFormat="1" ht="27" customHeight="1" x14ac:dyDescent="0.3">
      <c r="A65" s="250" t="s">
        <v>577</v>
      </c>
      <c r="B65" s="250"/>
      <c r="C65" s="250"/>
      <c r="D65" s="250"/>
      <c r="E65" s="250"/>
      <c r="F65" s="250"/>
      <c r="G65" s="250"/>
      <c r="H65" s="250"/>
      <c r="I65" s="250"/>
      <c r="J65" s="250"/>
      <c r="K65" s="250"/>
      <c r="L65" s="250"/>
    </row>
    <row r="66" spans="1:12" s="18" customFormat="1" ht="27" customHeight="1" x14ac:dyDescent="0.3">
      <c r="A66" s="250" t="s">
        <v>573</v>
      </c>
      <c r="B66" s="250"/>
      <c r="C66" s="250"/>
      <c r="D66" s="250"/>
      <c r="E66" s="250"/>
      <c r="F66" s="250"/>
      <c r="G66" s="250"/>
      <c r="H66" s="250"/>
      <c r="I66" s="250"/>
      <c r="J66" s="250"/>
      <c r="K66" s="250"/>
      <c r="L66" s="250"/>
    </row>
    <row r="67" spans="1:12" s="18" customFormat="1" ht="27" customHeight="1" x14ac:dyDescent="0.3">
      <c r="A67" s="250" t="s">
        <v>579</v>
      </c>
      <c r="B67" s="250"/>
      <c r="C67" s="250"/>
      <c r="D67" s="250"/>
      <c r="E67" s="250"/>
      <c r="F67" s="250"/>
      <c r="G67" s="250"/>
      <c r="H67" s="250"/>
      <c r="I67" s="250"/>
      <c r="J67" s="250"/>
      <c r="K67" s="250"/>
      <c r="L67" s="250"/>
    </row>
    <row r="68" spans="1:12" s="18" customFormat="1" ht="16.5" x14ac:dyDescent="0.3">
      <c r="A68" s="192"/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</row>
    <row r="69" spans="1:12" s="223" customFormat="1" ht="16.5" x14ac:dyDescent="0.3">
      <c r="A69" s="249" t="s">
        <v>574</v>
      </c>
      <c r="B69" s="249"/>
      <c r="C69" s="208"/>
      <c r="D69" s="209"/>
      <c r="E69" s="210" t="s">
        <v>322</v>
      </c>
      <c r="F69" s="209"/>
      <c r="G69" s="209"/>
      <c r="H69" s="209" t="s">
        <v>323</v>
      </c>
      <c r="I69" s="211"/>
      <c r="J69" s="211"/>
      <c r="K69" s="211"/>
      <c r="L69" s="212"/>
    </row>
  </sheetData>
  <sheetProtection algorithmName="SHA-512" hashValue="7HfrTlsimozgqvf/KjoRrxgn3QIVNvBbzCQ/GwfYtj6NbJPHbxCIenb3eAb+/gxAIJ2Ua5AkXVjoQuCJQMDiqQ==" saltValue="9birRiuzVJ5RrrPkZkD9VQ==" spinCount="100000" sheet="1" objects="1" scenarios="1"/>
  <mergeCells count="19">
    <mergeCell ref="F1:L1"/>
    <mergeCell ref="A61:L61"/>
    <mergeCell ref="A43:L43"/>
    <mergeCell ref="A46:L46"/>
    <mergeCell ref="A4:L4"/>
    <mergeCell ref="A8:L8"/>
    <mergeCell ref="A18:L18"/>
    <mergeCell ref="A30:L30"/>
    <mergeCell ref="A51:L51"/>
    <mergeCell ref="F3:L3"/>
    <mergeCell ref="A58:L58"/>
    <mergeCell ref="A59:L59"/>
    <mergeCell ref="A60:L60"/>
    <mergeCell ref="A57:L57"/>
    <mergeCell ref="A69:B69"/>
    <mergeCell ref="A64:L64"/>
    <mergeCell ref="A65:L65"/>
    <mergeCell ref="A66:L66"/>
    <mergeCell ref="A67:L67"/>
  </mergeCells>
  <dataValidations count="1">
    <dataValidation type="whole" operator="equal" allowBlank="1" showInputMessage="1" showErrorMessage="1" sqref="J52:K54 J47:K49 J44:L44 J31:L41 J19:L28 J9:L16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89" orientation="landscape" r:id="rId1"/>
  <rowBreaks count="1" manualBreakCount="1">
    <brk id="4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5"/>
  <sheetViews>
    <sheetView zoomScaleNormal="100" workbookViewId="0">
      <pane ySplit="7" topLeftCell="A54" activePane="bottomLeft" state="frozen"/>
      <selection pane="bottomLeft" activeCell="E128" sqref="E128"/>
    </sheetView>
  </sheetViews>
  <sheetFormatPr defaultRowHeight="15" x14ac:dyDescent="0.25"/>
  <cols>
    <col min="1" max="1" width="5" customWidth="1"/>
    <col min="2" max="2" width="32.140625" customWidth="1"/>
    <col min="3" max="3" width="8.42578125" customWidth="1"/>
    <col min="4" max="4" width="6.42578125" customWidth="1"/>
    <col min="5" max="5" width="21.140625" customWidth="1"/>
    <col min="6" max="7" width="9.7109375" customWidth="1"/>
    <col min="8" max="8" width="12.140625" customWidth="1"/>
    <col min="9" max="12" width="9.7109375" customWidth="1"/>
  </cols>
  <sheetData>
    <row r="1" spans="1:12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2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2" ht="15" customHeight="1" x14ac:dyDescent="0.25">
      <c r="A3" s="253"/>
      <c r="B3" s="253"/>
      <c r="C3" s="15"/>
      <c r="D3" s="14"/>
      <c r="E3" s="14"/>
      <c r="F3" s="14"/>
      <c r="G3" s="253"/>
      <c r="H3" s="253"/>
      <c r="I3" s="253"/>
      <c r="J3" s="253"/>
      <c r="K3" s="253"/>
      <c r="L3" s="253"/>
    </row>
    <row r="4" spans="1:12" ht="15.75" x14ac:dyDescent="0.25">
      <c r="A4" s="262" t="s">
        <v>496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</row>
    <row r="6" spans="1:12" s="13" customFormat="1" ht="63.75" x14ac:dyDescent="0.2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2" s="13" customFormat="1" ht="14.2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2" s="51" customFormat="1" ht="12.75" x14ac:dyDescent="0.2">
      <c r="A8" s="169" t="s">
        <v>221</v>
      </c>
      <c r="B8" s="109"/>
      <c r="C8" s="110"/>
      <c r="D8" s="110"/>
      <c r="E8" s="110"/>
      <c r="F8" s="110"/>
      <c r="G8" s="110"/>
      <c r="H8" s="110"/>
      <c r="I8" s="110"/>
      <c r="J8" s="110"/>
      <c r="K8" s="110"/>
      <c r="L8" s="111"/>
    </row>
    <row r="9" spans="1:12" s="51" customFormat="1" ht="12.75" x14ac:dyDescent="0.2">
      <c r="A9" s="154">
        <v>1</v>
      </c>
      <c r="B9" s="72" t="s">
        <v>163</v>
      </c>
      <c r="C9" s="91">
        <v>110</v>
      </c>
      <c r="D9" s="69" t="s">
        <v>86</v>
      </c>
      <c r="E9" s="240"/>
      <c r="F9" s="241"/>
      <c r="G9" s="73">
        <f>C9*F9</f>
        <v>0</v>
      </c>
      <c r="H9" s="73">
        <f>G9*0.095</f>
        <v>0</v>
      </c>
      <c r="I9" s="73">
        <f>G9+H9</f>
        <v>0</v>
      </c>
      <c r="J9" s="245"/>
      <c r="K9" s="245"/>
      <c r="L9" s="245"/>
    </row>
    <row r="10" spans="1:12" s="51" customFormat="1" ht="12.75" x14ac:dyDescent="0.2">
      <c r="A10" s="154">
        <v>2</v>
      </c>
      <c r="B10" s="72" t="s">
        <v>164</v>
      </c>
      <c r="C10" s="91">
        <v>220</v>
      </c>
      <c r="D10" s="69" t="s">
        <v>86</v>
      </c>
      <c r="E10" s="240"/>
      <c r="F10" s="241"/>
      <c r="G10" s="73">
        <f t="shared" ref="G10:G73" si="0">C10*F10</f>
        <v>0</v>
      </c>
      <c r="H10" s="73">
        <f t="shared" ref="H10:H62" si="1">G10*0.095</f>
        <v>0</v>
      </c>
      <c r="I10" s="73">
        <f t="shared" ref="I10:I73" si="2">G10+H10</f>
        <v>0</v>
      </c>
      <c r="J10" s="245"/>
      <c r="K10" s="245"/>
      <c r="L10" s="245"/>
    </row>
    <row r="11" spans="1:12" s="51" customFormat="1" ht="12.75" x14ac:dyDescent="0.2">
      <c r="A11" s="154">
        <v>3</v>
      </c>
      <c r="B11" s="72" t="s">
        <v>165</v>
      </c>
      <c r="C11" s="91">
        <v>110</v>
      </c>
      <c r="D11" s="69" t="s">
        <v>86</v>
      </c>
      <c r="E11" s="240"/>
      <c r="F11" s="241"/>
      <c r="G11" s="73">
        <f t="shared" si="0"/>
        <v>0</v>
      </c>
      <c r="H11" s="73">
        <f t="shared" si="1"/>
        <v>0</v>
      </c>
      <c r="I11" s="73">
        <f t="shared" si="2"/>
        <v>0</v>
      </c>
      <c r="J11" s="245"/>
      <c r="K11" s="245"/>
      <c r="L11" s="245"/>
    </row>
    <row r="12" spans="1:12" s="51" customFormat="1" ht="12.75" x14ac:dyDescent="0.2">
      <c r="A12" s="154">
        <v>4</v>
      </c>
      <c r="B12" s="72" t="s">
        <v>166</v>
      </c>
      <c r="C12" s="91">
        <v>88</v>
      </c>
      <c r="D12" s="69" t="s">
        <v>86</v>
      </c>
      <c r="E12" s="240"/>
      <c r="F12" s="241"/>
      <c r="G12" s="73">
        <f t="shared" si="0"/>
        <v>0</v>
      </c>
      <c r="H12" s="73">
        <f t="shared" si="1"/>
        <v>0</v>
      </c>
      <c r="I12" s="73">
        <f t="shared" si="2"/>
        <v>0</v>
      </c>
      <c r="J12" s="245"/>
      <c r="K12" s="245"/>
      <c r="L12" s="245"/>
    </row>
    <row r="13" spans="1:12" s="51" customFormat="1" ht="12.75" x14ac:dyDescent="0.2">
      <c r="A13" s="154">
        <v>5</v>
      </c>
      <c r="B13" s="72" t="s">
        <v>167</v>
      </c>
      <c r="C13" s="91">
        <v>220</v>
      </c>
      <c r="D13" s="69" t="s">
        <v>86</v>
      </c>
      <c r="E13" s="240"/>
      <c r="F13" s="241"/>
      <c r="G13" s="73">
        <f t="shared" si="0"/>
        <v>0</v>
      </c>
      <c r="H13" s="73">
        <f t="shared" si="1"/>
        <v>0</v>
      </c>
      <c r="I13" s="73">
        <f t="shared" si="2"/>
        <v>0</v>
      </c>
      <c r="J13" s="245"/>
      <c r="K13" s="245"/>
      <c r="L13" s="245"/>
    </row>
    <row r="14" spans="1:12" s="51" customFormat="1" ht="12.75" x14ac:dyDescent="0.2">
      <c r="A14" s="154">
        <v>6</v>
      </c>
      <c r="B14" s="72" t="s">
        <v>168</v>
      </c>
      <c r="C14" s="91">
        <v>110</v>
      </c>
      <c r="D14" s="69" t="s">
        <v>86</v>
      </c>
      <c r="E14" s="240"/>
      <c r="F14" s="241"/>
      <c r="G14" s="73">
        <f t="shared" si="0"/>
        <v>0</v>
      </c>
      <c r="H14" s="73">
        <f t="shared" si="1"/>
        <v>0</v>
      </c>
      <c r="I14" s="73">
        <f t="shared" si="2"/>
        <v>0</v>
      </c>
      <c r="J14" s="245"/>
      <c r="K14" s="245"/>
      <c r="L14" s="245"/>
    </row>
    <row r="15" spans="1:12" s="51" customFormat="1" ht="12.75" x14ac:dyDescent="0.2">
      <c r="A15" s="154">
        <v>7</v>
      </c>
      <c r="B15" s="72" t="s">
        <v>169</v>
      </c>
      <c r="C15" s="91">
        <v>22</v>
      </c>
      <c r="D15" s="69" t="s">
        <v>86</v>
      </c>
      <c r="E15" s="240"/>
      <c r="F15" s="241"/>
      <c r="G15" s="73">
        <f t="shared" si="0"/>
        <v>0</v>
      </c>
      <c r="H15" s="73">
        <f t="shared" si="1"/>
        <v>0</v>
      </c>
      <c r="I15" s="73">
        <f t="shared" si="2"/>
        <v>0</v>
      </c>
      <c r="J15" s="245"/>
      <c r="K15" s="245"/>
      <c r="L15" s="245"/>
    </row>
    <row r="16" spans="1:12" s="51" customFormat="1" ht="12.75" x14ac:dyDescent="0.2">
      <c r="A16" s="154">
        <v>8</v>
      </c>
      <c r="B16" s="72" t="s">
        <v>170</v>
      </c>
      <c r="C16" s="91">
        <v>110</v>
      </c>
      <c r="D16" s="69" t="s">
        <v>86</v>
      </c>
      <c r="E16" s="240"/>
      <c r="F16" s="241"/>
      <c r="G16" s="73">
        <f t="shared" si="0"/>
        <v>0</v>
      </c>
      <c r="H16" s="73">
        <f t="shared" si="1"/>
        <v>0</v>
      </c>
      <c r="I16" s="73">
        <f t="shared" si="2"/>
        <v>0</v>
      </c>
      <c r="J16" s="245"/>
      <c r="K16" s="245"/>
      <c r="L16" s="245"/>
    </row>
    <row r="17" spans="1:12" s="51" customFormat="1" ht="15.75" customHeight="1" x14ac:dyDescent="0.2">
      <c r="A17" s="154">
        <v>9</v>
      </c>
      <c r="B17" s="72" t="s">
        <v>171</v>
      </c>
      <c r="C17" s="91">
        <v>110</v>
      </c>
      <c r="D17" s="69" t="s">
        <v>86</v>
      </c>
      <c r="E17" s="240"/>
      <c r="F17" s="241"/>
      <c r="G17" s="73">
        <f t="shared" si="0"/>
        <v>0</v>
      </c>
      <c r="H17" s="73">
        <f t="shared" si="1"/>
        <v>0</v>
      </c>
      <c r="I17" s="73">
        <f t="shared" si="2"/>
        <v>0</v>
      </c>
      <c r="J17" s="245"/>
      <c r="K17" s="245"/>
      <c r="L17" s="245"/>
    </row>
    <row r="18" spans="1:12" s="51" customFormat="1" ht="12.75" x14ac:dyDescent="0.2">
      <c r="A18" s="154">
        <v>10</v>
      </c>
      <c r="B18" s="72" t="s">
        <v>172</v>
      </c>
      <c r="C18" s="91">
        <v>22</v>
      </c>
      <c r="D18" s="69" t="s">
        <v>86</v>
      </c>
      <c r="E18" s="240"/>
      <c r="F18" s="241"/>
      <c r="G18" s="73">
        <f t="shared" si="0"/>
        <v>0</v>
      </c>
      <c r="H18" s="73">
        <f t="shared" si="1"/>
        <v>0</v>
      </c>
      <c r="I18" s="73">
        <f t="shared" si="2"/>
        <v>0</v>
      </c>
      <c r="J18" s="245"/>
      <c r="K18" s="245"/>
      <c r="L18" s="245"/>
    </row>
    <row r="19" spans="1:12" s="51" customFormat="1" ht="13.5" customHeight="1" x14ac:dyDescent="0.2">
      <c r="A19" s="154">
        <v>11</v>
      </c>
      <c r="B19" s="72" t="s">
        <v>173</v>
      </c>
      <c r="C19" s="91">
        <v>22</v>
      </c>
      <c r="D19" s="69" t="s">
        <v>86</v>
      </c>
      <c r="E19" s="240"/>
      <c r="F19" s="241"/>
      <c r="G19" s="73">
        <f t="shared" si="0"/>
        <v>0</v>
      </c>
      <c r="H19" s="73">
        <f t="shared" si="1"/>
        <v>0</v>
      </c>
      <c r="I19" s="73">
        <f t="shared" si="2"/>
        <v>0</v>
      </c>
      <c r="J19" s="245"/>
      <c r="K19" s="245"/>
      <c r="L19" s="245"/>
    </row>
    <row r="20" spans="1:12" s="51" customFormat="1" ht="25.5" x14ac:dyDescent="0.2">
      <c r="A20" s="154">
        <v>12</v>
      </c>
      <c r="B20" s="74" t="s">
        <v>263</v>
      </c>
      <c r="C20" s="91">
        <v>0.55000000000000004</v>
      </c>
      <c r="D20" s="69" t="s">
        <v>86</v>
      </c>
      <c r="E20" s="240"/>
      <c r="F20" s="241"/>
      <c r="G20" s="73">
        <f t="shared" si="0"/>
        <v>0</v>
      </c>
      <c r="H20" s="73">
        <f t="shared" si="1"/>
        <v>0</v>
      </c>
      <c r="I20" s="73">
        <f t="shared" si="2"/>
        <v>0</v>
      </c>
      <c r="J20" s="245"/>
      <c r="K20" s="245"/>
      <c r="L20" s="245"/>
    </row>
    <row r="21" spans="1:12" s="51" customFormat="1" ht="25.5" x14ac:dyDescent="0.2">
      <c r="A21" s="154">
        <v>13</v>
      </c>
      <c r="B21" s="74" t="s">
        <v>264</v>
      </c>
      <c r="C21" s="91">
        <v>0.55000000000000004</v>
      </c>
      <c r="D21" s="69" t="s">
        <v>86</v>
      </c>
      <c r="E21" s="240"/>
      <c r="F21" s="241"/>
      <c r="G21" s="73">
        <f t="shared" si="0"/>
        <v>0</v>
      </c>
      <c r="H21" s="73">
        <f t="shared" si="1"/>
        <v>0</v>
      </c>
      <c r="I21" s="73">
        <f t="shared" si="2"/>
        <v>0</v>
      </c>
      <c r="J21" s="245"/>
      <c r="K21" s="245"/>
      <c r="L21" s="245"/>
    </row>
    <row r="22" spans="1:12" s="51" customFormat="1" ht="25.5" x14ac:dyDescent="0.2">
      <c r="A22" s="154">
        <v>14</v>
      </c>
      <c r="B22" s="74" t="s">
        <v>265</v>
      </c>
      <c r="C22" s="91">
        <v>0.55000000000000004</v>
      </c>
      <c r="D22" s="69" t="s">
        <v>86</v>
      </c>
      <c r="E22" s="240"/>
      <c r="F22" s="241"/>
      <c r="G22" s="73">
        <f t="shared" si="0"/>
        <v>0</v>
      </c>
      <c r="H22" s="73">
        <f t="shared" si="1"/>
        <v>0</v>
      </c>
      <c r="I22" s="73">
        <f t="shared" si="2"/>
        <v>0</v>
      </c>
      <c r="J22" s="245"/>
      <c r="K22" s="245"/>
      <c r="L22" s="245"/>
    </row>
    <row r="23" spans="1:12" s="51" customFormat="1" ht="25.5" x14ac:dyDescent="0.2">
      <c r="A23" s="154">
        <v>15</v>
      </c>
      <c r="B23" s="74" t="s">
        <v>266</v>
      </c>
      <c r="C23" s="91">
        <v>0.55000000000000004</v>
      </c>
      <c r="D23" s="69" t="s">
        <v>86</v>
      </c>
      <c r="E23" s="240"/>
      <c r="F23" s="241"/>
      <c r="G23" s="73">
        <f t="shared" si="0"/>
        <v>0</v>
      </c>
      <c r="H23" s="73">
        <f t="shared" si="1"/>
        <v>0</v>
      </c>
      <c r="I23" s="73">
        <f t="shared" si="2"/>
        <v>0</v>
      </c>
      <c r="J23" s="245"/>
      <c r="K23" s="245"/>
      <c r="L23" s="245"/>
    </row>
    <row r="24" spans="1:12" s="51" customFormat="1" ht="25.5" x14ac:dyDescent="0.2">
      <c r="A24" s="154">
        <v>16</v>
      </c>
      <c r="B24" s="74" t="s">
        <v>267</v>
      </c>
      <c r="C24" s="91">
        <v>0.55000000000000004</v>
      </c>
      <c r="D24" s="69" t="s">
        <v>86</v>
      </c>
      <c r="E24" s="240"/>
      <c r="F24" s="241"/>
      <c r="G24" s="73">
        <f t="shared" si="0"/>
        <v>0</v>
      </c>
      <c r="H24" s="73">
        <f t="shared" si="1"/>
        <v>0</v>
      </c>
      <c r="I24" s="73">
        <f t="shared" si="2"/>
        <v>0</v>
      </c>
      <c r="J24" s="245"/>
      <c r="K24" s="245"/>
      <c r="L24" s="245"/>
    </row>
    <row r="25" spans="1:12" s="51" customFormat="1" ht="25.5" x14ac:dyDescent="0.2">
      <c r="A25" s="154">
        <v>17</v>
      </c>
      <c r="B25" s="74" t="s">
        <v>268</v>
      </c>
      <c r="C25" s="91">
        <v>0.55000000000000004</v>
      </c>
      <c r="D25" s="69" t="s">
        <v>86</v>
      </c>
      <c r="E25" s="240"/>
      <c r="F25" s="241"/>
      <c r="G25" s="73">
        <f t="shared" si="0"/>
        <v>0</v>
      </c>
      <c r="H25" s="73">
        <f t="shared" si="1"/>
        <v>0</v>
      </c>
      <c r="I25" s="73">
        <f t="shared" si="2"/>
        <v>0</v>
      </c>
      <c r="J25" s="245"/>
      <c r="K25" s="245"/>
      <c r="L25" s="245"/>
    </row>
    <row r="26" spans="1:12" s="51" customFormat="1" ht="25.5" x14ac:dyDescent="0.2">
      <c r="A26" s="154">
        <v>18</v>
      </c>
      <c r="B26" s="74" t="s">
        <v>269</v>
      </c>
      <c r="C26" s="91">
        <v>0.55000000000000004</v>
      </c>
      <c r="D26" s="69" t="s">
        <v>86</v>
      </c>
      <c r="E26" s="240"/>
      <c r="F26" s="241"/>
      <c r="G26" s="73">
        <f t="shared" si="0"/>
        <v>0</v>
      </c>
      <c r="H26" s="73">
        <f t="shared" si="1"/>
        <v>0</v>
      </c>
      <c r="I26" s="73">
        <f t="shared" si="2"/>
        <v>0</v>
      </c>
      <c r="J26" s="245"/>
      <c r="K26" s="245"/>
      <c r="L26" s="245"/>
    </row>
    <row r="27" spans="1:12" s="51" customFormat="1" ht="25.5" x14ac:dyDescent="0.2">
      <c r="A27" s="154">
        <v>19</v>
      </c>
      <c r="B27" s="74" t="s">
        <v>270</v>
      </c>
      <c r="C27" s="91">
        <v>0.55000000000000004</v>
      </c>
      <c r="D27" s="69" t="s">
        <v>86</v>
      </c>
      <c r="E27" s="240"/>
      <c r="F27" s="241"/>
      <c r="G27" s="73">
        <f t="shared" si="0"/>
        <v>0</v>
      </c>
      <c r="H27" s="73">
        <f t="shared" si="1"/>
        <v>0</v>
      </c>
      <c r="I27" s="73">
        <f t="shared" si="2"/>
        <v>0</v>
      </c>
      <c r="J27" s="245"/>
      <c r="K27" s="245"/>
      <c r="L27" s="245"/>
    </row>
    <row r="28" spans="1:12" s="51" customFormat="1" ht="12.75" x14ac:dyDescent="0.2">
      <c r="A28" s="154">
        <v>20</v>
      </c>
      <c r="B28" s="75" t="s">
        <v>363</v>
      </c>
      <c r="C28" s="68">
        <v>11</v>
      </c>
      <c r="D28" s="69" t="s">
        <v>86</v>
      </c>
      <c r="E28" s="242"/>
      <c r="F28" s="216"/>
      <c r="G28" s="73">
        <f t="shared" si="0"/>
        <v>0</v>
      </c>
      <c r="H28" s="73">
        <f t="shared" si="1"/>
        <v>0</v>
      </c>
      <c r="I28" s="73">
        <f t="shared" si="2"/>
        <v>0</v>
      </c>
      <c r="J28" s="245"/>
      <c r="K28" s="222"/>
      <c r="L28" s="222"/>
    </row>
    <row r="29" spans="1:12" s="51" customFormat="1" ht="12.75" x14ac:dyDescent="0.2">
      <c r="A29" s="154">
        <v>21</v>
      </c>
      <c r="B29" s="75" t="s">
        <v>364</v>
      </c>
      <c r="C29" s="68">
        <v>5.5</v>
      </c>
      <c r="D29" s="69" t="s">
        <v>86</v>
      </c>
      <c r="E29" s="242"/>
      <c r="F29" s="216"/>
      <c r="G29" s="73">
        <f t="shared" si="0"/>
        <v>0</v>
      </c>
      <c r="H29" s="73">
        <f t="shared" si="1"/>
        <v>0</v>
      </c>
      <c r="I29" s="73">
        <f t="shared" si="2"/>
        <v>0</v>
      </c>
      <c r="J29" s="245"/>
      <c r="K29" s="222"/>
      <c r="L29" s="222"/>
    </row>
    <row r="30" spans="1:12" s="51" customFormat="1" ht="12.75" x14ac:dyDescent="0.2">
      <c r="A30" s="154">
        <v>22</v>
      </c>
      <c r="B30" s="75" t="s">
        <v>365</v>
      </c>
      <c r="C30" s="68">
        <v>2.8</v>
      </c>
      <c r="D30" s="69" t="s">
        <v>86</v>
      </c>
      <c r="E30" s="242"/>
      <c r="F30" s="216"/>
      <c r="G30" s="73">
        <f t="shared" si="0"/>
        <v>0</v>
      </c>
      <c r="H30" s="73">
        <f t="shared" si="1"/>
        <v>0</v>
      </c>
      <c r="I30" s="73">
        <f t="shared" si="2"/>
        <v>0</v>
      </c>
      <c r="J30" s="245"/>
      <c r="K30" s="222"/>
      <c r="L30" s="222"/>
    </row>
    <row r="31" spans="1:12" s="51" customFormat="1" ht="12.75" x14ac:dyDescent="0.2">
      <c r="A31" s="154">
        <v>23</v>
      </c>
      <c r="B31" s="75" t="s">
        <v>109</v>
      </c>
      <c r="C31" s="68">
        <v>0.22</v>
      </c>
      <c r="D31" s="69" t="s">
        <v>86</v>
      </c>
      <c r="E31" s="242"/>
      <c r="F31" s="216"/>
      <c r="G31" s="73">
        <f t="shared" si="0"/>
        <v>0</v>
      </c>
      <c r="H31" s="73">
        <f t="shared" si="1"/>
        <v>0</v>
      </c>
      <c r="I31" s="73">
        <f t="shared" si="2"/>
        <v>0</v>
      </c>
      <c r="J31" s="245"/>
      <c r="K31" s="222"/>
      <c r="L31" s="222"/>
    </row>
    <row r="32" spans="1:12" s="51" customFormat="1" ht="12.75" x14ac:dyDescent="0.2">
      <c r="A32" s="154">
        <v>24</v>
      </c>
      <c r="B32" s="75" t="s">
        <v>110</v>
      </c>
      <c r="C32" s="68">
        <v>0.22</v>
      </c>
      <c r="D32" s="69" t="s">
        <v>86</v>
      </c>
      <c r="E32" s="242"/>
      <c r="F32" s="216"/>
      <c r="G32" s="73">
        <f t="shared" si="0"/>
        <v>0</v>
      </c>
      <c r="H32" s="73">
        <f t="shared" si="1"/>
        <v>0</v>
      </c>
      <c r="I32" s="73">
        <f t="shared" si="2"/>
        <v>0</v>
      </c>
      <c r="J32" s="245"/>
      <c r="K32" s="222"/>
      <c r="L32" s="222"/>
    </row>
    <row r="33" spans="1:12" s="51" customFormat="1" ht="12.75" x14ac:dyDescent="0.2">
      <c r="A33" s="154">
        <v>25</v>
      </c>
      <c r="B33" s="75" t="s">
        <v>366</v>
      </c>
      <c r="C33" s="68">
        <v>5.5</v>
      </c>
      <c r="D33" s="69" t="s">
        <v>86</v>
      </c>
      <c r="E33" s="242"/>
      <c r="F33" s="216"/>
      <c r="G33" s="73">
        <f t="shared" si="0"/>
        <v>0</v>
      </c>
      <c r="H33" s="73">
        <f t="shared" si="1"/>
        <v>0</v>
      </c>
      <c r="I33" s="73">
        <f t="shared" si="2"/>
        <v>0</v>
      </c>
      <c r="J33" s="245"/>
      <c r="K33" s="222"/>
      <c r="L33" s="222"/>
    </row>
    <row r="34" spans="1:12" s="51" customFormat="1" ht="12.75" x14ac:dyDescent="0.2">
      <c r="A34" s="154">
        <v>26</v>
      </c>
      <c r="B34" s="75" t="s">
        <v>111</v>
      </c>
      <c r="C34" s="68">
        <v>1.1000000000000001</v>
      </c>
      <c r="D34" s="69" t="s">
        <v>86</v>
      </c>
      <c r="E34" s="242"/>
      <c r="F34" s="216"/>
      <c r="G34" s="73">
        <f t="shared" si="0"/>
        <v>0</v>
      </c>
      <c r="H34" s="73">
        <f t="shared" si="1"/>
        <v>0</v>
      </c>
      <c r="I34" s="73">
        <f t="shared" si="2"/>
        <v>0</v>
      </c>
      <c r="J34" s="245"/>
      <c r="K34" s="222"/>
      <c r="L34" s="222"/>
    </row>
    <row r="35" spans="1:12" s="51" customFormat="1" ht="12.75" x14ac:dyDescent="0.2">
      <c r="A35" s="154">
        <v>27</v>
      </c>
      <c r="B35" s="75" t="s">
        <v>367</v>
      </c>
      <c r="C35" s="68">
        <v>5.5</v>
      </c>
      <c r="D35" s="69" t="s">
        <v>86</v>
      </c>
      <c r="E35" s="242"/>
      <c r="F35" s="216"/>
      <c r="G35" s="73">
        <f t="shared" si="0"/>
        <v>0</v>
      </c>
      <c r="H35" s="73">
        <f t="shared" si="1"/>
        <v>0</v>
      </c>
      <c r="I35" s="73">
        <f t="shared" si="2"/>
        <v>0</v>
      </c>
      <c r="J35" s="245"/>
      <c r="K35" s="222"/>
      <c r="L35" s="222"/>
    </row>
    <row r="36" spans="1:12" s="51" customFormat="1" ht="12.75" x14ac:dyDescent="0.2">
      <c r="A36" s="154">
        <v>28</v>
      </c>
      <c r="B36" s="75" t="s">
        <v>368</v>
      </c>
      <c r="C36" s="68">
        <v>1.1000000000000001</v>
      </c>
      <c r="D36" s="69" t="s">
        <v>86</v>
      </c>
      <c r="E36" s="242"/>
      <c r="F36" s="216"/>
      <c r="G36" s="73">
        <f t="shared" si="0"/>
        <v>0</v>
      </c>
      <c r="H36" s="73">
        <f t="shared" si="1"/>
        <v>0</v>
      </c>
      <c r="I36" s="73">
        <f t="shared" si="2"/>
        <v>0</v>
      </c>
      <c r="J36" s="245"/>
      <c r="K36" s="222"/>
      <c r="L36" s="222"/>
    </row>
    <row r="37" spans="1:12" s="51" customFormat="1" ht="12.75" x14ac:dyDescent="0.2">
      <c r="A37" s="154">
        <v>29</v>
      </c>
      <c r="B37" s="75" t="s">
        <v>112</v>
      </c>
      <c r="C37" s="68">
        <v>0.22</v>
      </c>
      <c r="D37" s="69" t="s">
        <v>86</v>
      </c>
      <c r="E37" s="242"/>
      <c r="F37" s="216"/>
      <c r="G37" s="73">
        <f t="shared" si="0"/>
        <v>0</v>
      </c>
      <c r="H37" s="73">
        <f t="shared" si="1"/>
        <v>0</v>
      </c>
      <c r="I37" s="73">
        <f t="shared" si="2"/>
        <v>0</v>
      </c>
      <c r="J37" s="245"/>
      <c r="K37" s="222"/>
      <c r="L37" s="222"/>
    </row>
    <row r="38" spans="1:12" s="51" customFormat="1" ht="12.75" x14ac:dyDescent="0.2">
      <c r="A38" s="154">
        <v>30</v>
      </c>
      <c r="B38" s="75" t="s">
        <v>369</v>
      </c>
      <c r="C38" s="68">
        <v>2.2000000000000002</v>
      </c>
      <c r="D38" s="69" t="s">
        <v>86</v>
      </c>
      <c r="E38" s="242"/>
      <c r="F38" s="216"/>
      <c r="G38" s="73">
        <f t="shared" si="0"/>
        <v>0</v>
      </c>
      <c r="H38" s="73">
        <f t="shared" si="1"/>
        <v>0</v>
      </c>
      <c r="I38" s="73">
        <f t="shared" si="2"/>
        <v>0</v>
      </c>
      <c r="J38" s="245"/>
      <c r="K38" s="222"/>
      <c r="L38" s="222"/>
    </row>
    <row r="39" spans="1:12" s="51" customFormat="1" ht="12.75" x14ac:dyDescent="0.2">
      <c r="A39" s="154">
        <v>31</v>
      </c>
      <c r="B39" s="75" t="s">
        <v>370</v>
      </c>
      <c r="C39" s="68">
        <v>1.1000000000000001</v>
      </c>
      <c r="D39" s="69" t="s">
        <v>86</v>
      </c>
      <c r="E39" s="242"/>
      <c r="F39" s="216"/>
      <c r="G39" s="73">
        <f t="shared" si="0"/>
        <v>0</v>
      </c>
      <c r="H39" s="73">
        <f t="shared" si="1"/>
        <v>0</v>
      </c>
      <c r="I39" s="73">
        <f t="shared" si="2"/>
        <v>0</v>
      </c>
      <c r="J39" s="245"/>
      <c r="K39" s="222"/>
      <c r="L39" s="222"/>
    </row>
    <row r="40" spans="1:12" s="51" customFormat="1" ht="12.75" x14ac:dyDescent="0.2">
      <c r="A40" s="154">
        <v>32</v>
      </c>
      <c r="B40" s="75" t="s">
        <v>371</v>
      </c>
      <c r="C40" s="68">
        <v>2.2000000000000002</v>
      </c>
      <c r="D40" s="69" t="s">
        <v>86</v>
      </c>
      <c r="E40" s="242"/>
      <c r="F40" s="216"/>
      <c r="G40" s="73">
        <f t="shared" si="0"/>
        <v>0</v>
      </c>
      <c r="H40" s="73">
        <f t="shared" si="1"/>
        <v>0</v>
      </c>
      <c r="I40" s="73">
        <f t="shared" si="2"/>
        <v>0</v>
      </c>
      <c r="J40" s="245"/>
      <c r="K40" s="222"/>
      <c r="L40" s="222"/>
    </row>
    <row r="41" spans="1:12" s="51" customFormat="1" ht="12.75" x14ac:dyDescent="0.2">
      <c r="A41" s="154">
        <v>33</v>
      </c>
      <c r="B41" s="75" t="s">
        <v>372</v>
      </c>
      <c r="C41" s="68">
        <v>1.1000000000000001</v>
      </c>
      <c r="D41" s="69" t="s">
        <v>86</v>
      </c>
      <c r="E41" s="242"/>
      <c r="F41" s="216"/>
      <c r="G41" s="73">
        <f t="shared" si="0"/>
        <v>0</v>
      </c>
      <c r="H41" s="73">
        <f t="shared" si="1"/>
        <v>0</v>
      </c>
      <c r="I41" s="73">
        <f t="shared" si="2"/>
        <v>0</v>
      </c>
      <c r="J41" s="245"/>
      <c r="K41" s="222"/>
      <c r="L41" s="222"/>
    </row>
    <row r="42" spans="1:12" s="51" customFormat="1" ht="12.75" x14ac:dyDescent="0.2">
      <c r="A42" s="154">
        <v>34</v>
      </c>
      <c r="B42" s="75" t="s">
        <v>527</v>
      </c>
      <c r="C42" s="68">
        <v>1</v>
      </c>
      <c r="D42" s="69" t="s">
        <v>86</v>
      </c>
      <c r="E42" s="242"/>
      <c r="F42" s="216"/>
      <c r="G42" s="73">
        <f t="shared" si="0"/>
        <v>0</v>
      </c>
      <c r="H42" s="73">
        <f t="shared" si="1"/>
        <v>0</v>
      </c>
      <c r="I42" s="73">
        <f t="shared" si="2"/>
        <v>0</v>
      </c>
      <c r="J42" s="245"/>
      <c r="K42" s="222"/>
      <c r="L42" s="222"/>
    </row>
    <row r="43" spans="1:12" s="51" customFormat="1" ht="12.75" x14ac:dyDescent="0.2">
      <c r="A43" s="154">
        <v>35</v>
      </c>
      <c r="B43" s="75" t="s">
        <v>373</v>
      </c>
      <c r="C43" s="68">
        <v>4.4000000000000004</v>
      </c>
      <c r="D43" s="69" t="s">
        <v>86</v>
      </c>
      <c r="E43" s="242"/>
      <c r="F43" s="216"/>
      <c r="G43" s="73">
        <f t="shared" si="0"/>
        <v>0</v>
      </c>
      <c r="H43" s="73">
        <f t="shared" si="1"/>
        <v>0</v>
      </c>
      <c r="I43" s="73">
        <f t="shared" si="2"/>
        <v>0</v>
      </c>
      <c r="J43" s="245"/>
      <c r="K43" s="222"/>
      <c r="L43" s="222"/>
    </row>
    <row r="44" spans="1:12" s="51" customFormat="1" ht="12.75" x14ac:dyDescent="0.2">
      <c r="A44" s="154">
        <v>36</v>
      </c>
      <c r="B44" s="75" t="s">
        <v>374</v>
      </c>
      <c r="C44" s="68">
        <v>44</v>
      </c>
      <c r="D44" s="69" t="s">
        <v>86</v>
      </c>
      <c r="E44" s="242"/>
      <c r="F44" s="216"/>
      <c r="G44" s="73">
        <f t="shared" si="0"/>
        <v>0</v>
      </c>
      <c r="H44" s="73">
        <f t="shared" si="1"/>
        <v>0</v>
      </c>
      <c r="I44" s="73">
        <f t="shared" si="2"/>
        <v>0</v>
      </c>
      <c r="J44" s="245"/>
      <c r="K44" s="222"/>
      <c r="L44" s="222"/>
    </row>
    <row r="45" spans="1:12" s="51" customFormat="1" ht="12.75" x14ac:dyDescent="0.2">
      <c r="A45" s="154">
        <v>37</v>
      </c>
      <c r="B45" s="75" t="s">
        <v>271</v>
      </c>
      <c r="C45" s="68">
        <v>44</v>
      </c>
      <c r="D45" s="69" t="s">
        <v>86</v>
      </c>
      <c r="E45" s="242"/>
      <c r="F45" s="216"/>
      <c r="G45" s="73">
        <f t="shared" si="0"/>
        <v>0</v>
      </c>
      <c r="H45" s="73">
        <f t="shared" si="1"/>
        <v>0</v>
      </c>
      <c r="I45" s="73">
        <f t="shared" si="2"/>
        <v>0</v>
      </c>
      <c r="J45" s="245"/>
      <c r="K45" s="222"/>
      <c r="L45" s="222"/>
    </row>
    <row r="46" spans="1:12" s="51" customFormat="1" ht="12.75" x14ac:dyDescent="0.2">
      <c r="A46" s="154">
        <v>38</v>
      </c>
      <c r="B46" s="77" t="s">
        <v>192</v>
      </c>
      <c r="C46" s="91">
        <v>22</v>
      </c>
      <c r="D46" s="69" t="s">
        <v>86</v>
      </c>
      <c r="E46" s="242"/>
      <c r="F46" s="216"/>
      <c r="G46" s="73">
        <f t="shared" si="0"/>
        <v>0</v>
      </c>
      <c r="H46" s="73">
        <f t="shared" si="1"/>
        <v>0</v>
      </c>
      <c r="I46" s="73">
        <f t="shared" si="2"/>
        <v>0</v>
      </c>
      <c r="J46" s="245"/>
      <c r="K46" s="222"/>
      <c r="L46" s="222"/>
    </row>
    <row r="47" spans="1:12" s="51" customFormat="1" ht="25.5" x14ac:dyDescent="0.2">
      <c r="A47" s="154">
        <v>39</v>
      </c>
      <c r="B47" s="75" t="s">
        <v>281</v>
      </c>
      <c r="C47" s="91">
        <v>110</v>
      </c>
      <c r="D47" s="52" t="s">
        <v>86</v>
      </c>
      <c r="E47" s="242"/>
      <c r="F47" s="216"/>
      <c r="G47" s="73">
        <f t="shared" si="0"/>
        <v>0</v>
      </c>
      <c r="H47" s="73">
        <f t="shared" si="1"/>
        <v>0</v>
      </c>
      <c r="I47" s="73">
        <f t="shared" si="2"/>
        <v>0</v>
      </c>
      <c r="J47" s="245"/>
      <c r="K47" s="222"/>
      <c r="L47" s="222"/>
    </row>
    <row r="48" spans="1:12" s="51" customFormat="1" ht="25.5" x14ac:dyDescent="0.2">
      <c r="A48" s="154">
        <v>40</v>
      </c>
      <c r="B48" s="75" t="s">
        <v>176</v>
      </c>
      <c r="C48" s="91">
        <v>110</v>
      </c>
      <c r="D48" s="52" t="s">
        <v>86</v>
      </c>
      <c r="E48" s="242"/>
      <c r="F48" s="216"/>
      <c r="G48" s="73">
        <f t="shared" si="0"/>
        <v>0</v>
      </c>
      <c r="H48" s="73">
        <f t="shared" si="1"/>
        <v>0</v>
      </c>
      <c r="I48" s="73">
        <f t="shared" si="2"/>
        <v>0</v>
      </c>
      <c r="J48" s="245"/>
      <c r="K48" s="222"/>
      <c r="L48" s="222"/>
    </row>
    <row r="49" spans="1:12" s="51" customFormat="1" ht="12.75" x14ac:dyDescent="0.2">
      <c r="A49" s="154">
        <v>41</v>
      </c>
      <c r="B49" s="75" t="s">
        <v>114</v>
      </c>
      <c r="C49" s="52">
        <v>33</v>
      </c>
      <c r="D49" s="52" t="s">
        <v>86</v>
      </c>
      <c r="E49" s="242"/>
      <c r="F49" s="216"/>
      <c r="G49" s="73">
        <f t="shared" si="0"/>
        <v>0</v>
      </c>
      <c r="H49" s="73">
        <f t="shared" si="1"/>
        <v>0</v>
      </c>
      <c r="I49" s="73">
        <f t="shared" si="2"/>
        <v>0</v>
      </c>
      <c r="J49" s="245"/>
      <c r="K49" s="222"/>
      <c r="L49" s="222"/>
    </row>
    <row r="50" spans="1:12" s="51" customFormat="1" ht="12.75" x14ac:dyDescent="0.2">
      <c r="A50" s="154">
        <v>42</v>
      </c>
      <c r="B50" s="78" t="s">
        <v>177</v>
      </c>
      <c r="C50" s="52">
        <v>44</v>
      </c>
      <c r="D50" s="52" t="s">
        <v>86</v>
      </c>
      <c r="E50" s="242"/>
      <c r="F50" s="216"/>
      <c r="G50" s="73">
        <f t="shared" si="0"/>
        <v>0</v>
      </c>
      <c r="H50" s="73">
        <f t="shared" si="1"/>
        <v>0</v>
      </c>
      <c r="I50" s="73">
        <f t="shared" si="2"/>
        <v>0</v>
      </c>
      <c r="J50" s="245"/>
      <c r="K50" s="222"/>
      <c r="L50" s="222"/>
    </row>
    <row r="51" spans="1:12" s="51" customFormat="1" ht="17.25" customHeight="1" x14ac:dyDescent="0.2">
      <c r="A51" s="154">
        <v>43</v>
      </c>
      <c r="B51" s="75" t="s">
        <v>178</v>
      </c>
      <c r="C51" s="52">
        <v>265</v>
      </c>
      <c r="D51" s="52" t="s">
        <v>86</v>
      </c>
      <c r="E51" s="242"/>
      <c r="F51" s="216"/>
      <c r="G51" s="73">
        <f t="shared" si="0"/>
        <v>0</v>
      </c>
      <c r="H51" s="73">
        <f t="shared" si="1"/>
        <v>0</v>
      </c>
      <c r="I51" s="73">
        <f t="shared" si="2"/>
        <v>0</v>
      </c>
      <c r="J51" s="245"/>
      <c r="K51" s="222"/>
      <c r="L51" s="222"/>
    </row>
    <row r="52" spans="1:12" s="51" customFormat="1" ht="12.75" x14ac:dyDescent="0.2">
      <c r="A52" s="154">
        <v>44</v>
      </c>
      <c r="B52" s="75" t="s">
        <v>179</v>
      </c>
      <c r="C52" s="52">
        <v>331</v>
      </c>
      <c r="D52" s="52" t="s">
        <v>86</v>
      </c>
      <c r="E52" s="242"/>
      <c r="F52" s="216"/>
      <c r="G52" s="73">
        <f t="shared" si="0"/>
        <v>0</v>
      </c>
      <c r="H52" s="73">
        <f t="shared" si="1"/>
        <v>0</v>
      </c>
      <c r="I52" s="73">
        <f t="shared" si="2"/>
        <v>0</v>
      </c>
      <c r="J52" s="245"/>
      <c r="K52" s="222"/>
      <c r="L52" s="222"/>
    </row>
    <row r="53" spans="1:12" s="51" customFormat="1" ht="25.5" x14ac:dyDescent="0.2">
      <c r="A53" s="154">
        <v>45</v>
      </c>
      <c r="B53" s="75" t="s">
        <v>375</v>
      </c>
      <c r="C53" s="52">
        <v>165</v>
      </c>
      <c r="D53" s="52" t="s">
        <v>86</v>
      </c>
      <c r="E53" s="242"/>
      <c r="F53" s="216"/>
      <c r="G53" s="73">
        <f t="shared" si="0"/>
        <v>0</v>
      </c>
      <c r="H53" s="73">
        <f t="shared" si="1"/>
        <v>0</v>
      </c>
      <c r="I53" s="73">
        <f t="shared" si="2"/>
        <v>0</v>
      </c>
      <c r="J53" s="245"/>
      <c r="K53" s="222"/>
      <c r="L53" s="222"/>
    </row>
    <row r="54" spans="1:12" s="51" customFormat="1" ht="12.75" x14ac:dyDescent="0.2">
      <c r="A54" s="154">
        <v>46</v>
      </c>
      <c r="B54" s="75" t="s">
        <v>376</v>
      </c>
      <c r="C54" s="52">
        <v>33</v>
      </c>
      <c r="D54" s="52" t="s">
        <v>86</v>
      </c>
      <c r="E54" s="242"/>
      <c r="F54" s="216"/>
      <c r="G54" s="73">
        <f t="shared" si="0"/>
        <v>0</v>
      </c>
      <c r="H54" s="73">
        <f t="shared" si="1"/>
        <v>0</v>
      </c>
      <c r="I54" s="73">
        <f t="shared" si="2"/>
        <v>0</v>
      </c>
      <c r="J54" s="245"/>
      <c r="K54" s="222"/>
      <c r="L54" s="222"/>
    </row>
    <row r="55" spans="1:12" s="51" customFormat="1" ht="12.75" x14ac:dyDescent="0.2">
      <c r="A55" s="154">
        <v>47</v>
      </c>
      <c r="B55" s="75" t="s">
        <v>507</v>
      </c>
      <c r="C55" s="52">
        <v>1103</v>
      </c>
      <c r="D55" s="52" t="s">
        <v>113</v>
      </c>
      <c r="E55" s="242"/>
      <c r="F55" s="216"/>
      <c r="G55" s="73">
        <f t="shared" si="0"/>
        <v>0</v>
      </c>
      <c r="H55" s="73">
        <f t="shared" si="1"/>
        <v>0</v>
      </c>
      <c r="I55" s="73">
        <f t="shared" si="2"/>
        <v>0</v>
      </c>
      <c r="J55" s="245"/>
      <c r="K55" s="222"/>
      <c r="L55" s="222"/>
    </row>
    <row r="56" spans="1:12" s="51" customFormat="1" ht="12.75" x14ac:dyDescent="0.2">
      <c r="A56" s="154">
        <v>48</v>
      </c>
      <c r="B56" s="75" t="s">
        <v>180</v>
      </c>
      <c r="C56" s="52">
        <v>1655</v>
      </c>
      <c r="D56" s="52" t="s">
        <v>86</v>
      </c>
      <c r="E56" s="242"/>
      <c r="F56" s="216"/>
      <c r="G56" s="73">
        <f t="shared" si="0"/>
        <v>0</v>
      </c>
      <c r="H56" s="73">
        <f t="shared" si="1"/>
        <v>0</v>
      </c>
      <c r="I56" s="73">
        <f t="shared" si="2"/>
        <v>0</v>
      </c>
      <c r="J56" s="245"/>
      <c r="K56" s="222"/>
      <c r="L56" s="222"/>
    </row>
    <row r="57" spans="1:12" s="51" customFormat="1" ht="12.75" x14ac:dyDescent="0.2">
      <c r="A57" s="154">
        <v>49</v>
      </c>
      <c r="B57" s="75" t="s">
        <v>377</v>
      </c>
      <c r="C57" s="52">
        <v>551</v>
      </c>
      <c r="D57" s="52" t="s">
        <v>86</v>
      </c>
      <c r="E57" s="242"/>
      <c r="F57" s="216"/>
      <c r="G57" s="73">
        <f t="shared" si="0"/>
        <v>0</v>
      </c>
      <c r="H57" s="73">
        <f t="shared" si="1"/>
        <v>0</v>
      </c>
      <c r="I57" s="73">
        <f t="shared" si="2"/>
        <v>0</v>
      </c>
      <c r="J57" s="245"/>
      <c r="K57" s="222"/>
      <c r="L57" s="222"/>
    </row>
    <row r="58" spans="1:12" s="51" customFormat="1" ht="12.75" x14ac:dyDescent="0.2">
      <c r="A58" s="154">
        <v>50</v>
      </c>
      <c r="B58" s="75" t="s">
        <v>561</v>
      </c>
      <c r="C58" s="52">
        <v>3310</v>
      </c>
      <c r="D58" s="52" t="s">
        <v>86</v>
      </c>
      <c r="E58" s="242"/>
      <c r="F58" s="216"/>
      <c r="G58" s="73">
        <f t="shared" si="0"/>
        <v>0</v>
      </c>
      <c r="H58" s="73">
        <f t="shared" si="1"/>
        <v>0</v>
      </c>
      <c r="I58" s="73">
        <f t="shared" si="2"/>
        <v>0</v>
      </c>
      <c r="J58" s="245"/>
      <c r="K58" s="222"/>
      <c r="L58" s="222"/>
    </row>
    <row r="59" spans="1:12" s="51" customFormat="1" ht="12.75" x14ac:dyDescent="0.2">
      <c r="A59" s="154">
        <v>51</v>
      </c>
      <c r="B59" s="75" t="s">
        <v>181</v>
      </c>
      <c r="C59" s="52">
        <v>55</v>
      </c>
      <c r="D59" s="52" t="s">
        <v>86</v>
      </c>
      <c r="E59" s="242"/>
      <c r="F59" s="216"/>
      <c r="G59" s="73">
        <f t="shared" si="0"/>
        <v>0</v>
      </c>
      <c r="H59" s="73">
        <f t="shared" si="1"/>
        <v>0</v>
      </c>
      <c r="I59" s="73">
        <f t="shared" si="2"/>
        <v>0</v>
      </c>
      <c r="J59" s="245"/>
      <c r="K59" s="222"/>
      <c r="L59" s="222"/>
    </row>
    <row r="60" spans="1:12" s="51" customFormat="1" ht="12.75" x14ac:dyDescent="0.2">
      <c r="A60" s="154">
        <v>52</v>
      </c>
      <c r="B60" s="75" t="s">
        <v>494</v>
      </c>
      <c r="C60" s="91">
        <v>110</v>
      </c>
      <c r="D60" s="52" t="s">
        <v>86</v>
      </c>
      <c r="E60" s="242"/>
      <c r="F60" s="216"/>
      <c r="G60" s="73">
        <f t="shared" si="0"/>
        <v>0</v>
      </c>
      <c r="H60" s="73">
        <f t="shared" si="1"/>
        <v>0</v>
      </c>
      <c r="I60" s="73">
        <f t="shared" si="2"/>
        <v>0</v>
      </c>
      <c r="J60" s="245"/>
      <c r="K60" s="222"/>
      <c r="L60" s="222"/>
    </row>
    <row r="61" spans="1:12" s="51" customFormat="1" ht="12.75" x14ac:dyDescent="0.2">
      <c r="A61" s="154">
        <v>53</v>
      </c>
      <c r="B61" s="75" t="s">
        <v>378</v>
      </c>
      <c r="C61" s="52">
        <v>55</v>
      </c>
      <c r="D61" s="52" t="s">
        <v>86</v>
      </c>
      <c r="E61" s="242"/>
      <c r="F61" s="216"/>
      <c r="G61" s="73">
        <f t="shared" si="0"/>
        <v>0</v>
      </c>
      <c r="H61" s="73">
        <f t="shared" si="1"/>
        <v>0</v>
      </c>
      <c r="I61" s="73">
        <f t="shared" si="2"/>
        <v>0</v>
      </c>
      <c r="J61" s="245"/>
      <c r="K61" s="222"/>
      <c r="L61" s="222"/>
    </row>
    <row r="62" spans="1:12" s="51" customFormat="1" ht="12.75" x14ac:dyDescent="0.2">
      <c r="A62" s="154">
        <v>54</v>
      </c>
      <c r="B62" s="75" t="s">
        <v>182</v>
      </c>
      <c r="C62" s="52">
        <v>55</v>
      </c>
      <c r="D62" s="52" t="s">
        <v>86</v>
      </c>
      <c r="E62" s="242"/>
      <c r="F62" s="216"/>
      <c r="G62" s="73">
        <f t="shared" si="0"/>
        <v>0</v>
      </c>
      <c r="H62" s="73">
        <f t="shared" si="1"/>
        <v>0</v>
      </c>
      <c r="I62" s="73">
        <f t="shared" si="2"/>
        <v>0</v>
      </c>
      <c r="J62" s="245"/>
      <c r="K62" s="222"/>
      <c r="L62" s="222"/>
    </row>
    <row r="63" spans="1:12" s="51" customFormat="1" ht="12.75" x14ac:dyDescent="0.2">
      <c r="A63" s="154">
        <v>55</v>
      </c>
      <c r="B63" s="21" t="s">
        <v>479</v>
      </c>
      <c r="C63" s="182">
        <v>1.1000000000000001</v>
      </c>
      <c r="D63" s="183" t="s">
        <v>86</v>
      </c>
      <c r="E63" s="224"/>
      <c r="F63" s="214"/>
      <c r="G63" s="184">
        <f t="shared" si="0"/>
        <v>0</v>
      </c>
      <c r="H63" s="184">
        <f>G63*0.22</f>
        <v>0</v>
      </c>
      <c r="I63" s="73">
        <f t="shared" si="2"/>
        <v>0</v>
      </c>
      <c r="J63" s="245"/>
      <c r="K63" s="222"/>
      <c r="L63" s="222"/>
    </row>
    <row r="64" spans="1:12" s="51" customFormat="1" ht="12.75" x14ac:dyDescent="0.2">
      <c r="A64" s="154">
        <v>56</v>
      </c>
      <c r="B64" s="21" t="s">
        <v>115</v>
      </c>
      <c r="C64" s="182">
        <v>1.1000000000000001</v>
      </c>
      <c r="D64" s="183" t="s">
        <v>86</v>
      </c>
      <c r="E64" s="224"/>
      <c r="F64" s="214"/>
      <c r="G64" s="184">
        <f t="shared" si="0"/>
        <v>0</v>
      </c>
      <c r="H64" s="184">
        <f>G64*0.095</f>
        <v>0</v>
      </c>
      <c r="I64" s="73">
        <f t="shared" si="2"/>
        <v>0</v>
      </c>
      <c r="J64" s="245"/>
      <c r="K64" s="222"/>
      <c r="L64" s="222"/>
    </row>
    <row r="65" spans="1:12" s="51" customFormat="1" ht="12.75" x14ac:dyDescent="0.2">
      <c r="A65" s="154">
        <v>57</v>
      </c>
      <c r="B65" s="21" t="s">
        <v>480</v>
      </c>
      <c r="C65" s="183">
        <v>55</v>
      </c>
      <c r="D65" s="183" t="s">
        <v>86</v>
      </c>
      <c r="E65" s="224"/>
      <c r="F65" s="214"/>
      <c r="G65" s="184">
        <f t="shared" si="0"/>
        <v>0</v>
      </c>
      <c r="H65" s="184">
        <f t="shared" ref="H65:H66" si="3">G65*0.095</f>
        <v>0</v>
      </c>
      <c r="I65" s="73">
        <f t="shared" si="2"/>
        <v>0</v>
      </c>
      <c r="J65" s="245"/>
      <c r="K65" s="222"/>
      <c r="L65" s="222"/>
    </row>
    <row r="66" spans="1:12" s="51" customFormat="1" ht="12.75" x14ac:dyDescent="0.2">
      <c r="A66" s="154">
        <v>58</v>
      </c>
      <c r="B66" s="21" t="s">
        <v>481</v>
      </c>
      <c r="C66" s="185">
        <v>110</v>
      </c>
      <c r="D66" s="183" t="s">
        <v>86</v>
      </c>
      <c r="E66" s="224"/>
      <c r="F66" s="214"/>
      <c r="G66" s="184">
        <f t="shared" si="0"/>
        <v>0</v>
      </c>
      <c r="H66" s="184">
        <f t="shared" si="3"/>
        <v>0</v>
      </c>
      <c r="I66" s="73">
        <f t="shared" si="2"/>
        <v>0</v>
      </c>
      <c r="J66" s="245"/>
      <c r="K66" s="222"/>
      <c r="L66" s="222"/>
    </row>
    <row r="67" spans="1:12" s="51" customFormat="1" ht="12.75" x14ac:dyDescent="0.2">
      <c r="A67" s="154">
        <v>59</v>
      </c>
      <c r="B67" s="21" t="s">
        <v>482</v>
      </c>
      <c r="C67" s="185">
        <v>22</v>
      </c>
      <c r="D67" s="183" t="s">
        <v>113</v>
      </c>
      <c r="E67" s="224"/>
      <c r="F67" s="214"/>
      <c r="G67" s="184">
        <f t="shared" si="0"/>
        <v>0</v>
      </c>
      <c r="H67" s="184">
        <f>G67*0.22</f>
        <v>0</v>
      </c>
      <c r="I67" s="73">
        <f t="shared" si="2"/>
        <v>0</v>
      </c>
      <c r="J67" s="245"/>
      <c r="K67" s="222"/>
      <c r="L67" s="222"/>
    </row>
    <row r="68" spans="1:12" s="51" customFormat="1" ht="12.75" x14ac:dyDescent="0.2">
      <c r="A68" s="154">
        <v>60</v>
      </c>
      <c r="B68" s="21" t="s">
        <v>183</v>
      </c>
      <c r="C68" s="183">
        <v>1655</v>
      </c>
      <c r="D68" s="183" t="s">
        <v>86</v>
      </c>
      <c r="E68" s="224"/>
      <c r="F68" s="214"/>
      <c r="G68" s="184">
        <f t="shared" si="0"/>
        <v>0</v>
      </c>
      <c r="H68" s="184">
        <f>G68*0.095</f>
        <v>0</v>
      </c>
      <c r="I68" s="73">
        <f t="shared" si="2"/>
        <v>0</v>
      </c>
      <c r="J68" s="245"/>
      <c r="K68" s="222"/>
      <c r="L68" s="222"/>
    </row>
    <row r="69" spans="1:12" s="51" customFormat="1" ht="12.75" x14ac:dyDescent="0.2">
      <c r="A69" s="154">
        <v>61</v>
      </c>
      <c r="B69" s="21" t="s">
        <v>379</v>
      </c>
      <c r="C69" s="183">
        <v>331</v>
      </c>
      <c r="D69" s="183" t="s">
        <v>86</v>
      </c>
      <c r="E69" s="224"/>
      <c r="F69" s="214"/>
      <c r="G69" s="184">
        <f t="shared" si="0"/>
        <v>0</v>
      </c>
      <c r="H69" s="184">
        <f t="shared" ref="H69:H80" si="4">G69*0.095</f>
        <v>0</v>
      </c>
      <c r="I69" s="73">
        <f t="shared" si="2"/>
        <v>0</v>
      </c>
      <c r="J69" s="245"/>
      <c r="K69" s="222"/>
      <c r="L69" s="222"/>
    </row>
    <row r="70" spans="1:12" s="51" customFormat="1" ht="25.5" x14ac:dyDescent="0.2">
      <c r="A70" s="154">
        <v>62</v>
      </c>
      <c r="B70" s="21" t="s">
        <v>184</v>
      </c>
      <c r="C70" s="183">
        <v>132</v>
      </c>
      <c r="D70" s="183" t="s">
        <v>86</v>
      </c>
      <c r="E70" s="224"/>
      <c r="F70" s="214"/>
      <c r="G70" s="184">
        <f t="shared" si="0"/>
        <v>0</v>
      </c>
      <c r="H70" s="184">
        <f t="shared" si="4"/>
        <v>0</v>
      </c>
      <c r="I70" s="73">
        <f t="shared" si="2"/>
        <v>0</v>
      </c>
      <c r="J70" s="245"/>
      <c r="K70" s="222"/>
      <c r="L70" s="222"/>
    </row>
    <row r="71" spans="1:12" s="51" customFormat="1" ht="12.75" x14ac:dyDescent="0.2">
      <c r="A71" s="154">
        <v>63</v>
      </c>
      <c r="B71" s="75" t="s">
        <v>116</v>
      </c>
      <c r="C71" s="52">
        <v>1103</v>
      </c>
      <c r="D71" s="52" t="s">
        <v>113</v>
      </c>
      <c r="E71" s="242"/>
      <c r="F71" s="216"/>
      <c r="G71" s="73">
        <f t="shared" si="0"/>
        <v>0</v>
      </c>
      <c r="H71" s="73">
        <f t="shared" si="4"/>
        <v>0</v>
      </c>
      <c r="I71" s="73">
        <f t="shared" si="2"/>
        <v>0</v>
      </c>
      <c r="J71" s="245"/>
      <c r="K71" s="222"/>
      <c r="L71" s="222"/>
    </row>
    <row r="72" spans="1:12" s="51" customFormat="1" ht="12.75" x14ac:dyDescent="0.2">
      <c r="A72" s="154">
        <v>64</v>
      </c>
      <c r="B72" s="75" t="s">
        <v>117</v>
      </c>
      <c r="C72" s="91">
        <v>220</v>
      </c>
      <c r="D72" s="52" t="s">
        <v>113</v>
      </c>
      <c r="E72" s="242"/>
      <c r="F72" s="216"/>
      <c r="G72" s="73">
        <f t="shared" si="0"/>
        <v>0</v>
      </c>
      <c r="H72" s="73">
        <f t="shared" si="4"/>
        <v>0</v>
      </c>
      <c r="I72" s="73">
        <f t="shared" si="2"/>
        <v>0</v>
      </c>
      <c r="J72" s="245"/>
      <c r="K72" s="222"/>
      <c r="L72" s="222"/>
    </row>
    <row r="73" spans="1:12" s="51" customFormat="1" ht="25.5" x14ac:dyDescent="0.2">
      <c r="A73" s="154">
        <v>65</v>
      </c>
      <c r="B73" s="75" t="s">
        <v>485</v>
      </c>
      <c r="C73" s="68">
        <v>11</v>
      </c>
      <c r="D73" s="52" t="s">
        <v>86</v>
      </c>
      <c r="E73" s="242"/>
      <c r="F73" s="216"/>
      <c r="G73" s="73">
        <f t="shared" si="0"/>
        <v>0</v>
      </c>
      <c r="H73" s="73">
        <f t="shared" si="4"/>
        <v>0</v>
      </c>
      <c r="I73" s="73">
        <f t="shared" si="2"/>
        <v>0</v>
      </c>
      <c r="J73" s="245"/>
      <c r="K73" s="222"/>
      <c r="L73" s="222"/>
    </row>
    <row r="74" spans="1:12" s="51" customFormat="1" ht="25.5" x14ac:dyDescent="0.2">
      <c r="A74" s="154">
        <v>66</v>
      </c>
      <c r="B74" s="75" t="s">
        <v>134</v>
      </c>
      <c r="C74" s="69">
        <v>331</v>
      </c>
      <c r="D74" s="69" t="s">
        <v>4</v>
      </c>
      <c r="E74" s="242"/>
      <c r="F74" s="216"/>
      <c r="G74" s="73">
        <f t="shared" ref="G74:G80" si="5">C74*F74</f>
        <v>0</v>
      </c>
      <c r="H74" s="73">
        <f t="shared" si="4"/>
        <v>0</v>
      </c>
      <c r="I74" s="73">
        <f t="shared" ref="I74:I80" si="6">G74+H74</f>
        <v>0</v>
      </c>
      <c r="J74" s="245"/>
      <c r="K74" s="222"/>
      <c r="L74" s="222"/>
    </row>
    <row r="75" spans="1:12" s="51" customFormat="1" ht="25.5" x14ac:dyDescent="0.2">
      <c r="A75" s="154">
        <v>67</v>
      </c>
      <c r="B75" s="75" t="s">
        <v>486</v>
      </c>
      <c r="C75" s="52">
        <v>551</v>
      </c>
      <c r="D75" s="69" t="s">
        <v>4</v>
      </c>
      <c r="E75" s="242"/>
      <c r="F75" s="216"/>
      <c r="G75" s="73">
        <f t="shared" si="5"/>
        <v>0</v>
      </c>
      <c r="H75" s="73">
        <f t="shared" si="4"/>
        <v>0</v>
      </c>
      <c r="I75" s="73">
        <f t="shared" si="6"/>
        <v>0</v>
      </c>
      <c r="J75" s="245"/>
      <c r="K75" s="222"/>
      <c r="L75" s="222"/>
    </row>
    <row r="76" spans="1:12" s="51" customFormat="1" ht="12.75" x14ac:dyDescent="0.2">
      <c r="A76" s="154">
        <v>68</v>
      </c>
      <c r="B76" s="75" t="s">
        <v>135</v>
      </c>
      <c r="C76" s="69">
        <v>16</v>
      </c>
      <c r="D76" s="69" t="s">
        <v>4</v>
      </c>
      <c r="E76" s="242"/>
      <c r="F76" s="216"/>
      <c r="G76" s="73">
        <f t="shared" si="5"/>
        <v>0</v>
      </c>
      <c r="H76" s="73">
        <f t="shared" si="4"/>
        <v>0</v>
      </c>
      <c r="I76" s="73">
        <f t="shared" si="6"/>
        <v>0</v>
      </c>
      <c r="J76" s="245"/>
      <c r="K76" s="222"/>
      <c r="L76" s="222"/>
    </row>
    <row r="77" spans="1:12" s="147" customFormat="1" ht="12.75" x14ac:dyDescent="0.2">
      <c r="A77" s="154">
        <v>69</v>
      </c>
      <c r="B77" s="75" t="s">
        <v>493</v>
      </c>
      <c r="C77" s="69">
        <v>16</v>
      </c>
      <c r="D77" s="80" t="s">
        <v>86</v>
      </c>
      <c r="E77" s="237"/>
      <c r="F77" s="238"/>
      <c r="G77" s="73">
        <f t="shared" si="5"/>
        <v>0</v>
      </c>
      <c r="H77" s="73">
        <f t="shared" si="4"/>
        <v>0</v>
      </c>
      <c r="I77" s="73">
        <f t="shared" si="6"/>
        <v>0</v>
      </c>
      <c r="J77" s="246"/>
      <c r="K77" s="247"/>
      <c r="L77" s="247"/>
    </row>
    <row r="78" spans="1:12" s="108" customFormat="1" ht="12.75" x14ac:dyDescent="0.2">
      <c r="A78" s="154">
        <v>70</v>
      </c>
      <c r="B78" s="75" t="s">
        <v>380</v>
      </c>
      <c r="C78" s="52">
        <v>331</v>
      </c>
      <c r="D78" s="80" t="s">
        <v>4</v>
      </c>
      <c r="E78" s="237"/>
      <c r="F78" s="238"/>
      <c r="G78" s="73">
        <f t="shared" si="5"/>
        <v>0</v>
      </c>
      <c r="H78" s="73">
        <f t="shared" si="4"/>
        <v>0</v>
      </c>
      <c r="I78" s="73">
        <f t="shared" si="6"/>
        <v>0</v>
      </c>
      <c r="J78" s="246"/>
      <c r="K78" s="206"/>
      <c r="L78" s="206"/>
    </row>
    <row r="79" spans="1:12" s="108" customFormat="1" ht="12.75" x14ac:dyDescent="0.2">
      <c r="A79" s="154">
        <v>71</v>
      </c>
      <c r="B79" s="75" t="s">
        <v>185</v>
      </c>
      <c r="C79" s="52">
        <v>551</v>
      </c>
      <c r="D79" s="80" t="s">
        <v>4</v>
      </c>
      <c r="E79" s="237"/>
      <c r="F79" s="238"/>
      <c r="G79" s="73">
        <f t="shared" si="5"/>
        <v>0</v>
      </c>
      <c r="H79" s="73">
        <f t="shared" si="4"/>
        <v>0</v>
      </c>
      <c r="I79" s="73">
        <f t="shared" si="6"/>
        <v>0</v>
      </c>
      <c r="J79" s="246"/>
      <c r="K79" s="206"/>
      <c r="L79" s="206"/>
    </row>
    <row r="80" spans="1:12" s="108" customFormat="1" ht="15" customHeight="1" x14ac:dyDescent="0.2">
      <c r="A80" s="154">
        <v>72</v>
      </c>
      <c r="B80" s="75" t="s">
        <v>398</v>
      </c>
      <c r="C80" s="92">
        <v>15</v>
      </c>
      <c r="D80" s="80" t="s">
        <v>113</v>
      </c>
      <c r="E80" s="237"/>
      <c r="F80" s="238"/>
      <c r="G80" s="73">
        <f t="shared" si="5"/>
        <v>0</v>
      </c>
      <c r="H80" s="73">
        <f t="shared" si="4"/>
        <v>0</v>
      </c>
      <c r="I80" s="73">
        <f t="shared" si="6"/>
        <v>0</v>
      </c>
      <c r="J80" s="246"/>
      <c r="K80" s="206"/>
      <c r="L80" s="206"/>
    </row>
    <row r="81" spans="1:12" s="148" customFormat="1" ht="12.75" x14ac:dyDescent="0.2">
      <c r="A81" s="144"/>
      <c r="B81" s="144" t="s">
        <v>108</v>
      </c>
      <c r="C81" s="123" t="s">
        <v>5</v>
      </c>
      <c r="D81" s="123" t="s">
        <v>5</v>
      </c>
      <c r="E81" s="145" t="s">
        <v>5</v>
      </c>
      <c r="F81" s="145" t="s">
        <v>5</v>
      </c>
      <c r="G81" s="124">
        <f>SUM(G9:G80)</f>
        <v>0</v>
      </c>
      <c r="H81" s="146">
        <f>SUM(H9:H80)</f>
        <v>0</v>
      </c>
      <c r="I81" s="146">
        <f>SUM(I9:I80)</f>
        <v>0</v>
      </c>
      <c r="J81" s="175">
        <f>SUM(J9:J80)</f>
        <v>0</v>
      </c>
      <c r="K81" s="175">
        <f t="shared" ref="K81:L81" si="7">SUM(K9:K80)</f>
        <v>0</v>
      </c>
      <c r="L81" s="175">
        <f t="shared" si="7"/>
        <v>0</v>
      </c>
    </row>
    <row r="82" spans="1:12" s="149" customFormat="1" ht="12.75" x14ac:dyDescent="0.2">
      <c r="A82" s="93" t="s">
        <v>522</v>
      </c>
      <c r="B82" s="170" t="s">
        <v>523</v>
      </c>
      <c r="C82" s="171"/>
      <c r="D82" s="171"/>
      <c r="E82" s="171"/>
      <c r="F82" s="171"/>
      <c r="G82" s="171"/>
      <c r="H82" s="171"/>
      <c r="I82" s="171"/>
      <c r="J82" s="171"/>
      <c r="K82" s="171"/>
      <c r="L82" s="172"/>
    </row>
    <row r="83" spans="1:12" s="147" customFormat="1" ht="12.75" x14ac:dyDescent="0.2">
      <c r="A83" s="155">
        <v>1</v>
      </c>
      <c r="B83" s="75" t="s">
        <v>483</v>
      </c>
      <c r="C83" s="68">
        <v>11</v>
      </c>
      <c r="D83" s="80" t="s">
        <v>3</v>
      </c>
      <c r="E83" s="237"/>
      <c r="F83" s="238"/>
      <c r="G83" s="79">
        <f>C83*F83</f>
        <v>0</v>
      </c>
      <c r="H83" s="79">
        <f>G83*0.095</f>
        <v>0</v>
      </c>
      <c r="I83" s="79">
        <f>G83+H83</f>
        <v>0</v>
      </c>
      <c r="J83" s="246"/>
      <c r="K83" s="247"/>
      <c r="L83" s="247"/>
    </row>
    <row r="84" spans="1:12" s="147" customFormat="1" ht="12.75" x14ac:dyDescent="0.2">
      <c r="A84" s="155">
        <v>2</v>
      </c>
      <c r="B84" s="75" t="s">
        <v>484</v>
      </c>
      <c r="C84" s="70">
        <v>2200</v>
      </c>
      <c r="D84" s="80" t="s">
        <v>3</v>
      </c>
      <c r="E84" s="237"/>
      <c r="F84" s="238"/>
      <c r="G84" s="79">
        <f t="shared" ref="G84:G86" si="8">C84*F84</f>
        <v>0</v>
      </c>
      <c r="H84" s="79">
        <f t="shared" ref="H84:H86" si="9">G84*0.095</f>
        <v>0</v>
      </c>
      <c r="I84" s="79">
        <f t="shared" ref="I84:I86" si="10">G84+H84</f>
        <v>0</v>
      </c>
      <c r="J84" s="246"/>
      <c r="K84" s="247"/>
      <c r="L84" s="247"/>
    </row>
    <row r="85" spans="1:12" s="108" customFormat="1" ht="12.75" x14ac:dyDescent="0.2">
      <c r="A85" s="155">
        <v>3</v>
      </c>
      <c r="B85" s="75" t="s">
        <v>186</v>
      </c>
      <c r="C85" s="52">
        <v>1655</v>
      </c>
      <c r="D85" s="80" t="s">
        <v>3</v>
      </c>
      <c r="E85" s="237"/>
      <c r="F85" s="238"/>
      <c r="G85" s="79">
        <f t="shared" si="8"/>
        <v>0</v>
      </c>
      <c r="H85" s="79">
        <f t="shared" si="9"/>
        <v>0</v>
      </c>
      <c r="I85" s="79">
        <f t="shared" si="10"/>
        <v>0</v>
      </c>
      <c r="J85" s="246"/>
      <c r="K85" s="206"/>
      <c r="L85" s="206"/>
    </row>
    <row r="86" spans="1:12" s="108" customFormat="1" ht="12.75" x14ac:dyDescent="0.2">
      <c r="A86" s="155">
        <v>4</v>
      </c>
      <c r="B86" s="75" t="s">
        <v>187</v>
      </c>
      <c r="C86" s="91">
        <v>22</v>
      </c>
      <c r="D86" s="80" t="s">
        <v>3</v>
      </c>
      <c r="E86" s="237"/>
      <c r="F86" s="238"/>
      <c r="G86" s="79">
        <f t="shared" si="8"/>
        <v>0</v>
      </c>
      <c r="H86" s="79">
        <f t="shared" si="9"/>
        <v>0</v>
      </c>
      <c r="I86" s="79">
        <f t="shared" si="10"/>
        <v>0</v>
      </c>
      <c r="J86" s="246"/>
      <c r="K86" s="206"/>
      <c r="L86" s="206"/>
    </row>
    <row r="87" spans="1:12" s="150" customFormat="1" ht="12.75" x14ac:dyDescent="0.2">
      <c r="A87" s="136"/>
      <c r="B87" s="113" t="s">
        <v>524</v>
      </c>
      <c r="C87" s="168" t="s">
        <v>5</v>
      </c>
      <c r="D87" s="168" t="s">
        <v>5</v>
      </c>
      <c r="E87" s="168" t="s">
        <v>5</v>
      </c>
      <c r="F87" s="168" t="s">
        <v>5</v>
      </c>
      <c r="G87" s="127">
        <f>SUM(G83:G86)</f>
        <v>0</v>
      </c>
      <c r="H87" s="127">
        <f t="shared" ref="H87:I87" si="11">SUM(H83:H86)</f>
        <v>0</v>
      </c>
      <c r="I87" s="127">
        <f t="shared" si="11"/>
        <v>0</v>
      </c>
      <c r="J87" s="186">
        <f>SUM(J83:J86)</f>
        <v>0</v>
      </c>
      <c r="K87" s="186">
        <f t="shared" ref="K87:L87" si="12">SUM(K83:K86)</f>
        <v>0</v>
      </c>
      <c r="L87" s="186">
        <f t="shared" si="12"/>
        <v>0</v>
      </c>
    </row>
    <row r="88" spans="1:12" s="51" customFormat="1" ht="16.5" hidden="1" customHeight="1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</row>
    <row r="89" spans="1:12" s="51" customFormat="1" ht="12.75" hidden="1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1:12" s="51" customFormat="1" ht="12.75" hidden="1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1:12" s="51" customFormat="1" ht="12.75" x14ac:dyDescent="0.2">
      <c r="A91" s="261" t="s">
        <v>525</v>
      </c>
      <c r="B91" s="261"/>
      <c r="C91" s="261"/>
      <c r="D91" s="261"/>
      <c r="E91" s="261"/>
      <c r="F91" s="261"/>
      <c r="G91" s="261"/>
      <c r="H91" s="261"/>
      <c r="I91" s="261"/>
      <c r="J91" s="261"/>
      <c r="K91" s="261"/>
      <c r="L91" s="261"/>
    </row>
    <row r="92" spans="1:12" s="51" customFormat="1" ht="12.75" x14ac:dyDescent="0.2">
      <c r="A92" s="158">
        <v>1</v>
      </c>
      <c r="B92" s="75" t="s">
        <v>387</v>
      </c>
      <c r="C92" s="91">
        <v>22</v>
      </c>
      <c r="D92" s="52" t="s">
        <v>113</v>
      </c>
      <c r="E92" s="243"/>
      <c r="F92" s="244"/>
      <c r="G92" s="76">
        <f>C92*F92</f>
        <v>0</v>
      </c>
      <c r="H92" s="76">
        <f>G92*0.095</f>
        <v>0</v>
      </c>
      <c r="I92" s="76">
        <f>G92+H92</f>
        <v>0</v>
      </c>
      <c r="J92" s="222"/>
      <c r="K92" s="222"/>
      <c r="L92" s="222"/>
    </row>
    <row r="93" spans="1:12" s="51" customFormat="1" ht="12.75" x14ac:dyDescent="0.2">
      <c r="A93" s="158">
        <v>2</v>
      </c>
      <c r="B93" s="75" t="s">
        <v>388</v>
      </c>
      <c r="C93" s="52">
        <v>882</v>
      </c>
      <c r="D93" s="52" t="s">
        <v>113</v>
      </c>
      <c r="E93" s="243"/>
      <c r="F93" s="244"/>
      <c r="G93" s="76">
        <f t="shared" ref="G93:G130" si="13">C93*F93</f>
        <v>0</v>
      </c>
      <c r="H93" s="76">
        <f t="shared" ref="H93:H130" si="14">G93*0.095</f>
        <v>0</v>
      </c>
      <c r="I93" s="76">
        <f t="shared" ref="I93:I130" si="15">G93+H93</f>
        <v>0</v>
      </c>
      <c r="J93" s="222"/>
      <c r="K93" s="222"/>
      <c r="L93" s="222"/>
    </row>
    <row r="94" spans="1:12" s="51" customFormat="1" ht="12.75" x14ac:dyDescent="0.2">
      <c r="A94" s="158">
        <v>3</v>
      </c>
      <c r="B94" s="75" t="s">
        <v>389</v>
      </c>
      <c r="C94" s="68">
        <v>11</v>
      </c>
      <c r="D94" s="52" t="s">
        <v>113</v>
      </c>
      <c r="E94" s="243"/>
      <c r="F94" s="244"/>
      <c r="G94" s="76">
        <f t="shared" si="13"/>
        <v>0</v>
      </c>
      <c r="H94" s="76">
        <f t="shared" si="14"/>
        <v>0</v>
      </c>
      <c r="I94" s="76">
        <f t="shared" si="15"/>
        <v>0</v>
      </c>
      <c r="J94" s="222"/>
      <c r="K94" s="222"/>
      <c r="L94" s="222"/>
    </row>
    <row r="95" spans="1:12" s="51" customFormat="1" ht="12.75" x14ac:dyDescent="0.2">
      <c r="A95" s="158">
        <v>4</v>
      </c>
      <c r="B95" s="75" t="s">
        <v>395</v>
      </c>
      <c r="C95" s="52">
        <v>55</v>
      </c>
      <c r="D95" s="52" t="s">
        <v>113</v>
      </c>
      <c r="E95" s="243"/>
      <c r="F95" s="244"/>
      <c r="G95" s="76">
        <f t="shared" si="13"/>
        <v>0</v>
      </c>
      <c r="H95" s="76">
        <f t="shared" si="14"/>
        <v>0</v>
      </c>
      <c r="I95" s="76">
        <f t="shared" si="15"/>
        <v>0</v>
      </c>
      <c r="J95" s="222"/>
      <c r="K95" s="222"/>
      <c r="L95" s="222"/>
    </row>
    <row r="96" spans="1:12" s="151" customFormat="1" ht="12.75" x14ac:dyDescent="0.2">
      <c r="A96" s="158">
        <v>5</v>
      </c>
      <c r="B96" s="75" t="s">
        <v>468</v>
      </c>
      <c r="C96" s="52">
        <v>551</v>
      </c>
      <c r="D96" s="52" t="s">
        <v>113</v>
      </c>
      <c r="E96" s="243"/>
      <c r="F96" s="244"/>
      <c r="G96" s="76">
        <f t="shared" si="13"/>
        <v>0</v>
      </c>
      <c r="H96" s="76">
        <f t="shared" si="14"/>
        <v>0</v>
      </c>
      <c r="I96" s="76">
        <f t="shared" si="15"/>
        <v>0</v>
      </c>
      <c r="J96" s="248"/>
      <c r="K96" s="248"/>
      <c r="L96" s="222"/>
    </row>
    <row r="97" spans="1:12" s="51" customFormat="1" ht="12.75" x14ac:dyDescent="0.2">
      <c r="A97" s="158">
        <v>6</v>
      </c>
      <c r="B97" s="75" t="s">
        <v>390</v>
      </c>
      <c r="C97" s="68">
        <v>5.5</v>
      </c>
      <c r="D97" s="52" t="s">
        <v>113</v>
      </c>
      <c r="E97" s="243"/>
      <c r="F97" s="244"/>
      <c r="G97" s="76">
        <f t="shared" si="13"/>
        <v>0</v>
      </c>
      <c r="H97" s="76">
        <f t="shared" si="14"/>
        <v>0</v>
      </c>
      <c r="I97" s="76">
        <f t="shared" si="15"/>
        <v>0</v>
      </c>
      <c r="J97" s="248"/>
      <c r="K97" s="248"/>
      <c r="L97" s="222"/>
    </row>
    <row r="98" spans="1:12" s="51" customFormat="1" ht="12.75" x14ac:dyDescent="0.2">
      <c r="A98" s="158">
        <v>7</v>
      </c>
      <c r="B98" s="75" t="s">
        <v>193</v>
      </c>
      <c r="C98" s="68">
        <v>5.5</v>
      </c>
      <c r="D98" s="52" t="s">
        <v>86</v>
      </c>
      <c r="E98" s="243"/>
      <c r="F98" s="244"/>
      <c r="G98" s="76">
        <f t="shared" si="13"/>
        <v>0</v>
      </c>
      <c r="H98" s="76">
        <f t="shared" si="14"/>
        <v>0</v>
      </c>
      <c r="I98" s="76">
        <f t="shared" si="15"/>
        <v>0</v>
      </c>
      <c r="J98" s="222"/>
      <c r="K98" s="222"/>
      <c r="L98" s="222"/>
    </row>
    <row r="99" spans="1:12" s="51" customFormat="1" ht="12.75" x14ac:dyDescent="0.2">
      <c r="A99" s="158">
        <v>8</v>
      </c>
      <c r="B99" s="75" t="s">
        <v>194</v>
      </c>
      <c r="C99" s="68">
        <v>5.5</v>
      </c>
      <c r="D99" s="52" t="s">
        <v>86</v>
      </c>
      <c r="E99" s="243"/>
      <c r="F99" s="244"/>
      <c r="G99" s="76">
        <f t="shared" si="13"/>
        <v>0</v>
      </c>
      <c r="H99" s="76">
        <f t="shared" si="14"/>
        <v>0</v>
      </c>
      <c r="I99" s="76">
        <f t="shared" si="15"/>
        <v>0</v>
      </c>
      <c r="J99" s="222"/>
      <c r="K99" s="222"/>
      <c r="L99" s="222"/>
    </row>
    <row r="100" spans="1:12" s="51" customFormat="1" ht="12.75" x14ac:dyDescent="0.2">
      <c r="A100" s="158">
        <v>9</v>
      </c>
      <c r="B100" s="75" t="s">
        <v>391</v>
      </c>
      <c r="C100" s="68">
        <v>5.5</v>
      </c>
      <c r="D100" s="52" t="s">
        <v>86</v>
      </c>
      <c r="E100" s="243"/>
      <c r="F100" s="244"/>
      <c r="G100" s="76">
        <f t="shared" si="13"/>
        <v>0</v>
      </c>
      <c r="H100" s="76">
        <f t="shared" si="14"/>
        <v>0</v>
      </c>
      <c r="I100" s="76">
        <f t="shared" si="15"/>
        <v>0</v>
      </c>
      <c r="J100" s="222"/>
      <c r="K100" s="222"/>
      <c r="L100" s="222"/>
    </row>
    <row r="101" spans="1:12" s="51" customFormat="1" ht="12.75" x14ac:dyDescent="0.2">
      <c r="A101" s="158">
        <v>10</v>
      </c>
      <c r="B101" s="75" t="s">
        <v>392</v>
      </c>
      <c r="C101" s="52">
        <v>18</v>
      </c>
      <c r="D101" s="52" t="s">
        <v>86</v>
      </c>
      <c r="E101" s="243"/>
      <c r="F101" s="244"/>
      <c r="G101" s="76">
        <f t="shared" si="13"/>
        <v>0</v>
      </c>
      <c r="H101" s="76">
        <f t="shared" si="14"/>
        <v>0</v>
      </c>
      <c r="I101" s="76">
        <f t="shared" si="15"/>
        <v>0</v>
      </c>
      <c r="J101" s="222"/>
      <c r="K101" s="222"/>
      <c r="L101" s="222"/>
    </row>
    <row r="102" spans="1:12" s="51" customFormat="1" ht="12.75" x14ac:dyDescent="0.2">
      <c r="A102" s="158">
        <v>11</v>
      </c>
      <c r="B102" s="75" t="s">
        <v>554</v>
      </c>
      <c r="C102" s="52">
        <v>36</v>
      </c>
      <c r="D102" s="52" t="s">
        <v>113</v>
      </c>
      <c r="E102" s="243"/>
      <c r="F102" s="244"/>
      <c r="G102" s="76">
        <f t="shared" si="13"/>
        <v>0</v>
      </c>
      <c r="H102" s="76">
        <f t="shared" si="14"/>
        <v>0</v>
      </c>
      <c r="I102" s="76">
        <f t="shared" si="15"/>
        <v>0</v>
      </c>
      <c r="J102" s="222"/>
      <c r="K102" s="222"/>
      <c r="L102" s="222"/>
    </row>
    <row r="103" spans="1:12" s="51" customFormat="1" ht="12.75" x14ac:dyDescent="0.2">
      <c r="A103" s="158">
        <v>12</v>
      </c>
      <c r="B103" s="75" t="s">
        <v>555</v>
      </c>
      <c r="C103" s="52">
        <v>30</v>
      </c>
      <c r="D103" s="52" t="s">
        <v>113</v>
      </c>
      <c r="E103" s="243"/>
      <c r="F103" s="244"/>
      <c r="G103" s="76">
        <f t="shared" si="13"/>
        <v>0</v>
      </c>
      <c r="H103" s="76">
        <f t="shared" si="14"/>
        <v>0</v>
      </c>
      <c r="I103" s="76">
        <f t="shared" si="15"/>
        <v>0</v>
      </c>
      <c r="J103" s="222"/>
      <c r="K103" s="222"/>
      <c r="L103" s="222"/>
    </row>
    <row r="104" spans="1:12" s="51" customFormat="1" ht="38.25" x14ac:dyDescent="0.2">
      <c r="A104" s="158">
        <v>13</v>
      </c>
      <c r="B104" s="75" t="s">
        <v>491</v>
      </c>
      <c r="C104" s="52">
        <v>55</v>
      </c>
      <c r="D104" s="52" t="s">
        <v>113</v>
      </c>
      <c r="E104" s="243"/>
      <c r="F104" s="244"/>
      <c r="G104" s="76">
        <f t="shared" si="13"/>
        <v>0</v>
      </c>
      <c r="H104" s="76">
        <f t="shared" si="14"/>
        <v>0</v>
      </c>
      <c r="I104" s="76">
        <f t="shared" si="15"/>
        <v>0</v>
      </c>
      <c r="J104" s="222"/>
      <c r="K104" s="222"/>
      <c r="L104" s="222"/>
    </row>
    <row r="105" spans="1:12" s="51" customFormat="1" ht="12.75" x14ac:dyDescent="0.2">
      <c r="A105" s="158">
        <v>14</v>
      </c>
      <c r="B105" s="77" t="s">
        <v>556</v>
      </c>
      <c r="C105" s="68">
        <v>3</v>
      </c>
      <c r="D105" s="68" t="s">
        <v>113</v>
      </c>
      <c r="E105" s="242"/>
      <c r="F105" s="216"/>
      <c r="G105" s="76">
        <f t="shared" si="13"/>
        <v>0</v>
      </c>
      <c r="H105" s="76">
        <f t="shared" si="14"/>
        <v>0</v>
      </c>
      <c r="I105" s="76">
        <f t="shared" si="15"/>
        <v>0</v>
      </c>
      <c r="J105" s="222"/>
      <c r="K105" s="222"/>
      <c r="L105" s="222"/>
    </row>
    <row r="106" spans="1:12" s="51" customFormat="1" ht="12.75" x14ac:dyDescent="0.2">
      <c r="A106" s="158">
        <v>15</v>
      </c>
      <c r="B106" s="77" t="s">
        <v>557</v>
      </c>
      <c r="C106" s="68">
        <v>3</v>
      </c>
      <c r="D106" s="68" t="s">
        <v>113</v>
      </c>
      <c r="E106" s="242"/>
      <c r="F106" s="216"/>
      <c r="G106" s="76">
        <f t="shared" si="13"/>
        <v>0</v>
      </c>
      <c r="H106" s="76">
        <f t="shared" si="14"/>
        <v>0</v>
      </c>
      <c r="I106" s="76">
        <f t="shared" si="15"/>
        <v>0</v>
      </c>
      <c r="J106" s="222"/>
      <c r="K106" s="222"/>
      <c r="L106" s="222"/>
    </row>
    <row r="107" spans="1:12" s="51" customFormat="1" ht="28.5" customHeight="1" x14ac:dyDescent="0.2">
      <c r="A107" s="158">
        <v>16</v>
      </c>
      <c r="B107" s="77" t="s">
        <v>487</v>
      </c>
      <c r="C107" s="91">
        <v>22</v>
      </c>
      <c r="D107" s="68" t="s">
        <v>86</v>
      </c>
      <c r="E107" s="242"/>
      <c r="F107" s="216"/>
      <c r="G107" s="76">
        <f t="shared" si="13"/>
        <v>0</v>
      </c>
      <c r="H107" s="76">
        <f t="shared" si="14"/>
        <v>0</v>
      </c>
      <c r="I107" s="76">
        <f t="shared" si="15"/>
        <v>0</v>
      </c>
      <c r="J107" s="222"/>
      <c r="K107" s="222"/>
      <c r="L107" s="222"/>
    </row>
    <row r="108" spans="1:12" s="51" customFormat="1" ht="27" customHeight="1" x14ac:dyDescent="0.2">
      <c r="A108" s="158">
        <v>17</v>
      </c>
      <c r="B108" s="75" t="s">
        <v>386</v>
      </c>
      <c r="C108" s="68">
        <v>2.2000000000000002</v>
      </c>
      <c r="D108" s="52" t="s">
        <v>86</v>
      </c>
      <c r="E108" s="242"/>
      <c r="F108" s="216"/>
      <c r="G108" s="76">
        <f t="shared" si="13"/>
        <v>0</v>
      </c>
      <c r="H108" s="76">
        <f t="shared" si="14"/>
        <v>0</v>
      </c>
      <c r="I108" s="76">
        <f t="shared" si="15"/>
        <v>0</v>
      </c>
      <c r="J108" s="222"/>
      <c r="K108" s="222"/>
      <c r="L108" s="222"/>
    </row>
    <row r="109" spans="1:12" s="51" customFormat="1" ht="36.75" customHeight="1" x14ac:dyDescent="0.2">
      <c r="A109" s="158">
        <v>18</v>
      </c>
      <c r="B109" s="75" t="s">
        <v>385</v>
      </c>
      <c r="C109" s="68">
        <v>2.2000000000000002</v>
      </c>
      <c r="D109" s="52" t="s">
        <v>86</v>
      </c>
      <c r="E109" s="242"/>
      <c r="F109" s="216"/>
      <c r="G109" s="76">
        <f t="shared" si="13"/>
        <v>0</v>
      </c>
      <c r="H109" s="76">
        <f t="shared" si="14"/>
        <v>0</v>
      </c>
      <c r="I109" s="76">
        <f t="shared" si="15"/>
        <v>0</v>
      </c>
      <c r="J109" s="222"/>
      <c r="K109" s="222"/>
      <c r="L109" s="222"/>
    </row>
    <row r="110" spans="1:12" s="51" customFormat="1" ht="25.5" x14ac:dyDescent="0.2">
      <c r="A110" s="158">
        <v>19</v>
      </c>
      <c r="B110" s="77" t="s">
        <v>174</v>
      </c>
      <c r="C110" s="68">
        <v>2.2000000000000002</v>
      </c>
      <c r="D110" s="68" t="s">
        <v>86</v>
      </c>
      <c r="E110" s="242"/>
      <c r="F110" s="216"/>
      <c r="G110" s="76">
        <f t="shared" si="13"/>
        <v>0</v>
      </c>
      <c r="H110" s="76">
        <f t="shared" si="14"/>
        <v>0</v>
      </c>
      <c r="I110" s="76">
        <f t="shared" si="15"/>
        <v>0</v>
      </c>
      <c r="J110" s="222"/>
      <c r="K110" s="222"/>
      <c r="L110" s="222"/>
    </row>
    <row r="111" spans="1:12" s="51" customFormat="1" ht="26.25" customHeight="1" x14ac:dyDescent="0.2">
      <c r="A111" s="158">
        <v>20</v>
      </c>
      <c r="B111" s="77" t="s">
        <v>362</v>
      </c>
      <c r="C111" s="52">
        <v>55</v>
      </c>
      <c r="D111" s="68" t="s">
        <v>86</v>
      </c>
      <c r="E111" s="242"/>
      <c r="F111" s="216"/>
      <c r="G111" s="76">
        <f t="shared" si="13"/>
        <v>0</v>
      </c>
      <c r="H111" s="76">
        <f t="shared" si="14"/>
        <v>0</v>
      </c>
      <c r="I111" s="76">
        <f t="shared" si="15"/>
        <v>0</v>
      </c>
      <c r="J111" s="222"/>
      <c r="K111" s="222"/>
      <c r="L111" s="222"/>
    </row>
    <row r="112" spans="1:12" s="151" customFormat="1" ht="26.25" customHeight="1" x14ac:dyDescent="0.2">
      <c r="A112" s="158">
        <v>21</v>
      </c>
      <c r="B112" s="75" t="s">
        <v>477</v>
      </c>
      <c r="C112" s="68">
        <v>5.5</v>
      </c>
      <c r="D112" s="52" t="s">
        <v>86</v>
      </c>
      <c r="E112" s="243"/>
      <c r="F112" s="244"/>
      <c r="G112" s="76">
        <f t="shared" si="13"/>
        <v>0</v>
      </c>
      <c r="H112" s="76">
        <f t="shared" si="14"/>
        <v>0</v>
      </c>
      <c r="I112" s="76">
        <f t="shared" si="15"/>
        <v>0</v>
      </c>
      <c r="J112" s="248"/>
      <c r="K112" s="248"/>
      <c r="L112" s="222"/>
    </row>
    <row r="113" spans="1:12" s="51" customFormat="1" ht="12.75" x14ac:dyDescent="0.2">
      <c r="A113" s="158">
        <v>22</v>
      </c>
      <c r="B113" s="75" t="s">
        <v>175</v>
      </c>
      <c r="C113" s="68">
        <v>5.5</v>
      </c>
      <c r="D113" s="52" t="s">
        <v>86</v>
      </c>
      <c r="E113" s="243"/>
      <c r="F113" s="244"/>
      <c r="G113" s="76">
        <f t="shared" si="13"/>
        <v>0</v>
      </c>
      <c r="H113" s="76">
        <f t="shared" si="14"/>
        <v>0</v>
      </c>
      <c r="I113" s="76">
        <f t="shared" si="15"/>
        <v>0</v>
      </c>
      <c r="J113" s="248"/>
      <c r="K113" s="248"/>
      <c r="L113" s="222"/>
    </row>
    <row r="114" spans="1:12" s="51" customFormat="1" ht="12.75" x14ac:dyDescent="0.2">
      <c r="A114" s="158">
        <v>23</v>
      </c>
      <c r="B114" s="75" t="s">
        <v>399</v>
      </c>
      <c r="C114" s="68">
        <v>5.5</v>
      </c>
      <c r="D114" s="52" t="s">
        <v>86</v>
      </c>
      <c r="E114" s="243"/>
      <c r="F114" s="244"/>
      <c r="G114" s="76">
        <f t="shared" si="13"/>
        <v>0</v>
      </c>
      <c r="H114" s="76">
        <f t="shared" si="14"/>
        <v>0</v>
      </c>
      <c r="I114" s="76">
        <f t="shared" si="15"/>
        <v>0</v>
      </c>
      <c r="J114" s="248"/>
      <c r="K114" s="248"/>
      <c r="L114" s="222"/>
    </row>
    <row r="115" spans="1:12" s="51" customFormat="1" ht="38.25" x14ac:dyDescent="0.2">
      <c r="A115" s="158">
        <v>24</v>
      </c>
      <c r="B115" s="75" t="s">
        <v>495</v>
      </c>
      <c r="C115" s="68">
        <v>11</v>
      </c>
      <c r="D115" s="52" t="s">
        <v>86</v>
      </c>
      <c r="E115" s="243"/>
      <c r="F115" s="244"/>
      <c r="G115" s="76">
        <f t="shared" si="13"/>
        <v>0</v>
      </c>
      <c r="H115" s="76">
        <f t="shared" si="14"/>
        <v>0</v>
      </c>
      <c r="I115" s="76">
        <f t="shared" si="15"/>
        <v>0</v>
      </c>
      <c r="J115" s="248"/>
      <c r="K115" s="248"/>
      <c r="L115" s="222"/>
    </row>
    <row r="116" spans="1:12" s="151" customFormat="1" ht="38.25" x14ac:dyDescent="0.2">
      <c r="A116" s="158">
        <v>25</v>
      </c>
      <c r="B116" s="75" t="s">
        <v>492</v>
      </c>
      <c r="C116" s="68">
        <v>5.5</v>
      </c>
      <c r="D116" s="52" t="s">
        <v>86</v>
      </c>
      <c r="E116" s="243"/>
      <c r="F116" s="244"/>
      <c r="G116" s="76">
        <f t="shared" si="13"/>
        <v>0</v>
      </c>
      <c r="H116" s="76">
        <f t="shared" si="14"/>
        <v>0</v>
      </c>
      <c r="I116" s="76">
        <f t="shared" si="15"/>
        <v>0</v>
      </c>
      <c r="J116" s="248"/>
      <c r="K116" s="248"/>
      <c r="L116" s="222"/>
    </row>
    <row r="117" spans="1:12" s="51" customFormat="1" ht="38.25" x14ac:dyDescent="0.2">
      <c r="A117" s="158">
        <v>26</v>
      </c>
      <c r="B117" s="75" t="s">
        <v>469</v>
      </c>
      <c r="C117" s="68">
        <v>5.5</v>
      </c>
      <c r="D117" s="52" t="s">
        <v>86</v>
      </c>
      <c r="E117" s="243"/>
      <c r="F117" s="244"/>
      <c r="G117" s="76">
        <f t="shared" si="13"/>
        <v>0</v>
      </c>
      <c r="H117" s="76">
        <f t="shared" si="14"/>
        <v>0</v>
      </c>
      <c r="I117" s="76">
        <f t="shared" si="15"/>
        <v>0</v>
      </c>
      <c r="J117" s="248"/>
      <c r="K117" s="248"/>
      <c r="L117" s="222"/>
    </row>
    <row r="118" spans="1:12" s="51" customFormat="1" ht="25.5" x14ac:dyDescent="0.2">
      <c r="A118" s="158">
        <v>27</v>
      </c>
      <c r="B118" s="75" t="s">
        <v>383</v>
      </c>
      <c r="C118" s="52">
        <v>110</v>
      </c>
      <c r="D118" s="52" t="s">
        <v>86</v>
      </c>
      <c r="E118" s="243"/>
      <c r="F118" s="244"/>
      <c r="G118" s="76">
        <f t="shared" si="13"/>
        <v>0</v>
      </c>
      <c r="H118" s="76">
        <f t="shared" si="14"/>
        <v>0</v>
      </c>
      <c r="I118" s="76">
        <f t="shared" si="15"/>
        <v>0</v>
      </c>
      <c r="J118" s="248"/>
      <c r="K118" s="248"/>
      <c r="L118" s="222"/>
    </row>
    <row r="119" spans="1:12" s="51" customFormat="1" ht="12.75" x14ac:dyDescent="0.2">
      <c r="A119" s="158">
        <v>28</v>
      </c>
      <c r="B119" s="75" t="s">
        <v>382</v>
      </c>
      <c r="C119" s="68">
        <v>5.5</v>
      </c>
      <c r="D119" s="52" t="s">
        <v>86</v>
      </c>
      <c r="E119" s="243"/>
      <c r="F119" s="244"/>
      <c r="G119" s="76">
        <f t="shared" si="13"/>
        <v>0</v>
      </c>
      <c r="H119" s="76">
        <f t="shared" si="14"/>
        <v>0</v>
      </c>
      <c r="I119" s="76">
        <f t="shared" si="15"/>
        <v>0</v>
      </c>
      <c r="J119" s="248"/>
      <c r="K119" s="248"/>
      <c r="L119" s="222"/>
    </row>
    <row r="120" spans="1:12" s="51" customFormat="1" ht="12.75" x14ac:dyDescent="0.2">
      <c r="A120" s="158">
        <v>29</v>
      </c>
      <c r="B120" s="75" t="s">
        <v>381</v>
      </c>
      <c r="C120" s="68">
        <v>5.5</v>
      </c>
      <c r="D120" s="52" t="s">
        <v>86</v>
      </c>
      <c r="E120" s="243"/>
      <c r="F120" s="244"/>
      <c r="G120" s="76">
        <f t="shared" si="13"/>
        <v>0</v>
      </c>
      <c r="H120" s="76">
        <f t="shared" si="14"/>
        <v>0</v>
      </c>
      <c r="I120" s="76">
        <f t="shared" si="15"/>
        <v>0</v>
      </c>
      <c r="J120" s="248"/>
      <c r="K120" s="248"/>
      <c r="L120" s="222"/>
    </row>
    <row r="121" spans="1:12" s="151" customFormat="1" ht="25.5" x14ac:dyDescent="0.2">
      <c r="A121" s="158">
        <v>30</v>
      </c>
      <c r="B121" s="75" t="s">
        <v>476</v>
      </c>
      <c r="C121" s="68">
        <v>5.5</v>
      </c>
      <c r="D121" s="52" t="s">
        <v>86</v>
      </c>
      <c r="E121" s="243"/>
      <c r="F121" s="244"/>
      <c r="G121" s="76">
        <f t="shared" si="13"/>
        <v>0</v>
      </c>
      <c r="H121" s="76">
        <f t="shared" si="14"/>
        <v>0</v>
      </c>
      <c r="I121" s="76">
        <f t="shared" si="15"/>
        <v>0</v>
      </c>
      <c r="J121" s="248"/>
      <c r="K121" s="248"/>
      <c r="L121" s="222"/>
    </row>
    <row r="122" spans="1:12" s="151" customFormat="1" ht="25.5" x14ac:dyDescent="0.2">
      <c r="A122" s="158">
        <v>31</v>
      </c>
      <c r="B122" s="75" t="s">
        <v>475</v>
      </c>
      <c r="C122" s="68">
        <v>11</v>
      </c>
      <c r="D122" s="52" t="s">
        <v>86</v>
      </c>
      <c r="E122" s="243"/>
      <c r="F122" s="244"/>
      <c r="G122" s="76">
        <f t="shared" si="13"/>
        <v>0</v>
      </c>
      <c r="H122" s="76">
        <f t="shared" si="14"/>
        <v>0</v>
      </c>
      <c r="I122" s="76">
        <f t="shared" si="15"/>
        <v>0</v>
      </c>
      <c r="J122" s="248"/>
      <c r="K122" s="248"/>
      <c r="L122" s="222"/>
    </row>
    <row r="123" spans="1:12" s="151" customFormat="1" ht="25.5" x14ac:dyDescent="0.2">
      <c r="A123" s="158">
        <v>32</v>
      </c>
      <c r="B123" s="75" t="s">
        <v>471</v>
      </c>
      <c r="C123" s="69">
        <v>16</v>
      </c>
      <c r="D123" s="52" t="s">
        <v>86</v>
      </c>
      <c r="E123" s="243"/>
      <c r="F123" s="244"/>
      <c r="G123" s="76">
        <f t="shared" si="13"/>
        <v>0</v>
      </c>
      <c r="H123" s="76">
        <f t="shared" si="14"/>
        <v>0</v>
      </c>
      <c r="I123" s="76">
        <f t="shared" si="15"/>
        <v>0</v>
      </c>
      <c r="J123" s="248"/>
      <c r="K123" s="248"/>
      <c r="L123" s="222"/>
    </row>
    <row r="124" spans="1:12" s="151" customFormat="1" ht="25.5" x14ac:dyDescent="0.2">
      <c r="A124" s="158">
        <v>33</v>
      </c>
      <c r="B124" s="75" t="s">
        <v>472</v>
      </c>
      <c r="C124" s="69">
        <v>16</v>
      </c>
      <c r="D124" s="52" t="s">
        <v>86</v>
      </c>
      <c r="E124" s="243"/>
      <c r="F124" s="244"/>
      <c r="G124" s="76">
        <f t="shared" si="13"/>
        <v>0</v>
      </c>
      <c r="H124" s="76">
        <f t="shared" si="14"/>
        <v>0</v>
      </c>
      <c r="I124" s="76">
        <f t="shared" si="15"/>
        <v>0</v>
      </c>
      <c r="J124" s="248"/>
      <c r="K124" s="248"/>
      <c r="L124" s="222"/>
    </row>
    <row r="125" spans="1:12" s="151" customFormat="1" ht="25.5" x14ac:dyDescent="0.2">
      <c r="A125" s="158">
        <v>34</v>
      </c>
      <c r="B125" s="75" t="s">
        <v>478</v>
      </c>
      <c r="C125" s="69">
        <v>16</v>
      </c>
      <c r="D125" s="52" t="s">
        <v>86</v>
      </c>
      <c r="E125" s="243"/>
      <c r="F125" s="244"/>
      <c r="G125" s="76">
        <f t="shared" si="13"/>
        <v>0</v>
      </c>
      <c r="H125" s="76">
        <f t="shared" si="14"/>
        <v>0</v>
      </c>
      <c r="I125" s="76">
        <f t="shared" si="15"/>
        <v>0</v>
      </c>
      <c r="J125" s="248"/>
      <c r="K125" s="248"/>
      <c r="L125" s="222"/>
    </row>
    <row r="126" spans="1:12" s="151" customFormat="1" ht="25.5" x14ac:dyDescent="0.2">
      <c r="A126" s="158">
        <v>35</v>
      </c>
      <c r="B126" s="75" t="s">
        <v>473</v>
      </c>
      <c r="C126" s="69">
        <v>16</v>
      </c>
      <c r="D126" s="52" t="s">
        <v>86</v>
      </c>
      <c r="E126" s="243"/>
      <c r="F126" s="244"/>
      <c r="G126" s="76">
        <f t="shared" si="13"/>
        <v>0</v>
      </c>
      <c r="H126" s="76">
        <f t="shared" si="14"/>
        <v>0</v>
      </c>
      <c r="I126" s="76">
        <f t="shared" si="15"/>
        <v>0</v>
      </c>
      <c r="J126" s="248"/>
      <c r="K126" s="248"/>
      <c r="L126" s="222"/>
    </row>
    <row r="127" spans="1:12" s="151" customFormat="1" ht="25.5" x14ac:dyDescent="0.2">
      <c r="A127" s="158">
        <v>36</v>
      </c>
      <c r="B127" s="75" t="s">
        <v>474</v>
      </c>
      <c r="C127" s="69">
        <v>16</v>
      </c>
      <c r="D127" s="52" t="s">
        <v>86</v>
      </c>
      <c r="E127" s="243"/>
      <c r="F127" s="244"/>
      <c r="G127" s="76">
        <f t="shared" si="13"/>
        <v>0</v>
      </c>
      <c r="H127" s="76">
        <f t="shared" si="14"/>
        <v>0</v>
      </c>
      <c r="I127" s="76">
        <f t="shared" si="15"/>
        <v>0</v>
      </c>
      <c r="J127" s="248"/>
      <c r="K127" s="248"/>
      <c r="L127" s="222"/>
    </row>
    <row r="128" spans="1:12" s="151" customFormat="1" ht="38.25" x14ac:dyDescent="0.2">
      <c r="A128" s="158">
        <v>37</v>
      </c>
      <c r="B128" s="75" t="s">
        <v>470</v>
      </c>
      <c r="C128" s="68">
        <v>11</v>
      </c>
      <c r="D128" s="52" t="s">
        <v>86</v>
      </c>
      <c r="E128" s="243"/>
      <c r="F128" s="244"/>
      <c r="G128" s="76">
        <f t="shared" si="13"/>
        <v>0</v>
      </c>
      <c r="H128" s="76">
        <f t="shared" si="14"/>
        <v>0</v>
      </c>
      <c r="I128" s="76">
        <f t="shared" si="15"/>
        <v>0</v>
      </c>
      <c r="J128" s="248"/>
      <c r="K128" s="248"/>
      <c r="L128" s="222"/>
    </row>
    <row r="129" spans="1:12" s="51" customFormat="1" ht="25.5" x14ac:dyDescent="0.2">
      <c r="A129" s="158">
        <v>38</v>
      </c>
      <c r="B129" s="75" t="s">
        <v>488</v>
      </c>
      <c r="C129" s="52">
        <v>55</v>
      </c>
      <c r="D129" s="52" t="s">
        <v>86</v>
      </c>
      <c r="E129" s="243"/>
      <c r="F129" s="244"/>
      <c r="G129" s="76">
        <f t="shared" si="13"/>
        <v>0</v>
      </c>
      <c r="H129" s="76">
        <f t="shared" si="14"/>
        <v>0</v>
      </c>
      <c r="I129" s="76">
        <f t="shared" si="15"/>
        <v>0</v>
      </c>
      <c r="J129" s="248"/>
      <c r="K129" s="248"/>
      <c r="L129" s="222"/>
    </row>
    <row r="130" spans="1:12" s="51" customFormat="1" ht="25.5" x14ac:dyDescent="0.2">
      <c r="A130" s="158">
        <v>39</v>
      </c>
      <c r="B130" s="75" t="s">
        <v>384</v>
      </c>
      <c r="C130" s="52">
        <v>22</v>
      </c>
      <c r="D130" s="52" t="s">
        <v>86</v>
      </c>
      <c r="E130" s="243"/>
      <c r="F130" s="244"/>
      <c r="G130" s="76">
        <f t="shared" si="13"/>
        <v>0</v>
      </c>
      <c r="H130" s="76">
        <f t="shared" si="14"/>
        <v>0</v>
      </c>
      <c r="I130" s="76">
        <f t="shared" si="15"/>
        <v>0</v>
      </c>
      <c r="J130" s="248"/>
      <c r="K130" s="248"/>
      <c r="L130" s="222"/>
    </row>
    <row r="131" spans="1:12" s="148" customFormat="1" ht="12.75" x14ac:dyDescent="0.2">
      <c r="A131" s="136"/>
      <c r="B131" s="125" t="s">
        <v>526</v>
      </c>
      <c r="C131" s="114" t="s">
        <v>5</v>
      </c>
      <c r="D131" s="114" t="s">
        <v>5</v>
      </c>
      <c r="E131" s="114" t="s">
        <v>5</v>
      </c>
      <c r="F131" s="114" t="s">
        <v>5</v>
      </c>
      <c r="G131" s="115">
        <f t="shared" ref="G131:L131" si="16">SUM(G92:G130)</f>
        <v>0</v>
      </c>
      <c r="H131" s="115">
        <f t="shared" si="16"/>
        <v>0</v>
      </c>
      <c r="I131" s="115">
        <f t="shared" si="16"/>
        <v>0</v>
      </c>
      <c r="J131" s="173">
        <f t="shared" si="16"/>
        <v>0</v>
      </c>
      <c r="K131" s="173">
        <f t="shared" si="16"/>
        <v>0</v>
      </c>
      <c r="L131" s="173">
        <f t="shared" si="16"/>
        <v>0</v>
      </c>
    </row>
    <row r="132" spans="1:12" x14ac:dyDescent="0.25">
      <c r="A132" s="51"/>
      <c r="B132" s="51"/>
      <c r="C132" s="51"/>
      <c r="D132" s="51"/>
      <c r="E132" s="51"/>
      <c r="F132" s="51"/>
      <c r="G132" s="55"/>
      <c r="H132" s="51"/>
      <c r="I132" s="55"/>
      <c r="J132" s="55"/>
      <c r="K132" s="51"/>
      <c r="L132" s="51"/>
    </row>
    <row r="133" spans="1:12" s="187" customFormat="1" ht="15.75" customHeight="1" x14ac:dyDescent="0.25">
      <c r="A133" s="258" t="s">
        <v>566</v>
      </c>
      <c r="B133" s="258"/>
      <c r="C133" s="258"/>
      <c r="D133" s="258"/>
      <c r="E133" s="258"/>
      <c r="F133" s="258"/>
      <c r="G133" s="258"/>
      <c r="H133" s="258"/>
      <c r="I133" s="258"/>
      <c r="J133" s="258"/>
      <c r="K133" s="258"/>
      <c r="L133" s="258"/>
    </row>
    <row r="134" spans="1:12" s="187" customFormat="1" ht="18.75" customHeight="1" x14ac:dyDescent="0.25">
      <c r="A134" s="250" t="s">
        <v>320</v>
      </c>
      <c r="B134" s="250"/>
      <c r="C134" s="250"/>
      <c r="D134" s="250"/>
      <c r="E134" s="250"/>
      <c r="F134" s="250"/>
      <c r="G134" s="250"/>
      <c r="H134" s="250"/>
      <c r="I134" s="250"/>
      <c r="J134" s="250"/>
      <c r="K134" s="250"/>
      <c r="L134" s="250"/>
    </row>
    <row r="135" spans="1:12" s="187" customFormat="1" ht="15.75" customHeight="1" x14ac:dyDescent="0.25">
      <c r="A135" s="251" t="s">
        <v>321</v>
      </c>
      <c r="B135" s="252"/>
      <c r="C135" s="252"/>
      <c r="D135" s="252"/>
      <c r="E135" s="252"/>
      <c r="F135" s="252"/>
      <c r="G135" s="252"/>
      <c r="H135" s="252"/>
      <c r="I135" s="252"/>
      <c r="J135" s="252"/>
      <c r="K135" s="252"/>
      <c r="L135" s="252"/>
    </row>
    <row r="136" spans="1:12" s="187" customFormat="1" ht="15.75" customHeight="1" x14ac:dyDescent="0.25">
      <c r="A136" s="253" t="s">
        <v>567</v>
      </c>
      <c r="B136" s="253"/>
      <c r="C136" s="253"/>
      <c r="D136" s="253"/>
      <c r="E136" s="253"/>
      <c r="F136" s="253"/>
      <c r="G136" s="253"/>
      <c r="H136" s="253"/>
      <c r="I136" s="253"/>
      <c r="J136" s="253"/>
      <c r="K136" s="253"/>
      <c r="L136" s="253"/>
    </row>
    <row r="137" spans="1:12" s="187" customFormat="1" ht="15.75" customHeight="1" x14ac:dyDescent="0.25">
      <c r="A137" s="253" t="s">
        <v>568</v>
      </c>
      <c r="B137" s="253"/>
      <c r="C137" s="253"/>
      <c r="D137" s="253"/>
      <c r="E137" s="253"/>
      <c r="F137" s="253"/>
      <c r="G137" s="253"/>
      <c r="H137" s="253"/>
      <c r="I137" s="253"/>
      <c r="J137" s="253"/>
      <c r="K137" s="253"/>
      <c r="L137" s="253"/>
    </row>
    <row r="138" spans="1:12" s="187" customFormat="1" ht="15.75" x14ac:dyDescent="0.25">
      <c r="A138" s="188" t="s">
        <v>569</v>
      </c>
      <c r="B138" s="189"/>
      <c r="C138" s="190"/>
      <c r="D138" s="191"/>
      <c r="E138" s="188"/>
      <c r="F138" s="188"/>
      <c r="G138" s="188"/>
      <c r="H138" s="188"/>
      <c r="I138" s="188"/>
      <c r="J138" s="188"/>
      <c r="K138" s="188"/>
      <c r="L138" s="188"/>
    </row>
    <row r="139" spans="1:12" s="187" customFormat="1" ht="15.75" x14ac:dyDescent="0.25">
      <c r="A139" s="188" t="s">
        <v>570</v>
      </c>
      <c r="B139" s="189"/>
      <c r="C139" s="190"/>
      <c r="D139" s="191"/>
      <c r="E139" s="188"/>
      <c r="F139" s="188"/>
      <c r="G139" s="188"/>
      <c r="H139" s="188"/>
      <c r="I139" s="188"/>
      <c r="J139" s="188"/>
      <c r="K139" s="188"/>
      <c r="L139" s="188"/>
    </row>
    <row r="140" spans="1:12" s="187" customFormat="1" ht="28.5" customHeight="1" x14ac:dyDescent="0.25">
      <c r="A140" s="250" t="s">
        <v>571</v>
      </c>
      <c r="B140" s="250"/>
      <c r="C140" s="250"/>
      <c r="D140" s="250"/>
      <c r="E140" s="250"/>
      <c r="F140" s="250"/>
      <c r="G140" s="250"/>
      <c r="H140" s="250"/>
      <c r="I140" s="250"/>
      <c r="J140" s="250"/>
      <c r="K140" s="250"/>
      <c r="L140" s="250"/>
    </row>
    <row r="141" spans="1:12" s="187" customFormat="1" ht="26.25" customHeight="1" x14ac:dyDescent="0.25">
      <c r="A141" s="250" t="s">
        <v>572</v>
      </c>
      <c r="B141" s="250"/>
      <c r="C141" s="250"/>
      <c r="D141" s="250"/>
      <c r="E141" s="250"/>
      <c r="F141" s="250"/>
      <c r="G141" s="250"/>
      <c r="H141" s="250"/>
      <c r="I141" s="250"/>
      <c r="J141" s="250"/>
      <c r="K141" s="250"/>
      <c r="L141" s="250"/>
    </row>
    <row r="142" spans="1:12" s="187" customFormat="1" ht="26.25" customHeight="1" x14ac:dyDescent="0.25">
      <c r="A142" s="250" t="s">
        <v>573</v>
      </c>
      <c r="B142" s="250"/>
      <c r="C142" s="250"/>
      <c r="D142" s="250"/>
      <c r="E142" s="250"/>
      <c r="F142" s="250"/>
      <c r="G142" s="250"/>
      <c r="H142" s="250"/>
      <c r="I142" s="250"/>
      <c r="J142" s="250"/>
      <c r="K142" s="250"/>
      <c r="L142" s="250"/>
    </row>
    <row r="143" spans="1:12" s="187" customFormat="1" ht="14.25" customHeight="1" x14ac:dyDescent="0.25">
      <c r="A143" s="250" t="s">
        <v>581</v>
      </c>
      <c r="B143" s="250"/>
      <c r="C143" s="250"/>
      <c r="D143" s="250"/>
      <c r="E143" s="250"/>
      <c r="F143" s="250"/>
      <c r="G143" s="250"/>
      <c r="H143" s="250"/>
      <c r="I143" s="250"/>
      <c r="J143" s="250"/>
      <c r="K143" s="250"/>
      <c r="L143" s="250"/>
    </row>
    <row r="144" spans="1:12" s="187" customFormat="1" ht="15.75" x14ac:dyDescent="0.25">
      <c r="A144" s="192"/>
      <c r="B144" s="192"/>
      <c r="C144" s="192"/>
      <c r="D144" s="192"/>
      <c r="E144" s="192"/>
      <c r="F144" s="192"/>
      <c r="G144" s="192"/>
      <c r="H144" s="192"/>
      <c r="I144" s="192"/>
      <c r="J144" s="192"/>
      <c r="K144" s="192"/>
      <c r="L144" s="192"/>
    </row>
    <row r="145" spans="1:12" s="213" customFormat="1" ht="15.75" customHeight="1" x14ac:dyDescent="0.25">
      <c r="A145" s="249" t="s">
        <v>574</v>
      </c>
      <c r="B145" s="249"/>
      <c r="C145" s="208"/>
      <c r="D145" s="209"/>
      <c r="E145" s="209" t="s">
        <v>322</v>
      </c>
      <c r="F145" s="209"/>
      <c r="G145" s="209"/>
      <c r="H145" s="209" t="s">
        <v>323</v>
      </c>
      <c r="I145" s="211"/>
      <c r="J145" s="211"/>
      <c r="K145" s="211"/>
      <c r="L145" s="212"/>
    </row>
    <row r="146" spans="1:12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</row>
    <row r="147" spans="1:12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</row>
    <row r="148" spans="1:12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</row>
    <row r="149" spans="1:12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</row>
    <row r="150" spans="1:12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</row>
    <row r="154" spans="1:12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</row>
    <row r="155" spans="1:12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</row>
    <row r="156" spans="1:12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</row>
    <row r="162" spans="1:12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</row>
    <row r="163" spans="1:12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</row>
    <row r="165" spans="1:12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</row>
    <row r="167" spans="1:12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</row>
    <row r="168" spans="1:12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</row>
    <row r="169" spans="1:12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</row>
    <row r="170" spans="1:12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</row>
    <row r="171" spans="1:12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</row>
    <row r="172" spans="1:12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</row>
    <row r="173" spans="1:12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</row>
    <row r="174" spans="1:12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</row>
    <row r="175" spans="1:12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</row>
    <row r="176" spans="1:12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</row>
    <row r="177" spans="1:12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</row>
    <row r="178" spans="1:12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</row>
    <row r="179" spans="1:12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</row>
    <row r="180" spans="1:12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</row>
    <row r="181" spans="1:12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</row>
    <row r="182" spans="1:12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</row>
    <row r="183" spans="1:12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</row>
    <row r="184" spans="1:12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</row>
    <row r="185" spans="1:12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</row>
    <row r="186" spans="1:12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</row>
    <row r="187" spans="1:12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</row>
    <row r="188" spans="1:12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</row>
    <row r="189" spans="1:12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</row>
    <row r="190" spans="1:12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</row>
    <row r="191" spans="1:12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</row>
    <row r="192" spans="1:12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</row>
    <row r="193" spans="1:12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</row>
    <row r="194" spans="1:12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</row>
    <row r="195" spans="1:12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</row>
    <row r="196" spans="1:12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</row>
    <row r="197" spans="1:12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</row>
    <row r="198" spans="1:12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</row>
    <row r="199" spans="1:12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</row>
    <row r="200" spans="1:12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</row>
    <row r="201" spans="1:12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</row>
    <row r="202" spans="1:12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</row>
    <row r="203" spans="1:12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</row>
    <row r="204" spans="1:12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</row>
    <row r="205" spans="1:12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</row>
    <row r="206" spans="1:12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</row>
    <row r="207" spans="1:12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</row>
    <row r="208" spans="1:12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</row>
    <row r="209" spans="1:12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</row>
    <row r="210" spans="1:12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</row>
    <row r="211" spans="1:12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</row>
    <row r="212" spans="1:12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</row>
    <row r="213" spans="1:12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</row>
    <row r="214" spans="1:12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</row>
    <row r="215" spans="1:12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</row>
    <row r="216" spans="1:12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</row>
    <row r="217" spans="1:12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</row>
    <row r="218" spans="1:12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</row>
    <row r="219" spans="1:12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</row>
    <row r="220" spans="1:12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</row>
    <row r="221" spans="1:12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</row>
    <row r="222" spans="1:12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</row>
    <row r="223" spans="1:12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</row>
    <row r="224" spans="1:12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</row>
    <row r="225" spans="1:12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</row>
    <row r="226" spans="1:12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</row>
    <row r="227" spans="1:12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</row>
    <row r="228" spans="1:12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</row>
    <row r="229" spans="1:12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</row>
    <row r="230" spans="1:12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</row>
    <row r="231" spans="1:12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</row>
    <row r="232" spans="1:12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</row>
    <row r="233" spans="1:12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</row>
    <row r="234" spans="1:12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</row>
    <row r="235" spans="1:12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</row>
    <row r="236" spans="1:12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</row>
    <row r="237" spans="1:12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</row>
    <row r="238" spans="1:12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</row>
    <row r="239" spans="1:12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</row>
    <row r="240" spans="1:12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</row>
    <row r="241" spans="1:1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</row>
    <row r="242" spans="1:1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</row>
    <row r="243" spans="1:1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</row>
    <row r="244" spans="1:1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</row>
    <row r="245" spans="1:1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</row>
    <row r="246" spans="1:1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</row>
    <row r="247" spans="1:1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</row>
    <row r="248" spans="1:1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</row>
    <row r="249" spans="1:1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</row>
    <row r="250" spans="1:1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</row>
    <row r="251" spans="1:1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</row>
    <row r="252" spans="1:1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</row>
    <row r="253" spans="1:1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</row>
    <row r="254" spans="1:1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</row>
    <row r="255" spans="1:1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</row>
    <row r="256" spans="1:1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</row>
    <row r="257" spans="1:1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</row>
    <row r="258" spans="1:1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</row>
    <row r="259" spans="1:1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</row>
    <row r="260" spans="1:1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</row>
    <row r="261" spans="1:1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</row>
    <row r="262" spans="1:1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</row>
    <row r="263" spans="1:1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</row>
    <row r="264" spans="1:1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</row>
    <row r="265" spans="1:1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</row>
    <row r="266" spans="1:1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</row>
    <row r="267" spans="1:1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</row>
    <row r="268" spans="1:1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</row>
    <row r="269" spans="1:1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</row>
    <row r="270" spans="1:1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</row>
    <row r="271" spans="1:1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</row>
    <row r="272" spans="1:1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</row>
    <row r="273" spans="1:1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</row>
    <row r="274" spans="1:1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</row>
    <row r="275" spans="1:1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</row>
    <row r="276" spans="1:1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</row>
    <row r="277" spans="1:1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</row>
    <row r="278" spans="1:1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</row>
    <row r="279" spans="1:1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</row>
    <row r="280" spans="1:1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</row>
    <row r="281" spans="1:1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</row>
    <row r="282" spans="1:1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</row>
    <row r="283" spans="1:1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</row>
    <row r="284" spans="1:1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</row>
    <row r="285" spans="1:1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</row>
    <row r="286" spans="1:1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</row>
    <row r="287" spans="1:1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</row>
    <row r="288" spans="1:1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</row>
    <row r="289" spans="1:1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</row>
    <row r="290" spans="1:1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</row>
    <row r="291" spans="1:1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</row>
    <row r="292" spans="1:1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</row>
    <row r="293" spans="1:1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</row>
    <row r="294" spans="1:1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</row>
    <row r="295" spans="1:1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</row>
    <row r="296" spans="1:1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</row>
    <row r="297" spans="1:1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</row>
    <row r="298" spans="1:1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</row>
    <row r="299" spans="1:1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</row>
    <row r="300" spans="1:1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</row>
    <row r="301" spans="1:12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</row>
    <row r="302" spans="1:12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</row>
    <row r="303" spans="1:12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</row>
    <row r="304" spans="1:12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</row>
    <row r="305" spans="1:12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</row>
    <row r="306" spans="1:12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</row>
    <row r="307" spans="1:12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</row>
    <row r="308" spans="1:12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</row>
    <row r="309" spans="1:12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</row>
    <row r="310" spans="1:12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</row>
    <row r="311" spans="1:12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</row>
    <row r="312" spans="1:12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</row>
    <row r="313" spans="1:12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</row>
    <row r="314" spans="1:12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</row>
    <row r="315" spans="1:12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</row>
    <row r="316" spans="1:12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</row>
    <row r="317" spans="1:12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</row>
    <row r="318" spans="1:12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</row>
    <row r="319" spans="1:12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</row>
    <row r="320" spans="1:12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</row>
    <row r="321" spans="1:12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</row>
    <row r="322" spans="1:12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</row>
    <row r="323" spans="1:12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</row>
    <row r="324" spans="1:12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</row>
    <row r="325" spans="1:12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</row>
    <row r="326" spans="1:12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</row>
    <row r="327" spans="1:12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</row>
    <row r="328" spans="1:12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</row>
    <row r="329" spans="1:12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</row>
    <row r="330" spans="1:12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</row>
    <row r="331" spans="1:12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</row>
    <row r="332" spans="1:12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</row>
    <row r="333" spans="1:12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</row>
    <row r="334" spans="1:12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</row>
    <row r="335" spans="1:12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</row>
    <row r="336" spans="1:12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</row>
    <row r="337" spans="1:12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</row>
    <row r="338" spans="1:12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</row>
    <row r="339" spans="1:12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</row>
    <row r="340" spans="1:12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</row>
    <row r="341" spans="1:12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</row>
    <row r="342" spans="1:12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</row>
    <row r="343" spans="1:12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</row>
    <row r="344" spans="1:12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</row>
    <row r="345" spans="1:12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</row>
    <row r="346" spans="1:12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</row>
    <row r="347" spans="1:12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</row>
    <row r="348" spans="1:12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</row>
    <row r="349" spans="1:12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</row>
    <row r="350" spans="1:12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</row>
    <row r="351" spans="1:12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</row>
    <row r="352" spans="1:12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</row>
    <row r="353" spans="1:12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</row>
    <row r="354" spans="1:12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</row>
    <row r="355" spans="1:12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</row>
    <row r="356" spans="1:12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</row>
    <row r="357" spans="1:12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</row>
    <row r="358" spans="1:12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</row>
    <row r="359" spans="1:12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</row>
    <row r="360" spans="1:12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</row>
    <row r="361" spans="1:12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</row>
    <row r="362" spans="1:12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</row>
    <row r="363" spans="1:12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</row>
    <row r="364" spans="1:12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</row>
    <row r="365" spans="1:12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</row>
    <row r="366" spans="1:12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</row>
    <row r="367" spans="1:12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</row>
    <row r="368" spans="1:12" x14ac:dyDescent="0.2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</row>
    <row r="369" spans="1:12" x14ac:dyDescent="0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</row>
    <row r="370" spans="1:12" x14ac:dyDescent="0.25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</row>
    <row r="371" spans="1:12" x14ac:dyDescent="0.25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</row>
    <row r="372" spans="1:12" x14ac:dyDescent="0.2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</row>
    <row r="373" spans="1:12" x14ac:dyDescent="0.2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</row>
    <row r="374" spans="1:12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</row>
    <row r="375" spans="1:12" x14ac:dyDescent="0.2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</row>
    <row r="376" spans="1:12" x14ac:dyDescent="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</row>
    <row r="377" spans="1:12" x14ac:dyDescent="0.2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</row>
    <row r="378" spans="1:12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</row>
    <row r="379" spans="1:12" x14ac:dyDescent="0.25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</row>
    <row r="380" spans="1:12" x14ac:dyDescent="0.2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</row>
    <row r="381" spans="1:12" x14ac:dyDescent="0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</row>
    <row r="382" spans="1:12" x14ac:dyDescent="0.2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</row>
    <row r="383" spans="1:12" x14ac:dyDescent="0.25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</row>
    <row r="384" spans="1:12" x14ac:dyDescent="0.25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</row>
    <row r="385" spans="1:12" x14ac:dyDescent="0.2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</row>
    <row r="386" spans="1:12" x14ac:dyDescent="0.25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</row>
    <row r="387" spans="1:12" x14ac:dyDescent="0.25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</row>
    <row r="388" spans="1:12" x14ac:dyDescent="0.25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</row>
    <row r="389" spans="1:12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</row>
    <row r="390" spans="1:12" x14ac:dyDescent="0.25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</row>
    <row r="391" spans="1:12" x14ac:dyDescent="0.25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</row>
    <row r="392" spans="1:12" x14ac:dyDescent="0.25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</row>
    <row r="393" spans="1:12" x14ac:dyDescent="0.25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</row>
    <row r="394" spans="1:12" x14ac:dyDescent="0.25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</row>
    <row r="395" spans="1:12" x14ac:dyDescent="0.2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</row>
    <row r="396" spans="1:12" x14ac:dyDescent="0.25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</row>
    <row r="397" spans="1:12" x14ac:dyDescent="0.25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</row>
    <row r="398" spans="1:12" x14ac:dyDescent="0.25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</row>
    <row r="399" spans="1:12" x14ac:dyDescent="0.25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</row>
    <row r="400" spans="1:12" x14ac:dyDescent="0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</row>
    <row r="401" spans="1:12" x14ac:dyDescent="0.25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</row>
    <row r="402" spans="1:12" x14ac:dyDescent="0.25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</row>
    <row r="403" spans="1:12" x14ac:dyDescent="0.25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</row>
    <row r="404" spans="1:12" x14ac:dyDescent="0.25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</row>
    <row r="405" spans="1:12" x14ac:dyDescent="0.2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</row>
    <row r="406" spans="1:12" x14ac:dyDescent="0.25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</row>
    <row r="407" spans="1:12" x14ac:dyDescent="0.25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</row>
    <row r="408" spans="1:12" x14ac:dyDescent="0.25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</row>
    <row r="409" spans="1:12" x14ac:dyDescent="0.25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</row>
    <row r="410" spans="1:12" x14ac:dyDescent="0.25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</row>
    <row r="411" spans="1:12" x14ac:dyDescent="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</row>
    <row r="412" spans="1:12" x14ac:dyDescent="0.25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</row>
    <row r="413" spans="1:12" x14ac:dyDescent="0.25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</row>
    <row r="414" spans="1:12" x14ac:dyDescent="0.25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</row>
    <row r="415" spans="1:12" x14ac:dyDescent="0.2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</row>
    <row r="416" spans="1:12" x14ac:dyDescent="0.25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</row>
    <row r="417" spans="1:12" x14ac:dyDescent="0.25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</row>
    <row r="418" spans="1:12" x14ac:dyDescent="0.25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</row>
    <row r="419" spans="1:12" x14ac:dyDescent="0.25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</row>
    <row r="420" spans="1:12" x14ac:dyDescent="0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</row>
    <row r="421" spans="1:12" x14ac:dyDescent="0.25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</row>
    <row r="422" spans="1:12" x14ac:dyDescent="0.25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</row>
    <row r="423" spans="1:12" x14ac:dyDescent="0.25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</row>
    <row r="424" spans="1:12" x14ac:dyDescent="0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</row>
    <row r="425" spans="1:12" x14ac:dyDescent="0.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</row>
  </sheetData>
  <sheetProtection algorithmName="SHA-512" hashValue="n6mhVkhadYdcuWD7CH+cb0J0UYDBFULBENf4Osa3l2q1rkxWcSmN5+1Fi4P8FdiU3evA06ZIe6fKoAUDgU+UmA==" saltValue="pEi629JgqDT4Tp+9649ewg==" spinCount="100000" sheet="1" objects="1" scenarios="1"/>
  <mergeCells count="15">
    <mergeCell ref="F1:L1"/>
    <mergeCell ref="A134:L134"/>
    <mergeCell ref="G3:L3"/>
    <mergeCell ref="A141:L141"/>
    <mergeCell ref="A142:L142"/>
    <mergeCell ref="A91:L91"/>
    <mergeCell ref="A3:B3"/>
    <mergeCell ref="A4:L4"/>
    <mergeCell ref="A133:L133"/>
    <mergeCell ref="A145:B145"/>
    <mergeCell ref="A135:L135"/>
    <mergeCell ref="A136:L136"/>
    <mergeCell ref="A137:L137"/>
    <mergeCell ref="A140:L140"/>
    <mergeCell ref="A143:L143"/>
  </mergeCells>
  <dataValidations count="1">
    <dataValidation type="whole" operator="equal" allowBlank="1" showInputMessage="1" showErrorMessage="1" sqref="J9:L80 J83:L86 J92:L130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pane ySplit="7" topLeftCell="A8" activePane="bottomLeft" state="frozen"/>
      <selection pane="bottomLeft" activeCell="B10" sqref="B10"/>
    </sheetView>
  </sheetViews>
  <sheetFormatPr defaultRowHeight="12.75" x14ac:dyDescent="0.25"/>
  <cols>
    <col min="1" max="1" width="4.140625" style="6" customWidth="1"/>
    <col min="2" max="2" width="33.42578125" style="9" customWidth="1"/>
    <col min="3" max="3" width="8.7109375" style="6" customWidth="1"/>
    <col min="4" max="4" width="5.85546875" style="6" customWidth="1"/>
    <col min="5" max="5" width="17.5703125" style="6" customWidth="1"/>
    <col min="6" max="12" width="9.7109375" style="6" customWidth="1"/>
    <col min="13" max="16384" width="9.140625" style="6"/>
  </cols>
  <sheetData>
    <row r="1" spans="1:13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3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3" ht="13.5" customHeight="1" x14ac:dyDescent="0.25">
      <c r="A3" s="2"/>
      <c r="B3" s="16"/>
      <c r="C3" s="15"/>
      <c r="D3" s="14"/>
      <c r="E3" s="14"/>
      <c r="F3" s="19"/>
      <c r="G3" s="253"/>
      <c r="H3" s="253"/>
      <c r="I3" s="253"/>
      <c r="J3" s="253"/>
      <c r="K3" s="253"/>
      <c r="L3" s="253"/>
      <c r="M3" s="16"/>
    </row>
    <row r="4" spans="1:13" ht="15" customHeight="1" x14ac:dyDescent="0.25">
      <c r="A4" s="262" t="s">
        <v>504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</row>
    <row r="5" spans="1:13" x14ac:dyDescent="0.25">
      <c r="A5" s="2"/>
      <c r="B5" s="5"/>
      <c r="C5" s="3"/>
      <c r="D5" s="2"/>
      <c r="E5" s="2"/>
      <c r="F5" s="2"/>
      <c r="G5" s="2"/>
      <c r="H5" s="2"/>
      <c r="I5" s="2"/>
      <c r="J5" s="2"/>
      <c r="K5" s="2"/>
      <c r="L5" s="2"/>
    </row>
    <row r="6" spans="1:13" ht="63.75" x14ac:dyDescent="0.25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3" ht="25.5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3" s="51" customFormat="1" ht="15" customHeight="1" x14ac:dyDescent="0.2">
      <c r="A8" s="263" t="s">
        <v>17</v>
      </c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</row>
    <row r="9" spans="1:13" s="51" customFormat="1" ht="38.25" x14ac:dyDescent="0.2">
      <c r="A9" s="152">
        <v>1</v>
      </c>
      <c r="B9" s="35" t="s">
        <v>18</v>
      </c>
      <c r="C9" s="100">
        <v>220</v>
      </c>
      <c r="D9" s="30" t="s">
        <v>4</v>
      </c>
      <c r="E9" s="224"/>
      <c r="F9" s="214"/>
      <c r="G9" s="33">
        <f>C9*F9</f>
        <v>0</v>
      </c>
      <c r="H9" s="33">
        <f>G9*0.095</f>
        <v>0</v>
      </c>
      <c r="I9" s="33">
        <f>G9+H9</f>
        <v>0</v>
      </c>
      <c r="J9" s="218"/>
      <c r="K9" s="218"/>
      <c r="L9" s="218"/>
    </row>
    <row r="10" spans="1:13" s="51" customFormat="1" ht="38.25" x14ac:dyDescent="0.2">
      <c r="A10" s="152">
        <v>2</v>
      </c>
      <c r="B10" s="35" t="s">
        <v>565</v>
      </c>
      <c r="C10" s="100">
        <v>600</v>
      </c>
      <c r="D10" s="30" t="s">
        <v>4</v>
      </c>
      <c r="E10" s="224"/>
      <c r="F10" s="214"/>
      <c r="G10" s="33">
        <f t="shared" ref="G10:G12" si="0">C10*F10</f>
        <v>0</v>
      </c>
      <c r="H10" s="33">
        <f t="shared" ref="H10:H12" si="1">G10*0.095</f>
        <v>0</v>
      </c>
      <c r="I10" s="33">
        <f t="shared" ref="I10:I12" si="2">G10+H10</f>
        <v>0</v>
      </c>
      <c r="J10" s="218"/>
      <c r="K10" s="218"/>
      <c r="L10" s="218"/>
    </row>
    <row r="11" spans="1:13" s="51" customFormat="1" ht="38.25" x14ac:dyDescent="0.2">
      <c r="A11" s="152">
        <v>3</v>
      </c>
      <c r="B11" s="35" t="s">
        <v>509</v>
      </c>
      <c r="C11" s="100">
        <v>280</v>
      </c>
      <c r="D11" s="30" t="s">
        <v>4</v>
      </c>
      <c r="E11" s="224"/>
      <c r="F11" s="214"/>
      <c r="G11" s="33">
        <f t="shared" si="0"/>
        <v>0</v>
      </c>
      <c r="H11" s="33">
        <f t="shared" si="1"/>
        <v>0</v>
      </c>
      <c r="I11" s="33">
        <f t="shared" si="2"/>
        <v>0</v>
      </c>
      <c r="J11" s="218"/>
      <c r="K11" s="218"/>
      <c r="L11" s="218"/>
    </row>
    <row r="12" spans="1:13" s="51" customFormat="1" ht="51" x14ac:dyDescent="0.2">
      <c r="A12" s="152">
        <v>4</v>
      </c>
      <c r="B12" s="35" t="s">
        <v>542</v>
      </c>
      <c r="C12" s="100">
        <v>440</v>
      </c>
      <c r="D12" s="30" t="s">
        <v>4</v>
      </c>
      <c r="E12" s="224"/>
      <c r="F12" s="214"/>
      <c r="G12" s="33">
        <f t="shared" si="0"/>
        <v>0</v>
      </c>
      <c r="H12" s="33">
        <f t="shared" si="1"/>
        <v>0</v>
      </c>
      <c r="I12" s="33">
        <f t="shared" si="2"/>
        <v>0</v>
      </c>
      <c r="J12" s="218"/>
      <c r="K12" s="218"/>
      <c r="L12" s="218"/>
    </row>
    <row r="13" spans="1:13" s="51" customFormat="1" x14ac:dyDescent="0.2">
      <c r="A13" s="41"/>
      <c r="B13" s="113" t="s">
        <v>103</v>
      </c>
      <c r="C13" s="114" t="s">
        <v>5</v>
      </c>
      <c r="D13" s="114" t="s">
        <v>5</v>
      </c>
      <c r="E13" s="114" t="s">
        <v>5</v>
      </c>
      <c r="F13" s="114" t="s">
        <v>5</v>
      </c>
      <c r="G13" s="115">
        <f>SUM(G9:G12)</f>
        <v>0</v>
      </c>
      <c r="H13" s="115">
        <f t="shared" ref="H13:I13" si="3">SUM(H9:H12)</f>
        <v>0</v>
      </c>
      <c r="I13" s="115">
        <f t="shared" si="3"/>
        <v>0</v>
      </c>
      <c r="J13" s="173">
        <f>SUM(J9:J12)</f>
        <v>0</v>
      </c>
      <c r="K13" s="173">
        <f t="shared" ref="K13:L13" si="4">SUM(K9:K12)</f>
        <v>0</v>
      </c>
      <c r="L13" s="173">
        <f t="shared" si="4"/>
        <v>0</v>
      </c>
    </row>
    <row r="14" spans="1:13" s="51" customFormat="1" ht="15" customHeight="1" x14ac:dyDescent="0.2">
      <c r="A14" s="264" t="s">
        <v>19</v>
      </c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</row>
    <row r="15" spans="1:13" s="51" customFormat="1" ht="25.5" x14ac:dyDescent="0.2">
      <c r="A15" s="152">
        <v>1</v>
      </c>
      <c r="B15" s="27" t="s">
        <v>20</v>
      </c>
      <c r="C15" s="102">
        <v>264</v>
      </c>
      <c r="D15" s="30" t="s">
        <v>4</v>
      </c>
      <c r="E15" s="23" t="s">
        <v>5</v>
      </c>
      <c r="F15" s="214"/>
      <c r="G15" s="33">
        <f>C15*F15</f>
        <v>0</v>
      </c>
      <c r="H15" s="33">
        <f>G15*0.095</f>
        <v>0</v>
      </c>
      <c r="I15" s="33">
        <f>G15+H15</f>
        <v>0</v>
      </c>
      <c r="J15" s="218"/>
      <c r="K15" s="218"/>
      <c r="L15" s="218"/>
    </row>
    <row r="16" spans="1:13" s="51" customFormat="1" x14ac:dyDescent="0.2">
      <c r="A16" s="41"/>
      <c r="B16" s="113" t="s">
        <v>21</v>
      </c>
      <c r="C16" s="114" t="s">
        <v>5</v>
      </c>
      <c r="D16" s="114" t="s">
        <v>5</v>
      </c>
      <c r="E16" s="114" t="s">
        <v>5</v>
      </c>
      <c r="F16" s="114" t="s">
        <v>5</v>
      </c>
      <c r="G16" s="115">
        <f>SUM(G15)</f>
        <v>0</v>
      </c>
      <c r="H16" s="115">
        <f t="shared" ref="H16:I16" si="5">SUM(H15)</f>
        <v>0</v>
      </c>
      <c r="I16" s="115">
        <f t="shared" si="5"/>
        <v>0</v>
      </c>
      <c r="J16" s="173">
        <f>SUM(J15)</f>
        <v>0</v>
      </c>
      <c r="K16" s="173">
        <f t="shared" ref="K16:L16" si="6">SUM(K15)</f>
        <v>0</v>
      </c>
      <c r="L16" s="173">
        <f t="shared" si="6"/>
        <v>0</v>
      </c>
    </row>
    <row r="17" spans="1:12" x14ac:dyDescent="0.25">
      <c r="G17" s="57"/>
      <c r="H17" s="7"/>
      <c r="I17" s="57"/>
      <c r="J17" s="57"/>
    </row>
    <row r="18" spans="1:12" s="187" customFormat="1" ht="15.75" customHeight="1" x14ac:dyDescent="0.25">
      <c r="A18" s="258" t="s">
        <v>566</v>
      </c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</row>
    <row r="19" spans="1:12" s="187" customFormat="1" ht="18.75" customHeight="1" x14ac:dyDescent="0.25">
      <c r="A19" s="250" t="s">
        <v>320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</row>
    <row r="20" spans="1:12" s="187" customFormat="1" ht="15.75" customHeight="1" x14ac:dyDescent="0.25">
      <c r="A20" s="251" t="s">
        <v>321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</row>
    <row r="21" spans="1:12" s="187" customFormat="1" ht="15.75" customHeight="1" x14ac:dyDescent="0.25">
      <c r="A21" s="253" t="s">
        <v>580</v>
      </c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</row>
    <row r="22" spans="1:12" s="187" customFormat="1" ht="15.75" customHeight="1" x14ac:dyDescent="0.25">
      <c r="A22" s="253" t="s">
        <v>568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</row>
    <row r="23" spans="1:12" s="187" customFormat="1" ht="15.75" x14ac:dyDescent="0.25">
      <c r="A23" s="188" t="s">
        <v>569</v>
      </c>
      <c r="B23" s="189"/>
      <c r="C23" s="190"/>
      <c r="D23" s="191"/>
      <c r="E23" s="188"/>
      <c r="F23" s="188"/>
      <c r="G23" s="188"/>
      <c r="H23" s="188"/>
      <c r="I23" s="188"/>
      <c r="J23" s="188"/>
      <c r="K23" s="188"/>
      <c r="L23" s="188"/>
    </row>
    <row r="24" spans="1:12" s="187" customFormat="1" ht="15.75" x14ac:dyDescent="0.25">
      <c r="A24" s="188" t="s">
        <v>570</v>
      </c>
      <c r="B24" s="189"/>
      <c r="C24" s="190"/>
      <c r="D24" s="191"/>
      <c r="E24" s="188"/>
      <c r="F24" s="188"/>
      <c r="G24" s="188"/>
      <c r="H24" s="188"/>
      <c r="I24" s="188"/>
      <c r="J24" s="188"/>
      <c r="K24" s="188"/>
      <c r="L24" s="188"/>
    </row>
    <row r="25" spans="1:12" s="187" customFormat="1" ht="28.5" customHeight="1" x14ac:dyDescent="0.25">
      <c r="A25" s="250" t="s">
        <v>571</v>
      </c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</row>
    <row r="26" spans="1:12" s="187" customFormat="1" ht="26.25" customHeight="1" x14ac:dyDescent="0.25">
      <c r="A26" s="250" t="s">
        <v>572</v>
      </c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</row>
    <row r="27" spans="1:12" s="187" customFormat="1" ht="26.25" customHeight="1" x14ac:dyDescent="0.25">
      <c r="A27" s="250" t="s">
        <v>573</v>
      </c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</row>
    <row r="28" spans="1:12" s="187" customFormat="1" ht="15.75" customHeight="1" x14ac:dyDescent="0.25">
      <c r="A28" s="250" t="s">
        <v>581</v>
      </c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</row>
    <row r="29" spans="1:12" s="187" customFormat="1" ht="15.75" x14ac:dyDescent="0.25">
      <c r="A29" s="192"/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192"/>
    </row>
    <row r="30" spans="1:12" s="213" customFormat="1" ht="15.75" customHeight="1" x14ac:dyDescent="0.25">
      <c r="A30" s="249" t="s">
        <v>574</v>
      </c>
      <c r="B30" s="249"/>
      <c r="C30" s="208"/>
      <c r="D30" s="209"/>
      <c r="E30" s="209" t="s">
        <v>322</v>
      </c>
      <c r="F30" s="209"/>
      <c r="G30" s="209"/>
      <c r="H30" s="209" t="s">
        <v>323</v>
      </c>
      <c r="I30" s="211"/>
      <c r="J30" s="211"/>
      <c r="K30" s="211"/>
      <c r="L30" s="212"/>
    </row>
  </sheetData>
  <sheetProtection algorithmName="SHA-512" hashValue="z1SJW7/WfLKuUt0MQmP74MGjj2o4nt9xTF6/7pYY5EAbjncXe/giDzkp2iEqjwCcYJpqsDwG8QWhXX5r5DpQCQ==" saltValue="AsC6//RR2v3fMHDLchemJg==" spinCount="100000" sheet="1" objects="1" scenarios="1"/>
  <mergeCells count="15">
    <mergeCell ref="A18:L18"/>
    <mergeCell ref="A28:L28"/>
    <mergeCell ref="F1:L1"/>
    <mergeCell ref="A4:L4"/>
    <mergeCell ref="A8:L8"/>
    <mergeCell ref="A14:L14"/>
    <mergeCell ref="G3:L3"/>
    <mergeCell ref="A30:B30"/>
    <mergeCell ref="A19:L19"/>
    <mergeCell ref="A26:L26"/>
    <mergeCell ref="A27:L27"/>
    <mergeCell ref="A20:L20"/>
    <mergeCell ref="A21:L21"/>
    <mergeCell ref="A22:L22"/>
    <mergeCell ref="A25:L25"/>
  </mergeCells>
  <dataValidations count="1">
    <dataValidation type="whole" operator="equal" allowBlank="1" showInputMessage="1" showErrorMessage="1" sqref="J9:L12 J15:L15">
      <formula1>1</formula1>
    </dataValidation>
  </dataValidation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Normal="100" workbookViewId="0">
      <selection activeCell="A24" activeCellId="3" sqref="A1:XFD1 E9:F9 J9:L9 A24:XFD24"/>
    </sheetView>
  </sheetViews>
  <sheetFormatPr defaultRowHeight="15" x14ac:dyDescent="0.25"/>
  <cols>
    <col min="1" max="1" width="3.85546875" customWidth="1"/>
    <col min="2" max="2" width="35.140625" customWidth="1"/>
    <col min="3" max="3" width="9" customWidth="1"/>
    <col min="4" max="4" width="6.42578125" customWidth="1"/>
    <col min="5" max="5" width="18.140625" customWidth="1"/>
    <col min="6" max="12" width="9.7109375" customWidth="1"/>
  </cols>
  <sheetData>
    <row r="1" spans="1:12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2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2" ht="15" customHeight="1" x14ac:dyDescent="0.25">
      <c r="A3" s="2"/>
      <c r="B3" s="16"/>
      <c r="C3" s="3"/>
      <c r="D3" s="2"/>
      <c r="E3" s="2"/>
      <c r="F3" s="2"/>
      <c r="G3" s="253"/>
      <c r="H3" s="253"/>
      <c r="I3" s="253"/>
      <c r="J3" s="253"/>
      <c r="K3" s="253"/>
      <c r="L3" s="253"/>
    </row>
    <row r="4" spans="1:12" ht="15.75" x14ac:dyDescent="0.25">
      <c r="A4" s="265" t="s">
        <v>503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</row>
    <row r="6" spans="1:12" s="13" customFormat="1" ht="63.75" x14ac:dyDescent="0.2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2" s="13" customFormat="1" ht="25.5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2" s="51" customFormat="1" ht="12.75" x14ac:dyDescent="0.2">
      <c r="A8" s="261" t="s">
        <v>22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</row>
    <row r="9" spans="1:12" s="51" customFormat="1" ht="21" customHeight="1" x14ac:dyDescent="0.2">
      <c r="A9" s="20">
        <v>1</v>
      </c>
      <c r="B9" s="27" t="s">
        <v>409</v>
      </c>
      <c r="C9" s="128">
        <v>77200</v>
      </c>
      <c r="D9" s="129" t="s">
        <v>23</v>
      </c>
      <c r="E9" s="225"/>
      <c r="F9" s="226"/>
      <c r="G9" s="177">
        <f>C9*F9</f>
        <v>0</v>
      </c>
      <c r="H9" s="177">
        <f>G9*0.095</f>
        <v>0</v>
      </c>
      <c r="I9" s="177">
        <f>G9+H9</f>
        <v>0</v>
      </c>
      <c r="J9" s="227"/>
      <c r="K9" s="227"/>
      <c r="L9" s="227"/>
    </row>
    <row r="10" spans="1:12" s="51" customFormat="1" ht="12.75" x14ac:dyDescent="0.2">
      <c r="A10" s="31"/>
      <c r="B10" s="32" t="s">
        <v>24</v>
      </c>
      <c r="C10" s="42" t="s">
        <v>5</v>
      </c>
      <c r="D10" s="42" t="s">
        <v>5</v>
      </c>
      <c r="E10" s="42" t="s">
        <v>5</v>
      </c>
      <c r="F10" s="42" t="s">
        <v>5</v>
      </c>
      <c r="G10" s="53">
        <f>SUM(G9)</f>
        <v>0</v>
      </c>
      <c r="H10" s="53">
        <f t="shared" ref="H10:I10" si="0">SUM(H9)</f>
        <v>0</v>
      </c>
      <c r="I10" s="53">
        <f t="shared" si="0"/>
        <v>0</v>
      </c>
      <c r="J10" s="176">
        <f>SUM(J9)</f>
        <v>0</v>
      </c>
      <c r="K10" s="176">
        <f t="shared" ref="K10:L10" si="1">SUM(K9)</f>
        <v>0</v>
      </c>
      <c r="L10" s="176">
        <f t="shared" si="1"/>
        <v>0</v>
      </c>
    </row>
    <row r="12" spans="1:12" s="187" customFormat="1" ht="15.75" customHeight="1" x14ac:dyDescent="0.25">
      <c r="A12" s="258" t="s">
        <v>566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</row>
    <row r="13" spans="1:12" s="187" customFormat="1" ht="18.75" customHeight="1" x14ac:dyDescent="0.25">
      <c r="A13" s="250" t="s">
        <v>320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</row>
    <row r="14" spans="1:12" s="187" customFormat="1" ht="15.75" customHeight="1" x14ac:dyDescent="0.25">
      <c r="A14" s="251" t="s">
        <v>321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</row>
    <row r="15" spans="1:12" s="187" customFormat="1" ht="15.75" customHeight="1" x14ac:dyDescent="0.25">
      <c r="A15" s="253" t="s">
        <v>567</v>
      </c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</row>
    <row r="16" spans="1:12" s="187" customFormat="1" ht="15.75" customHeight="1" x14ac:dyDescent="0.25">
      <c r="A16" s="253" t="s">
        <v>568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</row>
    <row r="17" spans="1:12" s="187" customFormat="1" ht="15.75" x14ac:dyDescent="0.25">
      <c r="A17" s="188" t="s">
        <v>569</v>
      </c>
      <c r="B17" s="189"/>
      <c r="C17" s="190"/>
      <c r="D17" s="191"/>
      <c r="E17" s="188"/>
      <c r="F17" s="188"/>
      <c r="G17" s="188"/>
      <c r="H17" s="188"/>
      <c r="I17" s="188"/>
      <c r="J17" s="188"/>
      <c r="K17" s="188"/>
      <c r="L17" s="188"/>
    </row>
    <row r="18" spans="1:12" s="187" customFormat="1" ht="15.75" x14ac:dyDescent="0.25">
      <c r="A18" s="188" t="s">
        <v>570</v>
      </c>
      <c r="B18" s="189"/>
      <c r="C18" s="190"/>
      <c r="D18" s="191"/>
      <c r="E18" s="188"/>
      <c r="F18" s="188"/>
      <c r="G18" s="188"/>
      <c r="H18" s="188"/>
      <c r="I18" s="188"/>
      <c r="J18" s="188"/>
      <c r="K18" s="188"/>
      <c r="L18" s="188"/>
    </row>
    <row r="19" spans="1:12" s="187" customFormat="1" ht="28.5" customHeight="1" x14ac:dyDescent="0.25">
      <c r="A19" s="250" t="s">
        <v>571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</row>
    <row r="20" spans="1:12" s="187" customFormat="1" ht="26.25" customHeight="1" x14ac:dyDescent="0.25">
      <c r="A20" s="250" t="s">
        <v>572</v>
      </c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</row>
    <row r="21" spans="1:12" s="187" customFormat="1" ht="26.25" customHeight="1" x14ac:dyDescent="0.25">
      <c r="A21" s="250" t="s">
        <v>573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</row>
    <row r="22" spans="1:12" s="187" customFormat="1" ht="15.75" customHeight="1" x14ac:dyDescent="0.25">
      <c r="A22" s="250" t="s">
        <v>581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</row>
    <row r="23" spans="1:12" s="187" customFormat="1" ht="15.75" x14ac:dyDescent="0.25">
      <c r="A23" s="192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</row>
    <row r="24" spans="1:12" s="213" customFormat="1" ht="15.75" customHeight="1" x14ac:dyDescent="0.25">
      <c r="A24" s="249" t="s">
        <v>574</v>
      </c>
      <c r="B24" s="249"/>
      <c r="C24" s="208"/>
      <c r="D24" s="209"/>
      <c r="E24" s="209" t="s">
        <v>322</v>
      </c>
      <c r="F24" s="209"/>
      <c r="G24" s="209"/>
      <c r="H24" s="209" t="s">
        <v>323</v>
      </c>
      <c r="I24" s="211"/>
      <c r="J24" s="211"/>
      <c r="K24" s="211"/>
      <c r="L24" s="212"/>
    </row>
  </sheetData>
  <sheetProtection algorithmName="SHA-512" hashValue="jTBFPZG+H2NlpzUn3r36YJXqI8luAWZqPwEd0G0NnEfAv1rekhUh2awayH6d2dDZQhX84LzUvmuk1dmHrXdQoQ==" saltValue="eClxJyTHeklj2JXt4S3huQ==" spinCount="100000" sheet="1" objects="1" scenarios="1"/>
  <mergeCells count="14">
    <mergeCell ref="F1:L1"/>
    <mergeCell ref="A4:L4"/>
    <mergeCell ref="A8:L8"/>
    <mergeCell ref="G3:L3"/>
    <mergeCell ref="A12:L12"/>
    <mergeCell ref="A24:B24"/>
    <mergeCell ref="A13:L13"/>
    <mergeCell ref="A14:L14"/>
    <mergeCell ref="A21:L21"/>
    <mergeCell ref="A15:L15"/>
    <mergeCell ref="A16:L16"/>
    <mergeCell ref="A19:L19"/>
    <mergeCell ref="A20:L20"/>
    <mergeCell ref="A22:L22"/>
  </mergeCells>
  <dataValidations count="1">
    <dataValidation type="whole" operator="equal" allowBlank="1" showInputMessage="1" showErrorMessage="1" sqref="J9:L9">
      <formula1>1</formula1>
    </dataValidation>
  </dataValidations>
  <pageMargins left="0.7" right="0.7" top="0.75" bottom="0.75" header="0.3" footer="0.3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zoomScaleNormal="100" workbookViewId="0">
      <pane ySplit="7" topLeftCell="A8" activePane="bottomLeft" state="frozen"/>
      <selection pane="bottomLeft" activeCell="A92" sqref="A92:L92"/>
    </sheetView>
  </sheetViews>
  <sheetFormatPr defaultRowHeight="12.75" x14ac:dyDescent="0.25"/>
  <cols>
    <col min="1" max="1" width="4.7109375" style="2" customWidth="1"/>
    <col min="2" max="2" width="27.42578125" style="2" customWidth="1"/>
    <col min="3" max="3" width="8.85546875" style="3" customWidth="1"/>
    <col min="4" max="4" width="6" style="2" customWidth="1"/>
    <col min="5" max="5" width="17.7109375" style="2" customWidth="1"/>
    <col min="6" max="7" width="9.7109375" style="2" customWidth="1"/>
    <col min="8" max="8" width="12.5703125" style="2" customWidth="1"/>
    <col min="9" max="12" width="9.7109375" style="2" customWidth="1"/>
    <col min="13" max="16384" width="9.140625" style="2"/>
  </cols>
  <sheetData>
    <row r="1" spans="1:12" s="197" customFormat="1" ht="12.75" customHeight="1" x14ac:dyDescent="0.2">
      <c r="B1" s="197" t="s">
        <v>6</v>
      </c>
      <c r="C1" s="198"/>
      <c r="F1" s="254"/>
      <c r="G1" s="254"/>
      <c r="H1" s="254"/>
      <c r="I1" s="254"/>
      <c r="J1" s="254"/>
      <c r="K1" s="254"/>
      <c r="L1" s="254"/>
    </row>
    <row r="2" spans="1:12" s="108" customFormat="1" ht="12.75" customHeight="1" x14ac:dyDescent="0.2">
      <c r="B2" s="108" t="s">
        <v>310</v>
      </c>
      <c r="C2" s="15"/>
      <c r="F2" s="107"/>
      <c r="G2" s="107"/>
      <c r="H2" s="107"/>
      <c r="I2" s="107"/>
      <c r="J2" s="107"/>
      <c r="K2" s="107"/>
      <c r="L2" s="107"/>
    </row>
    <row r="3" spans="1:12" ht="17.100000000000001" customHeight="1" x14ac:dyDescent="0.25">
      <c r="A3" s="14"/>
      <c r="B3" s="16"/>
      <c r="C3" s="15"/>
      <c r="D3" s="14"/>
      <c r="E3" s="14"/>
      <c r="F3" s="14"/>
      <c r="G3" s="253"/>
      <c r="H3" s="253"/>
      <c r="I3" s="253"/>
      <c r="J3" s="253"/>
      <c r="K3" s="253"/>
      <c r="L3" s="253"/>
    </row>
    <row r="4" spans="1:12" ht="15.75" customHeight="1" x14ac:dyDescent="0.25">
      <c r="A4" s="260" t="s">
        <v>502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</row>
    <row r="5" spans="1:12" ht="16.5" customHeight="1" x14ac:dyDescent="0.25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</row>
    <row r="6" spans="1:12" ht="63.75" x14ac:dyDescent="0.25">
      <c r="A6" s="163" t="s">
        <v>297</v>
      </c>
      <c r="B6" s="164" t="s">
        <v>298</v>
      </c>
      <c r="C6" s="165" t="s">
        <v>2</v>
      </c>
      <c r="D6" s="163" t="s">
        <v>299</v>
      </c>
      <c r="E6" s="163" t="s">
        <v>300</v>
      </c>
      <c r="F6" s="163" t="s">
        <v>301</v>
      </c>
      <c r="G6" s="163" t="s">
        <v>302</v>
      </c>
      <c r="H6" s="163" t="s">
        <v>303</v>
      </c>
      <c r="I6" s="163" t="s">
        <v>304</v>
      </c>
      <c r="J6" s="163" t="s">
        <v>562</v>
      </c>
      <c r="K6" s="163" t="s">
        <v>305</v>
      </c>
      <c r="L6" s="163" t="s">
        <v>306</v>
      </c>
    </row>
    <row r="7" spans="1:12" ht="14.25" customHeight="1" x14ac:dyDescent="0.25">
      <c r="A7" s="160">
        <v>1</v>
      </c>
      <c r="B7" s="161">
        <v>2</v>
      </c>
      <c r="C7" s="162">
        <v>3</v>
      </c>
      <c r="D7" s="160">
        <v>4</v>
      </c>
      <c r="E7" s="160">
        <v>5</v>
      </c>
      <c r="F7" s="160">
        <v>6</v>
      </c>
      <c r="G7" s="160" t="s">
        <v>307</v>
      </c>
      <c r="H7" s="160" t="s">
        <v>308</v>
      </c>
      <c r="I7" s="160" t="s">
        <v>309</v>
      </c>
      <c r="J7" s="160">
        <v>10</v>
      </c>
      <c r="K7" s="160">
        <v>11</v>
      </c>
      <c r="L7" s="160">
        <v>12</v>
      </c>
    </row>
    <row r="8" spans="1:12" s="108" customFormat="1" ht="19.5" customHeight="1" x14ac:dyDescent="0.2">
      <c r="A8" s="267" t="s">
        <v>560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</row>
    <row r="9" spans="1:12" s="112" customFormat="1" x14ac:dyDescent="0.2">
      <c r="A9" s="155">
        <v>1</v>
      </c>
      <c r="B9" s="72" t="s">
        <v>30</v>
      </c>
      <c r="C9" s="88">
        <v>3300</v>
      </c>
      <c r="D9" s="91" t="s">
        <v>4</v>
      </c>
      <c r="E9" s="67" t="s">
        <v>5</v>
      </c>
      <c r="F9" s="228"/>
      <c r="G9" s="97">
        <f>C9*F9</f>
        <v>0</v>
      </c>
      <c r="H9" s="97">
        <f>G9*0.095</f>
        <v>0</v>
      </c>
      <c r="I9" s="97">
        <f>G9+H9</f>
        <v>0</v>
      </c>
      <c r="J9" s="231"/>
      <c r="K9" s="206"/>
      <c r="L9" s="206"/>
    </row>
    <row r="10" spans="1:12" s="112" customFormat="1" x14ac:dyDescent="0.2">
      <c r="A10" s="155">
        <v>2</v>
      </c>
      <c r="B10" s="72" t="s">
        <v>31</v>
      </c>
      <c r="C10" s="88">
        <v>110</v>
      </c>
      <c r="D10" s="91" t="s">
        <v>4</v>
      </c>
      <c r="E10" s="67" t="s">
        <v>5</v>
      </c>
      <c r="F10" s="228"/>
      <c r="G10" s="97">
        <f t="shared" ref="G10:G66" si="0">C10*F10</f>
        <v>0</v>
      </c>
      <c r="H10" s="97">
        <f t="shared" ref="H10:H66" si="1">G10*0.095</f>
        <v>0</v>
      </c>
      <c r="I10" s="97">
        <f t="shared" ref="I10:I66" si="2">G10+H10</f>
        <v>0</v>
      </c>
      <c r="J10" s="231"/>
      <c r="K10" s="206"/>
      <c r="L10" s="206"/>
    </row>
    <row r="11" spans="1:12" s="112" customFormat="1" ht="17.100000000000001" customHeight="1" x14ac:dyDescent="0.2">
      <c r="A11" s="99">
        <v>3</v>
      </c>
      <c r="B11" s="77" t="s">
        <v>32</v>
      </c>
      <c r="C11" s="88">
        <v>88</v>
      </c>
      <c r="D11" s="91" t="s">
        <v>4</v>
      </c>
      <c r="E11" s="67" t="s">
        <v>5</v>
      </c>
      <c r="F11" s="228"/>
      <c r="G11" s="97">
        <f t="shared" si="0"/>
        <v>0</v>
      </c>
      <c r="H11" s="97">
        <f t="shared" si="1"/>
        <v>0</v>
      </c>
      <c r="I11" s="97">
        <f t="shared" si="2"/>
        <v>0</v>
      </c>
      <c r="J11" s="231"/>
      <c r="K11" s="206"/>
      <c r="L11" s="206"/>
    </row>
    <row r="12" spans="1:12" s="112" customFormat="1" ht="17.100000000000001" customHeight="1" x14ac:dyDescent="0.2">
      <c r="A12" s="155">
        <v>4</v>
      </c>
      <c r="B12" s="77" t="s">
        <v>33</v>
      </c>
      <c r="C12" s="88">
        <v>2200</v>
      </c>
      <c r="D12" s="91" t="s">
        <v>4</v>
      </c>
      <c r="E12" s="67" t="s">
        <v>5</v>
      </c>
      <c r="F12" s="228"/>
      <c r="G12" s="97">
        <f t="shared" si="0"/>
        <v>0</v>
      </c>
      <c r="H12" s="97">
        <f t="shared" si="1"/>
        <v>0</v>
      </c>
      <c r="I12" s="97">
        <f t="shared" si="2"/>
        <v>0</v>
      </c>
      <c r="J12" s="231"/>
      <c r="K12" s="206"/>
      <c r="L12" s="206"/>
    </row>
    <row r="13" spans="1:12" s="112" customFormat="1" ht="17.100000000000001" customHeight="1" x14ac:dyDescent="0.2">
      <c r="A13" s="155">
        <v>5</v>
      </c>
      <c r="B13" s="77" t="s">
        <v>34</v>
      </c>
      <c r="C13" s="88">
        <v>2210</v>
      </c>
      <c r="D13" s="91" t="s">
        <v>4</v>
      </c>
      <c r="E13" s="67" t="s">
        <v>5</v>
      </c>
      <c r="F13" s="228"/>
      <c r="G13" s="97">
        <f t="shared" si="0"/>
        <v>0</v>
      </c>
      <c r="H13" s="97">
        <f t="shared" si="1"/>
        <v>0</v>
      </c>
      <c r="I13" s="97">
        <f t="shared" si="2"/>
        <v>0</v>
      </c>
      <c r="J13" s="231"/>
      <c r="K13" s="206"/>
      <c r="L13" s="206"/>
    </row>
    <row r="14" spans="1:12" s="112" customFormat="1" x14ac:dyDescent="0.2">
      <c r="A14" s="99">
        <v>6</v>
      </c>
      <c r="B14" s="98" t="s">
        <v>35</v>
      </c>
      <c r="C14" s="88">
        <v>5750</v>
      </c>
      <c r="D14" s="91" t="s">
        <v>4</v>
      </c>
      <c r="E14" s="67" t="s">
        <v>5</v>
      </c>
      <c r="F14" s="228"/>
      <c r="G14" s="97">
        <f t="shared" si="0"/>
        <v>0</v>
      </c>
      <c r="H14" s="97">
        <f t="shared" si="1"/>
        <v>0</v>
      </c>
      <c r="I14" s="97">
        <f t="shared" si="2"/>
        <v>0</v>
      </c>
      <c r="J14" s="231"/>
      <c r="K14" s="206"/>
      <c r="L14" s="206"/>
    </row>
    <row r="15" spans="1:12" s="112" customFormat="1" ht="17.100000000000001" customHeight="1" x14ac:dyDescent="0.2">
      <c r="A15" s="155">
        <v>7</v>
      </c>
      <c r="B15" s="77" t="s">
        <v>36</v>
      </c>
      <c r="C15" s="88">
        <v>44</v>
      </c>
      <c r="D15" s="91" t="s">
        <v>4</v>
      </c>
      <c r="E15" s="67" t="s">
        <v>5</v>
      </c>
      <c r="F15" s="228"/>
      <c r="G15" s="97">
        <f t="shared" si="0"/>
        <v>0</v>
      </c>
      <c r="H15" s="97">
        <f t="shared" si="1"/>
        <v>0</v>
      </c>
      <c r="I15" s="97">
        <f t="shared" si="2"/>
        <v>0</v>
      </c>
      <c r="J15" s="231"/>
      <c r="K15" s="206"/>
      <c r="L15" s="206"/>
    </row>
    <row r="16" spans="1:12" s="112" customFormat="1" ht="17.100000000000001" customHeight="1" x14ac:dyDescent="0.2">
      <c r="A16" s="155">
        <v>8</v>
      </c>
      <c r="B16" s="77" t="s">
        <v>37</v>
      </c>
      <c r="C16" s="88">
        <v>550</v>
      </c>
      <c r="D16" s="91" t="s">
        <v>4</v>
      </c>
      <c r="E16" s="67" t="s">
        <v>5</v>
      </c>
      <c r="F16" s="228"/>
      <c r="G16" s="97">
        <f t="shared" si="0"/>
        <v>0</v>
      </c>
      <c r="H16" s="97">
        <f t="shared" si="1"/>
        <v>0</v>
      </c>
      <c r="I16" s="97">
        <f t="shared" si="2"/>
        <v>0</v>
      </c>
      <c r="J16" s="231"/>
      <c r="K16" s="206"/>
      <c r="L16" s="206"/>
    </row>
    <row r="17" spans="1:12" s="112" customFormat="1" ht="25.5" x14ac:dyDescent="0.2">
      <c r="A17" s="99">
        <v>9</v>
      </c>
      <c r="B17" s="98" t="s">
        <v>38</v>
      </c>
      <c r="C17" s="88">
        <v>200</v>
      </c>
      <c r="D17" s="91" t="s">
        <v>4</v>
      </c>
      <c r="E17" s="67" t="s">
        <v>5</v>
      </c>
      <c r="F17" s="228"/>
      <c r="G17" s="97">
        <f t="shared" si="0"/>
        <v>0</v>
      </c>
      <c r="H17" s="97">
        <f t="shared" si="1"/>
        <v>0</v>
      </c>
      <c r="I17" s="97">
        <f t="shared" si="2"/>
        <v>0</v>
      </c>
      <c r="J17" s="231"/>
      <c r="K17" s="206"/>
      <c r="L17" s="206"/>
    </row>
    <row r="18" spans="1:12" s="112" customFormat="1" ht="25.5" x14ac:dyDescent="0.2">
      <c r="A18" s="155">
        <v>10</v>
      </c>
      <c r="B18" s="98" t="s">
        <v>39</v>
      </c>
      <c r="C18" s="88">
        <v>2210</v>
      </c>
      <c r="D18" s="91" t="s">
        <v>4</v>
      </c>
      <c r="E18" s="67" t="s">
        <v>5</v>
      </c>
      <c r="F18" s="228"/>
      <c r="G18" s="97">
        <f t="shared" si="0"/>
        <v>0</v>
      </c>
      <c r="H18" s="97">
        <f t="shared" si="1"/>
        <v>0</v>
      </c>
      <c r="I18" s="97">
        <f t="shared" si="2"/>
        <v>0</v>
      </c>
      <c r="J18" s="231"/>
      <c r="K18" s="206"/>
      <c r="L18" s="206"/>
    </row>
    <row r="19" spans="1:12" s="112" customFormat="1" ht="25.5" x14ac:dyDescent="0.2">
      <c r="A19" s="155">
        <v>11</v>
      </c>
      <c r="B19" s="77" t="s">
        <v>288</v>
      </c>
      <c r="C19" s="88">
        <v>1100</v>
      </c>
      <c r="D19" s="91" t="s">
        <v>4</v>
      </c>
      <c r="E19" s="67" t="s">
        <v>5</v>
      </c>
      <c r="F19" s="228"/>
      <c r="G19" s="97">
        <f t="shared" si="0"/>
        <v>0</v>
      </c>
      <c r="H19" s="97">
        <f t="shared" si="1"/>
        <v>0</v>
      </c>
      <c r="I19" s="97">
        <f t="shared" si="2"/>
        <v>0</v>
      </c>
      <c r="J19" s="231"/>
      <c r="K19" s="206"/>
      <c r="L19" s="206"/>
    </row>
    <row r="20" spans="1:12" s="112" customFormat="1" ht="17.100000000000001" customHeight="1" x14ac:dyDescent="0.2">
      <c r="A20" s="99">
        <v>12</v>
      </c>
      <c r="B20" s="77" t="s">
        <v>40</v>
      </c>
      <c r="C20" s="88">
        <v>3300</v>
      </c>
      <c r="D20" s="91" t="s">
        <v>4</v>
      </c>
      <c r="E20" s="67" t="s">
        <v>5</v>
      </c>
      <c r="F20" s="228"/>
      <c r="G20" s="97">
        <f t="shared" si="0"/>
        <v>0</v>
      </c>
      <c r="H20" s="97">
        <f t="shared" si="1"/>
        <v>0</v>
      </c>
      <c r="I20" s="97">
        <f t="shared" si="2"/>
        <v>0</v>
      </c>
      <c r="J20" s="231"/>
      <c r="K20" s="206"/>
      <c r="L20" s="206"/>
    </row>
    <row r="21" spans="1:12" s="112" customFormat="1" ht="17.100000000000001" customHeight="1" x14ac:dyDescent="0.2">
      <c r="A21" s="155">
        <v>13</v>
      </c>
      <c r="B21" s="77" t="s">
        <v>41</v>
      </c>
      <c r="C21" s="88">
        <v>3300</v>
      </c>
      <c r="D21" s="91" t="s">
        <v>4</v>
      </c>
      <c r="E21" s="67" t="s">
        <v>5</v>
      </c>
      <c r="F21" s="228"/>
      <c r="G21" s="97">
        <f t="shared" si="0"/>
        <v>0</v>
      </c>
      <c r="H21" s="97">
        <f t="shared" si="1"/>
        <v>0</v>
      </c>
      <c r="I21" s="97">
        <f t="shared" si="2"/>
        <v>0</v>
      </c>
      <c r="J21" s="231"/>
      <c r="K21" s="206"/>
      <c r="L21" s="206"/>
    </row>
    <row r="22" spans="1:12" s="112" customFormat="1" ht="17.100000000000001" customHeight="1" x14ac:dyDescent="0.2">
      <c r="A22" s="155">
        <v>14</v>
      </c>
      <c r="B22" s="77" t="s">
        <v>42</v>
      </c>
      <c r="C22" s="88">
        <v>160</v>
      </c>
      <c r="D22" s="91" t="s">
        <v>4</v>
      </c>
      <c r="E22" s="67" t="s">
        <v>5</v>
      </c>
      <c r="F22" s="228"/>
      <c r="G22" s="97">
        <f t="shared" si="0"/>
        <v>0</v>
      </c>
      <c r="H22" s="97">
        <f t="shared" si="1"/>
        <v>0</v>
      </c>
      <c r="I22" s="97">
        <f t="shared" si="2"/>
        <v>0</v>
      </c>
      <c r="J22" s="231"/>
      <c r="K22" s="206"/>
      <c r="L22" s="206"/>
    </row>
    <row r="23" spans="1:12" s="112" customFormat="1" ht="17.100000000000001" customHeight="1" x14ac:dyDescent="0.2">
      <c r="A23" s="99">
        <v>15</v>
      </c>
      <c r="B23" s="77" t="s">
        <v>43</v>
      </c>
      <c r="C23" s="88">
        <v>221</v>
      </c>
      <c r="D23" s="91" t="s">
        <v>4</v>
      </c>
      <c r="E23" s="67" t="s">
        <v>5</v>
      </c>
      <c r="F23" s="228"/>
      <c r="G23" s="97">
        <f t="shared" si="0"/>
        <v>0</v>
      </c>
      <c r="H23" s="97">
        <f t="shared" si="1"/>
        <v>0</v>
      </c>
      <c r="I23" s="97">
        <f t="shared" si="2"/>
        <v>0</v>
      </c>
      <c r="J23" s="231"/>
      <c r="K23" s="206"/>
      <c r="L23" s="206"/>
    </row>
    <row r="24" spans="1:12" s="112" customFormat="1" ht="17.100000000000001" customHeight="1" x14ac:dyDescent="0.2">
      <c r="A24" s="155">
        <v>16</v>
      </c>
      <c r="B24" s="77" t="s">
        <v>44</v>
      </c>
      <c r="C24" s="88">
        <v>450</v>
      </c>
      <c r="D24" s="91" t="s">
        <v>4</v>
      </c>
      <c r="E24" s="67" t="s">
        <v>5</v>
      </c>
      <c r="F24" s="228"/>
      <c r="G24" s="97">
        <f t="shared" si="0"/>
        <v>0</v>
      </c>
      <c r="H24" s="97">
        <f t="shared" si="1"/>
        <v>0</v>
      </c>
      <c r="I24" s="97">
        <f t="shared" si="2"/>
        <v>0</v>
      </c>
      <c r="J24" s="231"/>
      <c r="K24" s="206"/>
      <c r="L24" s="206"/>
    </row>
    <row r="25" spans="1:12" s="112" customFormat="1" ht="17.100000000000001" customHeight="1" x14ac:dyDescent="0.2">
      <c r="A25" s="155">
        <v>17</v>
      </c>
      <c r="B25" s="77" t="s">
        <v>45</v>
      </c>
      <c r="C25" s="88">
        <v>4420</v>
      </c>
      <c r="D25" s="91" t="s">
        <v>4</v>
      </c>
      <c r="E25" s="67" t="s">
        <v>5</v>
      </c>
      <c r="F25" s="228"/>
      <c r="G25" s="97">
        <f t="shared" si="0"/>
        <v>0</v>
      </c>
      <c r="H25" s="97">
        <f t="shared" si="1"/>
        <v>0</v>
      </c>
      <c r="I25" s="97">
        <f t="shared" si="2"/>
        <v>0</v>
      </c>
      <c r="J25" s="231"/>
      <c r="K25" s="206"/>
      <c r="L25" s="206"/>
    </row>
    <row r="26" spans="1:12" s="112" customFormat="1" ht="17.100000000000001" customHeight="1" x14ac:dyDescent="0.2">
      <c r="A26" s="99">
        <v>18</v>
      </c>
      <c r="B26" s="77" t="s">
        <v>46</v>
      </c>
      <c r="C26" s="88">
        <v>7600</v>
      </c>
      <c r="D26" s="91" t="s">
        <v>4</v>
      </c>
      <c r="E26" s="67" t="s">
        <v>5</v>
      </c>
      <c r="F26" s="228"/>
      <c r="G26" s="97">
        <f t="shared" si="0"/>
        <v>0</v>
      </c>
      <c r="H26" s="97">
        <f t="shared" si="1"/>
        <v>0</v>
      </c>
      <c r="I26" s="97">
        <f t="shared" si="2"/>
        <v>0</v>
      </c>
      <c r="J26" s="231"/>
      <c r="K26" s="206"/>
      <c r="L26" s="206"/>
    </row>
    <row r="27" spans="1:12" s="112" customFormat="1" ht="17.100000000000001" customHeight="1" x14ac:dyDescent="0.2">
      <c r="A27" s="155">
        <v>19</v>
      </c>
      <c r="B27" s="77" t="s">
        <v>47</v>
      </c>
      <c r="C27" s="88">
        <v>55</v>
      </c>
      <c r="D27" s="91" t="s">
        <v>4</v>
      </c>
      <c r="E27" s="67" t="s">
        <v>5</v>
      </c>
      <c r="F27" s="228"/>
      <c r="G27" s="97">
        <f t="shared" si="0"/>
        <v>0</v>
      </c>
      <c r="H27" s="97">
        <f t="shared" si="1"/>
        <v>0</v>
      </c>
      <c r="I27" s="97">
        <f t="shared" si="2"/>
        <v>0</v>
      </c>
      <c r="J27" s="231"/>
      <c r="K27" s="206"/>
      <c r="L27" s="206"/>
    </row>
    <row r="28" spans="1:12" s="112" customFormat="1" ht="17.100000000000001" customHeight="1" x14ac:dyDescent="0.2">
      <c r="A28" s="155">
        <v>20</v>
      </c>
      <c r="B28" s="75" t="s">
        <v>239</v>
      </c>
      <c r="C28" s="88">
        <v>550</v>
      </c>
      <c r="D28" s="80" t="s">
        <v>4</v>
      </c>
      <c r="E28" s="67" t="s">
        <v>5</v>
      </c>
      <c r="F28" s="228"/>
      <c r="G28" s="97">
        <f t="shared" si="0"/>
        <v>0</v>
      </c>
      <c r="H28" s="97">
        <f t="shared" si="1"/>
        <v>0</v>
      </c>
      <c r="I28" s="97">
        <f t="shared" si="2"/>
        <v>0</v>
      </c>
      <c r="J28" s="231"/>
      <c r="K28" s="206"/>
      <c r="L28" s="206"/>
    </row>
    <row r="29" spans="1:12" s="112" customFormat="1" ht="17.100000000000001" customHeight="1" x14ac:dyDescent="0.2">
      <c r="A29" s="99">
        <v>21</v>
      </c>
      <c r="B29" s="77" t="s">
        <v>48</v>
      </c>
      <c r="C29" s="88">
        <v>550</v>
      </c>
      <c r="D29" s="91" t="s">
        <v>4</v>
      </c>
      <c r="E29" s="67" t="s">
        <v>5</v>
      </c>
      <c r="F29" s="228"/>
      <c r="G29" s="97">
        <f t="shared" si="0"/>
        <v>0</v>
      </c>
      <c r="H29" s="97">
        <f t="shared" si="1"/>
        <v>0</v>
      </c>
      <c r="I29" s="97">
        <f t="shared" si="2"/>
        <v>0</v>
      </c>
      <c r="J29" s="231"/>
      <c r="K29" s="206"/>
      <c r="L29" s="206"/>
    </row>
    <row r="30" spans="1:12" s="112" customFormat="1" ht="17.100000000000001" customHeight="1" x14ac:dyDescent="0.2">
      <c r="A30" s="155">
        <v>22</v>
      </c>
      <c r="B30" s="75" t="s">
        <v>240</v>
      </c>
      <c r="C30" s="88">
        <v>220</v>
      </c>
      <c r="D30" s="80" t="s">
        <v>4</v>
      </c>
      <c r="E30" s="67" t="s">
        <v>5</v>
      </c>
      <c r="F30" s="228"/>
      <c r="G30" s="97">
        <f t="shared" si="0"/>
        <v>0</v>
      </c>
      <c r="H30" s="97">
        <f t="shared" si="1"/>
        <v>0</v>
      </c>
      <c r="I30" s="97">
        <f t="shared" si="2"/>
        <v>0</v>
      </c>
      <c r="J30" s="231"/>
      <c r="K30" s="206"/>
      <c r="L30" s="206"/>
    </row>
    <row r="31" spans="1:12" s="112" customFormat="1" ht="17.100000000000001" customHeight="1" x14ac:dyDescent="0.2">
      <c r="A31" s="155">
        <v>23</v>
      </c>
      <c r="B31" s="77" t="s">
        <v>49</v>
      </c>
      <c r="C31" s="88">
        <v>110</v>
      </c>
      <c r="D31" s="91" t="s">
        <v>4</v>
      </c>
      <c r="E31" s="67" t="s">
        <v>5</v>
      </c>
      <c r="F31" s="228"/>
      <c r="G31" s="97">
        <f t="shared" si="0"/>
        <v>0</v>
      </c>
      <c r="H31" s="97">
        <f t="shared" si="1"/>
        <v>0</v>
      </c>
      <c r="I31" s="97">
        <f t="shared" si="2"/>
        <v>0</v>
      </c>
      <c r="J31" s="231"/>
      <c r="K31" s="206"/>
      <c r="L31" s="206"/>
    </row>
    <row r="32" spans="1:12" s="112" customFormat="1" ht="17.100000000000001" customHeight="1" x14ac:dyDescent="0.2">
      <c r="A32" s="99">
        <v>24</v>
      </c>
      <c r="B32" s="77" t="s">
        <v>50</v>
      </c>
      <c r="C32" s="88">
        <v>45</v>
      </c>
      <c r="D32" s="91" t="s">
        <v>4</v>
      </c>
      <c r="E32" s="67" t="s">
        <v>5</v>
      </c>
      <c r="F32" s="228"/>
      <c r="G32" s="97">
        <f t="shared" si="0"/>
        <v>0</v>
      </c>
      <c r="H32" s="97">
        <f t="shared" si="1"/>
        <v>0</v>
      </c>
      <c r="I32" s="97">
        <f t="shared" si="2"/>
        <v>0</v>
      </c>
      <c r="J32" s="231"/>
      <c r="K32" s="206"/>
      <c r="L32" s="206"/>
    </row>
    <row r="33" spans="1:12" s="112" customFormat="1" ht="17.25" customHeight="1" x14ac:dyDescent="0.2">
      <c r="A33" s="155">
        <v>25</v>
      </c>
      <c r="B33" s="77" t="s">
        <v>51</v>
      </c>
      <c r="C33" s="88">
        <v>440</v>
      </c>
      <c r="D33" s="91" t="s">
        <v>4</v>
      </c>
      <c r="E33" s="67" t="s">
        <v>5</v>
      </c>
      <c r="F33" s="228"/>
      <c r="G33" s="97">
        <f t="shared" si="0"/>
        <v>0</v>
      </c>
      <c r="H33" s="97">
        <f t="shared" si="1"/>
        <v>0</v>
      </c>
      <c r="I33" s="97">
        <f t="shared" si="2"/>
        <v>0</v>
      </c>
      <c r="J33" s="231"/>
      <c r="K33" s="206"/>
      <c r="L33" s="206"/>
    </row>
    <row r="34" spans="1:12" s="112" customFormat="1" x14ac:dyDescent="0.2">
      <c r="A34" s="155">
        <v>26</v>
      </c>
      <c r="B34" s="77" t="s">
        <v>25</v>
      </c>
      <c r="C34" s="88">
        <v>2760</v>
      </c>
      <c r="D34" s="91" t="s">
        <v>4</v>
      </c>
      <c r="E34" s="67" t="s">
        <v>5</v>
      </c>
      <c r="F34" s="228"/>
      <c r="G34" s="97">
        <f t="shared" si="0"/>
        <v>0</v>
      </c>
      <c r="H34" s="97">
        <f t="shared" si="1"/>
        <v>0</v>
      </c>
      <c r="I34" s="97">
        <f t="shared" si="2"/>
        <v>0</v>
      </c>
      <c r="J34" s="231"/>
      <c r="K34" s="206"/>
      <c r="L34" s="206"/>
    </row>
    <row r="35" spans="1:12" s="112" customFormat="1" x14ac:dyDescent="0.2">
      <c r="A35" s="99">
        <v>27</v>
      </c>
      <c r="B35" s="77" t="s">
        <v>26</v>
      </c>
      <c r="C35" s="88">
        <v>3300</v>
      </c>
      <c r="D35" s="91" t="s">
        <v>4</v>
      </c>
      <c r="E35" s="67" t="s">
        <v>5</v>
      </c>
      <c r="F35" s="228"/>
      <c r="G35" s="97">
        <f t="shared" si="0"/>
        <v>0</v>
      </c>
      <c r="H35" s="97">
        <f t="shared" si="1"/>
        <v>0</v>
      </c>
      <c r="I35" s="97">
        <f t="shared" si="2"/>
        <v>0</v>
      </c>
      <c r="J35" s="231"/>
      <c r="K35" s="206"/>
      <c r="L35" s="206"/>
    </row>
    <row r="36" spans="1:12" s="112" customFormat="1" x14ac:dyDescent="0.2">
      <c r="A36" s="155">
        <v>28</v>
      </c>
      <c r="B36" s="77" t="s">
        <v>27</v>
      </c>
      <c r="C36" s="88">
        <v>1100</v>
      </c>
      <c r="D36" s="91" t="s">
        <v>4</v>
      </c>
      <c r="E36" s="67" t="s">
        <v>5</v>
      </c>
      <c r="F36" s="228"/>
      <c r="G36" s="97">
        <f t="shared" si="0"/>
        <v>0</v>
      </c>
      <c r="H36" s="97">
        <f t="shared" si="1"/>
        <v>0</v>
      </c>
      <c r="I36" s="97">
        <f t="shared" si="2"/>
        <v>0</v>
      </c>
      <c r="J36" s="231"/>
      <c r="K36" s="206"/>
      <c r="L36" s="206"/>
    </row>
    <row r="37" spans="1:12" s="112" customFormat="1" ht="25.5" x14ac:dyDescent="0.2">
      <c r="A37" s="155">
        <v>29</v>
      </c>
      <c r="B37" s="77" t="s">
        <v>28</v>
      </c>
      <c r="C37" s="88">
        <v>5500</v>
      </c>
      <c r="D37" s="91" t="s">
        <v>4</v>
      </c>
      <c r="E37" s="67" t="s">
        <v>5</v>
      </c>
      <c r="F37" s="228"/>
      <c r="G37" s="97">
        <f t="shared" si="0"/>
        <v>0</v>
      </c>
      <c r="H37" s="97">
        <f t="shared" si="1"/>
        <v>0</v>
      </c>
      <c r="I37" s="97">
        <f t="shared" si="2"/>
        <v>0</v>
      </c>
      <c r="J37" s="231"/>
      <c r="K37" s="206"/>
      <c r="L37" s="206"/>
    </row>
    <row r="38" spans="1:12" s="112" customFormat="1" x14ac:dyDescent="0.2">
      <c r="A38" s="99">
        <v>30</v>
      </c>
      <c r="B38" s="77" t="s">
        <v>29</v>
      </c>
      <c r="C38" s="88">
        <v>3300</v>
      </c>
      <c r="D38" s="91" t="s">
        <v>4</v>
      </c>
      <c r="E38" s="67" t="s">
        <v>5</v>
      </c>
      <c r="F38" s="228"/>
      <c r="G38" s="97">
        <f t="shared" si="0"/>
        <v>0</v>
      </c>
      <c r="H38" s="97">
        <f t="shared" si="1"/>
        <v>0</v>
      </c>
      <c r="I38" s="97">
        <f t="shared" si="2"/>
        <v>0</v>
      </c>
      <c r="J38" s="231"/>
      <c r="K38" s="206"/>
      <c r="L38" s="206"/>
    </row>
    <row r="39" spans="1:12" s="112" customFormat="1" x14ac:dyDescent="0.2">
      <c r="A39" s="155">
        <v>31</v>
      </c>
      <c r="B39" s="77" t="s">
        <v>58</v>
      </c>
      <c r="C39" s="88">
        <v>110</v>
      </c>
      <c r="D39" s="91" t="s">
        <v>4</v>
      </c>
      <c r="E39" s="67" t="s">
        <v>5</v>
      </c>
      <c r="F39" s="228"/>
      <c r="G39" s="97">
        <f t="shared" si="0"/>
        <v>0</v>
      </c>
      <c r="H39" s="97">
        <f t="shared" si="1"/>
        <v>0</v>
      </c>
      <c r="I39" s="97">
        <f t="shared" si="2"/>
        <v>0</v>
      </c>
      <c r="J39" s="231"/>
      <c r="K39" s="206"/>
      <c r="L39" s="206"/>
    </row>
    <row r="40" spans="1:12" s="112" customFormat="1" x14ac:dyDescent="0.2">
      <c r="A40" s="155">
        <v>32</v>
      </c>
      <c r="B40" s="77" t="s">
        <v>59</v>
      </c>
      <c r="C40" s="88">
        <v>1650</v>
      </c>
      <c r="D40" s="91" t="s">
        <v>4</v>
      </c>
      <c r="E40" s="67" t="s">
        <v>5</v>
      </c>
      <c r="F40" s="228"/>
      <c r="G40" s="97">
        <f t="shared" si="0"/>
        <v>0</v>
      </c>
      <c r="H40" s="97">
        <f t="shared" si="1"/>
        <v>0</v>
      </c>
      <c r="I40" s="97">
        <f t="shared" si="2"/>
        <v>0</v>
      </c>
      <c r="J40" s="231"/>
      <c r="K40" s="206"/>
      <c r="L40" s="206"/>
    </row>
    <row r="41" spans="1:12" s="112" customFormat="1" x14ac:dyDescent="0.2">
      <c r="A41" s="99">
        <v>33</v>
      </c>
      <c r="B41" s="77" t="s">
        <v>60</v>
      </c>
      <c r="C41" s="88">
        <v>220</v>
      </c>
      <c r="D41" s="91" t="s">
        <v>4</v>
      </c>
      <c r="E41" s="67" t="s">
        <v>5</v>
      </c>
      <c r="F41" s="228"/>
      <c r="G41" s="97">
        <f t="shared" si="0"/>
        <v>0</v>
      </c>
      <c r="H41" s="97">
        <f t="shared" si="1"/>
        <v>0</v>
      </c>
      <c r="I41" s="97">
        <f t="shared" si="2"/>
        <v>0</v>
      </c>
      <c r="J41" s="231"/>
      <c r="K41" s="206"/>
      <c r="L41" s="206"/>
    </row>
    <row r="42" spans="1:12" s="112" customFormat="1" x14ac:dyDescent="0.2">
      <c r="A42" s="155">
        <v>34</v>
      </c>
      <c r="B42" s="77" t="s">
        <v>61</v>
      </c>
      <c r="C42" s="88">
        <v>110</v>
      </c>
      <c r="D42" s="91" t="s">
        <v>4</v>
      </c>
      <c r="E42" s="67" t="s">
        <v>5</v>
      </c>
      <c r="F42" s="228"/>
      <c r="G42" s="97">
        <f t="shared" si="0"/>
        <v>0</v>
      </c>
      <c r="H42" s="97">
        <f t="shared" si="1"/>
        <v>0</v>
      </c>
      <c r="I42" s="97">
        <f t="shared" si="2"/>
        <v>0</v>
      </c>
      <c r="J42" s="231"/>
      <c r="K42" s="206"/>
      <c r="L42" s="206"/>
    </row>
    <row r="43" spans="1:12" s="112" customFormat="1" ht="25.5" x14ac:dyDescent="0.2">
      <c r="A43" s="155">
        <v>35</v>
      </c>
      <c r="B43" s="75" t="s">
        <v>342</v>
      </c>
      <c r="C43" s="88">
        <v>9</v>
      </c>
      <c r="D43" s="91" t="s">
        <v>4</v>
      </c>
      <c r="E43" s="67" t="s">
        <v>5</v>
      </c>
      <c r="F43" s="228"/>
      <c r="G43" s="97">
        <f t="shared" si="0"/>
        <v>0</v>
      </c>
      <c r="H43" s="97">
        <f t="shared" si="1"/>
        <v>0</v>
      </c>
      <c r="I43" s="97">
        <f t="shared" si="2"/>
        <v>0</v>
      </c>
      <c r="J43" s="231"/>
      <c r="K43" s="206"/>
      <c r="L43" s="206"/>
    </row>
    <row r="44" spans="1:12" s="112" customFormat="1" x14ac:dyDescent="0.2">
      <c r="A44" s="99">
        <v>36</v>
      </c>
      <c r="B44" s="77" t="s">
        <v>62</v>
      </c>
      <c r="C44" s="88">
        <v>445</v>
      </c>
      <c r="D44" s="91" t="s">
        <v>4</v>
      </c>
      <c r="E44" s="67" t="s">
        <v>5</v>
      </c>
      <c r="F44" s="228"/>
      <c r="G44" s="97">
        <f t="shared" si="0"/>
        <v>0</v>
      </c>
      <c r="H44" s="97">
        <f t="shared" si="1"/>
        <v>0</v>
      </c>
      <c r="I44" s="97">
        <f t="shared" si="2"/>
        <v>0</v>
      </c>
      <c r="J44" s="231"/>
      <c r="K44" s="206"/>
      <c r="L44" s="206"/>
    </row>
    <row r="45" spans="1:12" s="112" customFormat="1" x14ac:dyDescent="0.2">
      <c r="A45" s="155">
        <v>37</v>
      </c>
      <c r="B45" s="77" t="s">
        <v>63</v>
      </c>
      <c r="C45" s="88">
        <v>22100</v>
      </c>
      <c r="D45" s="91" t="s">
        <v>4</v>
      </c>
      <c r="E45" s="67" t="s">
        <v>5</v>
      </c>
      <c r="F45" s="228"/>
      <c r="G45" s="97">
        <f t="shared" si="0"/>
        <v>0</v>
      </c>
      <c r="H45" s="97">
        <f t="shared" si="1"/>
        <v>0</v>
      </c>
      <c r="I45" s="97">
        <f t="shared" si="2"/>
        <v>0</v>
      </c>
      <c r="J45" s="231"/>
      <c r="K45" s="206"/>
      <c r="L45" s="206"/>
    </row>
    <row r="46" spans="1:12" s="112" customFormat="1" ht="25.5" x14ac:dyDescent="0.2">
      <c r="A46" s="155">
        <v>38</v>
      </c>
      <c r="B46" s="75" t="s">
        <v>64</v>
      </c>
      <c r="C46" s="88">
        <v>3300</v>
      </c>
      <c r="D46" s="91" t="s">
        <v>4</v>
      </c>
      <c r="E46" s="67" t="s">
        <v>5</v>
      </c>
      <c r="F46" s="228"/>
      <c r="G46" s="97">
        <f t="shared" si="0"/>
        <v>0</v>
      </c>
      <c r="H46" s="97">
        <f t="shared" si="1"/>
        <v>0</v>
      </c>
      <c r="I46" s="97">
        <f t="shared" si="2"/>
        <v>0</v>
      </c>
      <c r="J46" s="231"/>
      <c r="K46" s="206"/>
      <c r="L46" s="206"/>
    </row>
    <row r="47" spans="1:12" s="112" customFormat="1" x14ac:dyDescent="0.2">
      <c r="A47" s="99">
        <v>39</v>
      </c>
      <c r="B47" s="75" t="s">
        <v>282</v>
      </c>
      <c r="C47" s="88">
        <v>550</v>
      </c>
      <c r="D47" s="91" t="s">
        <v>4</v>
      </c>
      <c r="E47" s="67" t="s">
        <v>5</v>
      </c>
      <c r="F47" s="228"/>
      <c r="G47" s="97">
        <f t="shared" si="0"/>
        <v>0</v>
      </c>
      <c r="H47" s="97">
        <f t="shared" si="1"/>
        <v>0</v>
      </c>
      <c r="I47" s="97">
        <f t="shared" si="2"/>
        <v>0</v>
      </c>
      <c r="J47" s="231"/>
      <c r="K47" s="206"/>
      <c r="L47" s="206"/>
    </row>
    <row r="48" spans="1:12" s="112" customFormat="1" x14ac:dyDescent="0.2">
      <c r="A48" s="155">
        <v>40</v>
      </c>
      <c r="B48" s="75" t="s">
        <v>283</v>
      </c>
      <c r="C48" s="88">
        <v>550</v>
      </c>
      <c r="D48" s="91" t="s">
        <v>4</v>
      </c>
      <c r="E48" s="67" t="s">
        <v>5</v>
      </c>
      <c r="F48" s="228"/>
      <c r="G48" s="97">
        <f t="shared" si="0"/>
        <v>0</v>
      </c>
      <c r="H48" s="97">
        <f t="shared" si="1"/>
        <v>0</v>
      </c>
      <c r="I48" s="97">
        <f t="shared" si="2"/>
        <v>0</v>
      </c>
      <c r="J48" s="231"/>
      <c r="K48" s="206"/>
      <c r="L48" s="206"/>
    </row>
    <row r="49" spans="1:12" s="112" customFormat="1" x14ac:dyDescent="0.2">
      <c r="A49" s="155">
        <v>41</v>
      </c>
      <c r="B49" s="75" t="s">
        <v>284</v>
      </c>
      <c r="C49" s="88">
        <v>44</v>
      </c>
      <c r="D49" s="91" t="s">
        <v>4</v>
      </c>
      <c r="E49" s="67" t="s">
        <v>5</v>
      </c>
      <c r="F49" s="228"/>
      <c r="G49" s="97">
        <f t="shared" si="0"/>
        <v>0</v>
      </c>
      <c r="H49" s="97">
        <f t="shared" si="1"/>
        <v>0</v>
      </c>
      <c r="I49" s="97">
        <f t="shared" si="2"/>
        <v>0</v>
      </c>
      <c r="J49" s="231"/>
      <c r="K49" s="206"/>
      <c r="L49" s="206"/>
    </row>
    <row r="50" spans="1:12" s="112" customFormat="1" x14ac:dyDescent="0.2">
      <c r="A50" s="99">
        <v>42</v>
      </c>
      <c r="B50" s="75" t="s">
        <v>285</v>
      </c>
      <c r="C50" s="88">
        <v>500</v>
      </c>
      <c r="D50" s="91" t="s">
        <v>4</v>
      </c>
      <c r="E50" s="67" t="s">
        <v>5</v>
      </c>
      <c r="F50" s="228"/>
      <c r="G50" s="97">
        <f t="shared" si="0"/>
        <v>0</v>
      </c>
      <c r="H50" s="97">
        <f t="shared" si="1"/>
        <v>0</v>
      </c>
      <c r="I50" s="97">
        <f t="shared" si="2"/>
        <v>0</v>
      </c>
      <c r="J50" s="231"/>
      <c r="K50" s="206"/>
      <c r="L50" s="206"/>
    </row>
    <row r="51" spans="1:12" s="112" customFormat="1" x14ac:dyDescent="0.2">
      <c r="A51" s="155">
        <v>43</v>
      </c>
      <c r="B51" s="75" t="s">
        <v>286</v>
      </c>
      <c r="C51" s="88">
        <v>220</v>
      </c>
      <c r="D51" s="91" t="s">
        <v>4</v>
      </c>
      <c r="E51" s="67" t="s">
        <v>5</v>
      </c>
      <c r="F51" s="228"/>
      <c r="G51" s="97">
        <f t="shared" si="0"/>
        <v>0</v>
      </c>
      <c r="H51" s="97">
        <f t="shared" si="1"/>
        <v>0</v>
      </c>
      <c r="I51" s="97">
        <f t="shared" si="2"/>
        <v>0</v>
      </c>
      <c r="J51" s="231"/>
      <c r="K51" s="206"/>
      <c r="L51" s="206"/>
    </row>
    <row r="52" spans="1:12" s="112" customFormat="1" x14ac:dyDescent="0.2">
      <c r="A52" s="155">
        <v>44</v>
      </c>
      <c r="B52" s="75" t="s">
        <v>287</v>
      </c>
      <c r="C52" s="88">
        <v>1000</v>
      </c>
      <c r="D52" s="91" t="s">
        <v>4</v>
      </c>
      <c r="E52" s="67" t="s">
        <v>5</v>
      </c>
      <c r="F52" s="228"/>
      <c r="G52" s="97">
        <f t="shared" si="0"/>
        <v>0</v>
      </c>
      <c r="H52" s="97">
        <f t="shared" si="1"/>
        <v>0</v>
      </c>
      <c r="I52" s="97">
        <f t="shared" si="2"/>
        <v>0</v>
      </c>
      <c r="J52" s="231"/>
      <c r="K52" s="206"/>
      <c r="L52" s="206"/>
    </row>
    <row r="53" spans="1:12" s="112" customFormat="1" ht="25.5" x14ac:dyDescent="0.2">
      <c r="A53" s="99">
        <v>45</v>
      </c>
      <c r="B53" s="98" t="s">
        <v>290</v>
      </c>
      <c r="C53" s="88">
        <v>220</v>
      </c>
      <c r="D53" s="91" t="s">
        <v>4</v>
      </c>
      <c r="E53" s="67" t="s">
        <v>5</v>
      </c>
      <c r="F53" s="228"/>
      <c r="G53" s="97">
        <f t="shared" si="0"/>
        <v>0</v>
      </c>
      <c r="H53" s="97">
        <f t="shared" si="1"/>
        <v>0</v>
      </c>
      <c r="I53" s="97">
        <f t="shared" si="2"/>
        <v>0</v>
      </c>
      <c r="J53" s="231"/>
      <c r="K53" s="206"/>
      <c r="L53" s="206"/>
    </row>
    <row r="54" spans="1:12" s="112" customFormat="1" x14ac:dyDescent="0.2">
      <c r="A54" s="155">
        <v>46</v>
      </c>
      <c r="B54" s="99" t="s">
        <v>343</v>
      </c>
      <c r="C54" s="88">
        <v>550</v>
      </c>
      <c r="D54" s="91" t="s">
        <v>4</v>
      </c>
      <c r="E54" s="67" t="s">
        <v>5</v>
      </c>
      <c r="F54" s="228"/>
      <c r="G54" s="97">
        <f t="shared" si="0"/>
        <v>0</v>
      </c>
      <c r="H54" s="97">
        <f t="shared" si="1"/>
        <v>0</v>
      </c>
      <c r="I54" s="97">
        <f t="shared" si="2"/>
        <v>0</v>
      </c>
      <c r="J54" s="231"/>
      <c r="K54" s="206"/>
      <c r="L54" s="206"/>
    </row>
    <row r="55" spans="1:12" s="112" customFormat="1" x14ac:dyDescent="0.2">
      <c r="A55" s="155">
        <v>47</v>
      </c>
      <c r="B55" s="75" t="s">
        <v>65</v>
      </c>
      <c r="C55" s="88">
        <v>2250</v>
      </c>
      <c r="D55" s="91" t="s">
        <v>4</v>
      </c>
      <c r="E55" s="67" t="s">
        <v>5</v>
      </c>
      <c r="F55" s="228"/>
      <c r="G55" s="97">
        <f t="shared" si="0"/>
        <v>0</v>
      </c>
      <c r="H55" s="97">
        <f t="shared" si="1"/>
        <v>0</v>
      </c>
      <c r="I55" s="97">
        <f t="shared" si="2"/>
        <v>0</v>
      </c>
      <c r="J55" s="231"/>
      <c r="K55" s="206"/>
      <c r="L55" s="206"/>
    </row>
    <row r="56" spans="1:12" s="112" customFormat="1" x14ac:dyDescent="0.2">
      <c r="A56" s="99">
        <v>48</v>
      </c>
      <c r="B56" s="74" t="s">
        <v>66</v>
      </c>
      <c r="C56" s="88">
        <v>1700</v>
      </c>
      <c r="D56" s="91" t="s">
        <v>4</v>
      </c>
      <c r="E56" s="67" t="s">
        <v>5</v>
      </c>
      <c r="F56" s="228"/>
      <c r="G56" s="97">
        <f t="shared" si="0"/>
        <v>0</v>
      </c>
      <c r="H56" s="97">
        <f t="shared" si="1"/>
        <v>0</v>
      </c>
      <c r="I56" s="97">
        <f t="shared" si="2"/>
        <v>0</v>
      </c>
      <c r="J56" s="231"/>
      <c r="K56" s="206"/>
      <c r="L56" s="206"/>
    </row>
    <row r="57" spans="1:12" s="112" customFormat="1" x14ac:dyDescent="0.2">
      <c r="A57" s="155">
        <v>49</v>
      </c>
      <c r="B57" s="75" t="s">
        <v>67</v>
      </c>
      <c r="C57" s="88">
        <v>2250</v>
      </c>
      <c r="D57" s="91" t="s">
        <v>4</v>
      </c>
      <c r="E57" s="67" t="s">
        <v>5</v>
      </c>
      <c r="F57" s="228"/>
      <c r="G57" s="97">
        <f t="shared" si="0"/>
        <v>0</v>
      </c>
      <c r="H57" s="97">
        <f t="shared" si="1"/>
        <v>0</v>
      </c>
      <c r="I57" s="97">
        <f t="shared" si="2"/>
        <v>0</v>
      </c>
      <c r="J57" s="231"/>
      <c r="K57" s="206"/>
      <c r="L57" s="206"/>
    </row>
    <row r="58" spans="1:12" s="112" customFormat="1" x14ac:dyDescent="0.2">
      <c r="A58" s="155">
        <v>50</v>
      </c>
      <c r="B58" s="75" t="s">
        <v>68</v>
      </c>
      <c r="C58" s="88">
        <v>300</v>
      </c>
      <c r="D58" s="91" t="s">
        <v>4</v>
      </c>
      <c r="E58" s="67" t="s">
        <v>5</v>
      </c>
      <c r="F58" s="228"/>
      <c r="G58" s="97">
        <f t="shared" si="0"/>
        <v>0</v>
      </c>
      <c r="H58" s="97">
        <f t="shared" si="1"/>
        <v>0</v>
      </c>
      <c r="I58" s="97">
        <f t="shared" si="2"/>
        <v>0</v>
      </c>
      <c r="J58" s="231"/>
      <c r="K58" s="206"/>
      <c r="L58" s="206"/>
    </row>
    <row r="59" spans="1:12" s="112" customFormat="1" ht="10.5" customHeight="1" x14ac:dyDescent="0.2">
      <c r="A59" s="99">
        <v>51</v>
      </c>
      <c r="B59" s="75" t="s">
        <v>69</v>
      </c>
      <c r="C59" s="88">
        <v>4000</v>
      </c>
      <c r="D59" s="91" t="s">
        <v>4</v>
      </c>
      <c r="E59" s="67" t="s">
        <v>5</v>
      </c>
      <c r="F59" s="228"/>
      <c r="G59" s="97">
        <f t="shared" si="0"/>
        <v>0</v>
      </c>
      <c r="H59" s="97">
        <f t="shared" si="1"/>
        <v>0</v>
      </c>
      <c r="I59" s="97">
        <f t="shared" si="2"/>
        <v>0</v>
      </c>
      <c r="J59" s="231"/>
      <c r="K59" s="206"/>
      <c r="L59" s="206"/>
    </row>
    <row r="60" spans="1:12" s="112" customFormat="1" x14ac:dyDescent="0.2">
      <c r="A60" s="155">
        <v>52</v>
      </c>
      <c r="B60" s="75" t="s">
        <v>70</v>
      </c>
      <c r="C60" s="88">
        <v>600</v>
      </c>
      <c r="D60" s="91" t="s">
        <v>4</v>
      </c>
      <c r="E60" s="67" t="s">
        <v>5</v>
      </c>
      <c r="F60" s="228"/>
      <c r="G60" s="97">
        <f t="shared" si="0"/>
        <v>0</v>
      </c>
      <c r="H60" s="97">
        <f t="shared" si="1"/>
        <v>0</v>
      </c>
      <c r="I60" s="97">
        <f t="shared" si="2"/>
        <v>0</v>
      </c>
      <c r="J60" s="231"/>
      <c r="K60" s="206"/>
      <c r="L60" s="206"/>
    </row>
    <row r="61" spans="1:12" s="112" customFormat="1" x14ac:dyDescent="0.2">
      <c r="A61" s="155">
        <v>53</v>
      </c>
      <c r="B61" s="75" t="s">
        <v>71</v>
      </c>
      <c r="C61" s="88">
        <v>770</v>
      </c>
      <c r="D61" s="91" t="s">
        <v>4</v>
      </c>
      <c r="E61" s="67" t="s">
        <v>5</v>
      </c>
      <c r="F61" s="228"/>
      <c r="G61" s="97">
        <f t="shared" si="0"/>
        <v>0</v>
      </c>
      <c r="H61" s="97">
        <f t="shared" si="1"/>
        <v>0</v>
      </c>
      <c r="I61" s="97">
        <f t="shared" si="2"/>
        <v>0</v>
      </c>
      <c r="J61" s="231"/>
      <c r="K61" s="206"/>
      <c r="L61" s="206"/>
    </row>
    <row r="62" spans="1:12" s="112" customFormat="1" x14ac:dyDescent="0.2">
      <c r="A62" s="99">
        <v>54</v>
      </c>
      <c r="B62" s="75" t="s">
        <v>72</v>
      </c>
      <c r="C62" s="88">
        <v>660</v>
      </c>
      <c r="D62" s="91" t="s">
        <v>4</v>
      </c>
      <c r="E62" s="67" t="s">
        <v>5</v>
      </c>
      <c r="F62" s="228"/>
      <c r="G62" s="97">
        <f t="shared" si="0"/>
        <v>0</v>
      </c>
      <c r="H62" s="97">
        <f t="shared" si="1"/>
        <v>0</v>
      </c>
      <c r="I62" s="97">
        <f t="shared" si="2"/>
        <v>0</v>
      </c>
      <c r="J62" s="231"/>
      <c r="K62" s="206"/>
      <c r="L62" s="206"/>
    </row>
    <row r="63" spans="1:12" s="112" customFormat="1" x14ac:dyDescent="0.2">
      <c r="A63" s="155">
        <v>55</v>
      </c>
      <c r="B63" s="75" t="s">
        <v>73</v>
      </c>
      <c r="C63" s="88">
        <v>1100</v>
      </c>
      <c r="D63" s="91" t="s">
        <v>4</v>
      </c>
      <c r="E63" s="67" t="s">
        <v>5</v>
      </c>
      <c r="F63" s="228"/>
      <c r="G63" s="97">
        <f t="shared" si="0"/>
        <v>0</v>
      </c>
      <c r="H63" s="97">
        <f t="shared" si="1"/>
        <v>0</v>
      </c>
      <c r="I63" s="97">
        <f t="shared" si="2"/>
        <v>0</v>
      </c>
      <c r="J63" s="231"/>
      <c r="K63" s="206"/>
      <c r="L63" s="206"/>
    </row>
    <row r="64" spans="1:12" s="112" customFormat="1" x14ac:dyDescent="0.2">
      <c r="A64" s="155">
        <v>56</v>
      </c>
      <c r="B64" s="74" t="s">
        <v>74</v>
      </c>
      <c r="C64" s="88">
        <v>2350</v>
      </c>
      <c r="D64" s="91" t="s">
        <v>4</v>
      </c>
      <c r="E64" s="67" t="s">
        <v>5</v>
      </c>
      <c r="F64" s="228"/>
      <c r="G64" s="97">
        <f t="shared" si="0"/>
        <v>0</v>
      </c>
      <c r="H64" s="97">
        <f t="shared" si="1"/>
        <v>0</v>
      </c>
      <c r="I64" s="97">
        <f t="shared" si="2"/>
        <v>0</v>
      </c>
      <c r="J64" s="231"/>
      <c r="K64" s="206"/>
      <c r="L64" s="206"/>
    </row>
    <row r="65" spans="1:12" s="112" customFormat="1" x14ac:dyDescent="0.2">
      <c r="A65" s="99">
        <v>57</v>
      </c>
      <c r="B65" s="75" t="s">
        <v>241</v>
      </c>
      <c r="C65" s="70">
        <v>330</v>
      </c>
      <c r="D65" s="80" t="s">
        <v>86</v>
      </c>
      <c r="E65" s="67" t="s">
        <v>5</v>
      </c>
      <c r="F65" s="228"/>
      <c r="G65" s="97">
        <f t="shared" si="0"/>
        <v>0</v>
      </c>
      <c r="H65" s="97">
        <f t="shared" si="1"/>
        <v>0</v>
      </c>
      <c r="I65" s="97">
        <f t="shared" si="2"/>
        <v>0</v>
      </c>
      <c r="J65" s="231"/>
      <c r="K65" s="206"/>
      <c r="L65" s="206"/>
    </row>
    <row r="66" spans="1:12" s="112" customFormat="1" x14ac:dyDescent="0.2">
      <c r="A66" s="155">
        <v>58</v>
      </c>
      <c r="B66" s="75" t="s">
        <v>75</v>
      </c>
      <c r="C66" s="88">
        <v>220</v>
      </c>
      <c r="D66" s="91" t="s">
        <v>4</v>
      </c>
      <c r="E66" s="67" t="s">
        <v>5</v>
      </c>
      <c r="F66" s="228"/>
      <c r="G66" s="97">
        <f t="shared" si="0"/>
        <v>0</v>
      </c>
      <c r="H66" s="97">
        <f t="shared" si="1"/>
        <v>0</v>
      </c>
      <c r="I66" s="97">
        <f t="shared" si="2"/>
        <v>0</v>
      </c>
      <c r="J66" s="231"/>
      <c r="K66" s="206"/>
      <c r="L66" s="206"/>
    </row>
    <row r="67" spans="1:12" s="132" customFormat="1" x14ac:dyDescent="0.2">
      <c r="A67" s="119"/>
      <c r="B67" s="113" t="s">
        <v>222</v>
      </c>
      <c r="C67" s="114" t="s">
        <v>5</v>
      </c>
      <c r="D67" s="130" t="s">
        <v>5</v>
      </c>
      <c r="E67" s="114" t="s">
        <v>5</v>
      </c>
      <c r="F67" s="167" t="s">
        <v>5</v>
      </c>
      <c r="G67" s="115">
        <f>SUM(G9:G66)</f>
        <v>0</v>
      </c>
      <c r="H67" s="115">
        <f t="shared" ref="H67:I67" si="3">SUM(H9:H66)</f>
        <v>0</v>
      </c>
      <c r="I67" s="115">
        <f t="shared" si="3"/>
        <v>0</v>
      </c>
      <c r="J67" s="173">
        <f>SUM(J9:J66)</f>
        <v>0</v>
      </c>
      <c r="K67" s="173">
        <f t="shared" ref="K67:L67" si="4">SUM(K9:K66)</f>
        <v>0</v>
      </c>
      <c r="L67" s="173">
        <f t="shared" si="4"/>
        <v>0</v>
      </c>
    </row>
    <row r="68" spans="1:12" s="132" customFormat="1" x14ac:dyDescent="0.2">
      <c r="A68" s="105" t="s">
        <v>535</v>
      </c>
      <c r="B68" s="255" t="s">
        <v>536</v>
      </c>
      <c r="C68" s="256"/>
      <c r="D68" s="256"/>
      <c r="E68" s="256"/>
      <c r="F68" s="256"/>
      <c r="G68" s="256"/>
      <c r="H68" s="256"/>
      <c r="I68" s="256"/>
      <c r="J68" s="256"/>
      <c r="K68" s="256"/>
      <c r="L68" s="257"/>
    </row>
    <row r="69" spans="1:12" s="112" customFormat="1" x14ac:dyDescent="0.2">
      <c r="A69" s="155">
        <v>1</v>
      </c>
      <c r="B69" s="77" t="s">
        <v>76</v>
      </c>
      <c r="C69" s="88">
        <v>9</v>
      </c>
      <c r="D69" s="91" t="s">
        <v>4</v>
      </c>
      <c r="E69" s="229"/>
      <c r="F69" s="228"/>
      <c r="G69" s="97">
        <f>C69*F69</f>
        <v>0</v>
      </c>
      <c r="H69" s="97">
        <f>G69*0.095</f>
        <v>0</v>
      </c>
      <c r="I69" s="97">
        <f>G69+H69</f>
        <v>0</v>
      </c>
      <c r="J69" s="231"/>
      <c r="K69" s="206"/>
      <c r="L69" s="206"/>
    </row>
    <row r="70" spans="1:12" s="112" customFormat="1" x14ac:dyDescent="0.2">
      <c r="A70" s="155">
        <v>2</v>
      </c>
      <c r="B70" s="77" t="s">
        <v>77</v>
      </c>
      <c r="C70" s="88">
        <v>220</v>
      </c>
      <c r="D70" s="91" t="s">
        <v>4</v>
      </c>
      <c r="E70" s="229"/>
      <c r="F70" s="228"/>
      <c r="G70" s="97">
        <f t="shared" ref="G70:G76" si="5">C70*F70</f>
        <v>0</v>
      </c>
      <c r="H70" s="97">
        <f t="shared" ref="H70:H76" si="6">G70*0.095</f>
        <v>0</v>
      </c>
      <c r="I70" s="97">
        <f t="shared" ref="I70:I76" si="7">G70+H70</f>
        <v>0</v>
      </c>
      <c r="J70" s="231"/>
      <c r="K70" s="206"/>
      <c r="L70" s="206"/>
    </row>
    <row r="71" spans="1:12" s="112" customFormat="1" x14ac:dyDescent="0.2">
      <c r="A71" s="155">
        <v>3</v>
      </c>
      <c r="B71" s="77" t="s">
        <v>78</v>
      </c>
      <c r="C71" s="88">
        <v>66</v>
      </c>
      <c r="D71" s="91" t="s">
        <v>4</v>
      </c>
      <c r="E71" s="229"/>
      <c r="F71" s="228"/>
      <c r="G71" s="97">
        <f t="shared" si="5"/>
        <v>0</v>
      </c>
      <c r="H71" s="97">
        <f t="shared" si="6"/>
        <v>0</v>
      </c>
      <c r="I71" s="97">
        <f t="shared" si="7"/>
        <v>0</v>
      </c>
      <c r="J71" s="231"/>
      <c r="K71" s="206"/>
      <c r="L71" s="206"/>
    </row>
    <row r="72" spans="1:12" s="112" customFormat="1" x14ac:dyDescent="0.2">
      <c r="A72" s="155">
        <v>4</v>
      </c>
      <c r="B72" s="77" t="s">
        <v>79</v>
      </c>
      <c r="C72" s="88">
        <v>10</v>
      </c>
      <c r="D72" s="91" t="s">
        <v>4</v>
      </c>
      <c r="E72" s="229"/>
      <c r="F72" s="228"/>
      <c r="G72" s="97">
        <f t="shared" si="5"/>
        <v>0</v>
      </c>
      <c r="H72" s="97">
        <f t="shared" si="6"/>
        <v>0</v>
      </c>
      <c r="I72" s="97">
        <f t="shared" si="7"/>
        <v>0</v>
      </c>
      <c r="J72" s="231"/>
      <c r="K72" s="206"/>
      <c r="L72" s="206"/>
    </row>
    <row r="73" spans="1:12" s="112" customFormat="1" x14ac:dyDescent="0.2">
      <c r="A73" s="155">
        <v>5</v>
      </c>
      <c r="B73" s="77" t="s">
        <v>80</v>
      </c>
      <c r="C73" s="88">
        <v>27</v>
      </c>
      <c r="D73" s="91" t="s">
        <v>4</v>
      </c>
      <c r="E73" s="229"/>
      <c r="F73" s="228"/>
      <c r="G73" s="97">
        <f t="shared" si="5"/>
        <v>0</v>
      </c>
      <c r="H73" s="97">
        <f t="shared" si="6"/>
        <v>0</v>
      </c>
      <c r="I73" s="97">
        <f t="shared" si="7"/>
        <v>0</v>
      </c>
      <c r="J73" s="231"/>
      <c r="K73" s="206"/>
      <c r="L73" s="206"/>
    </row>
    <row r="74" spans="1:12" s="112" customFormat="1" x14ac:dyDescent="0.2">
      <c r="A74" s="155">
        <v>6</v>
      </c>
      <c r="B74" s="72" t="s">
        <v>81</v>
      </c>
      <c r="C74" s="88">
        <v>27</v>
      </c>
      <c r="D74" s="91" t="s">
        <v>4</v>
      </c>
      <c r="E74" s="229"/>
      <c r="F74" s="228"/>
      <c r="G74" s="97">
        <f t="shared" si="5"/>
        <v>0</v>
      </c>
      <c r="H74" s="97">
        <f t="shared" si="6"/>
        <v>0</v>
      </c>
      <c r="I74" s="97">
        <f t="shared" si="7"/>
        <v>0</v>
      </c>
      <c r="J74" s="231"/>
      <c r="K74" s="206"/>
      <c r="L74" s="206"/>
    </row>
    <row r="75" spans="1:12" s="112" customFormat="1" x14ac:dyDescent="0.2">
      <c r="A75" s="155">
        <v>7</v>
      </c>
      <c r="B75" s="77" t="s">
        <v>82</v>
      </c>
      <c r="C75" s="88">
        <v>18</v>
      </c>
      <c r="D75" s="91" t="s">
        <v>4</v>
      </c>
      <c r="E75" s="229"/>
      <c r="F75" s="228"/>
      <c r="G75" s="97">
        <f t="shared" si="5"/>
        <v>0</v>
      </c>
      <c r="H75" s="97">
        <f t="shared" si="6"/>
        <v>0</v>
      </c>
      <c r="I75" s="97">
        <f t="shared" si="7"/>
        <v>0</v>
      </c>
      <c r="J75" s="231"/>
      <c r="K75" s="206"/>
      <c r="L75" s="206"/>
    </row>
    <row r="76" spans="1:12" s="112" customFormat="1" x14ac:dyDescent="0.2">
      <c r="A76" s="155">
        <v>8</v>
      </c>
      <c r="B76" s="77" t="s">
        <v>83</v>
      </c>
      <c r="C76" s="88">
        <v>530</v>
      </c>
      <c r="D76" s="91" t="s">
        <v>4</v>
      </c>
      <c r="E76" s="229"/>
      <c r="F76" s="228"/>
      <c r="G76" s="97">
        <f t="shared" si="5"/>
        <v>0</v>
      </c>
      <c r="H76" s="97">
        <f t="shared" si="6"/>
        <v>0</v>
      </c>
      <c r="I76" s="97">
        <f t="shared" si="7"/>
        <v>0</v>
      </c>
      <c r="J76" s="231"/>
      <c r="K76" s="206"/>
      <c r="L76" s="206"/>
    </row>
    <row r="77" spans="1:12" s="108" customFormat="1" x14ac:dyDescent="0.2">
      <c r="A77" s="122"/>
      <c r="B77" s="122" t="s">
        <v>539</v>
      </c>
      <c r="C77" s="114" t="s">
        <v>5</v>
      </c>
      <c r="D77" s="114" t="s">
        <v>5</v>
      </c>
      <c r="E77" s="114" t="s">
        <v>5</v>
      </c>
      <c r="F77" s="114" t="s">
        <v>5</v>
      </c>
      <c r="G77" s="115">
        <f>SUM(G69:G76)</f>
        <v>0</v>
      </c>
      <c r="H77" s="115">
        <f t="shared" ref="H77:I77" si="8">SUM(H69:H76)</f>
        <v>0</v>
      </c>
      <c r="I77" s="115">
        <f t="shared" si="8"/>
        <v>0</v>
      </c>
      <c r="J77" s="173">
        <f>SUM(J69:J76)</f>
        <v>0</v>
      </c>
      <c r="K77" s="173">
        <f t="shared" ref="K77:L77" si="9">SUM(K69:K76)</f>
        <v>0</v>
      </c>
      <c r="L77" s="173">
        <f t="shared" si="9"/>
        <v>0</v>
      </c>
    </row>
    <row r="78" spans="1:12" s="108" customFormat="1" x14ac:dyDescent="0.2">
      <c r="A78" s="266" t="s">
        <v>537</v>
      </c>
      <c r="B78" s="266"/>
      <c r="C78" s="266"/>
      <c r="D78" s="266"/>
      <c r="E78" s="266"/>
      <c r="F78" s="266"/>
      <c r="G78" s="266"/>
      <c r="H78" s="266"/>
      <c r="I78" s="266"/>
      <c r="J78" s="266"/>
      <c r="K78" s="266"/>
      <c r="L78" s="266"/>
    </row>
    <row r="79" spans="1:12" s="108" customFormat="1" x14ac:dyDescent="0.2">
      <c r="A79" s="50">
        <v>1</v>
      </c>
      <c r="B79" s="20" t="s">
        <v>52</v>
      </c>
      <c r="C79" s="88">
        <v>220</v>
      </c>
      <c r="D79" s="22" t="s">
        <v>4</v>
      </c>
      <c r="E79" s="23" t="s">
        <v>5</v>
      </c>
      <c r="F79" s="230"/>
      <c r="G79" s="46">
        <f>C79*F79</f>
        <v>0</v>
      </c>
      <c r="H79" s="46">
        <f>G79*0.095</f>
        <v>0</v>
      </c>
      <c r="I79" s="46">
        <f>G79+H79</f>
        <v>0</v>
      </c>
      <c r="J79" s="232"/>
      <c r="K79" s="207"/>
      <c r="L79" s="23" t="s">
        <v>5</v>
      </c>
    </row>
    <row r="80" spans="1:12" s="108" customFormat="1" x14ac:dyDescent="0.2">
      <c r="A80" s="50">
        <v>2</v>
      </c>
      <c r="B80" s="20" t="s">
        <v>53</v>
      </c>
      <c r="C80" s="88">
        <v>220</v>
      </c>
      <c r="D80" s="22" t="s">
        <v>4</v>
      </c>
      <c r="E80" s="23" t="s">
        <v>5</v>
      </c>
      <c r="F80" s="230"/>
      <c r="G80" s="46">
        <f t="shared" ref="G80:G84" si="10">C80*F80</f>
        <v>0</v>
      </c>
      <c r="H80" s="46">
        <f t="shared" ref="H80:H84" si="11">G80*0.095</f>
        <v>0</v>
      </c>
      <c r="I80" s="46">
        <f t="shared" ref="I80:I84" si="12">G80+H80</f>
        <v>0</v>
      </c>
      <c r="J80" s="232"/>
      <c r="K80" s="207"/>
      <c r="L80" s="23" t="s">
        <v>5</v>
      </c>
    </row>
    <row r="81" spans="1:12" s="108" customFormat="1" x14ac:dyDescent="0.2">
      <c r="A81" s="50">
        <v>3</v>
      </c>
      <c r="B81" s="20" t="s">
        <v>54</v>
      </c>
      <c r="C81" s="88">
        <v>110</v>
      </c>
      <c r="D81" s="22" t="s">
        <v>4</v>
      </c>
      <c r="E81" s="23" t="s">
        <v>5</v>
      </c>
      <c r="F81" s="230"/>
      <c r="G81" s="46">
        <f t="shared" si="10"/>
        <v>0</v>
      </c>
      <c r="H81" s="46">
        <f t="shared" si="11"/>
        <v>0</v>
      </c>
      <c r="I81" s="46">
        <f t="shared" si="12"/>
        <v>0</v>
      </c>
      <c r="J81" s="232"/>
      <c r="K81" s="207"/>
      <c r="L81" s="23" t="s">
        <v>5</v>
      </c>
    </row>
    <row r="82" spans="1:12" s="108" customFormat="1" x14ac:dyDescent="0.2">
      <c r="A82" s="50">
        <v>4</v>
      </c>
      <c r="B82" s="20" t="s">
        <v>55</v>
      </c>
      <c r="C82" s="88">
        <v>220</v>
      </c>
      <c r="D82" s="22" t="s">
        <v>4</v>
      </c>
      <c r="E82" s="23" t="s">
        <v>5</v>
      </c>
      <c r="F82" s="230"/>
      <c r="G82" s="46">
        <f t="shared" si="10"/>
        <v>0</v>
      </c>
      <c r="H82" s="46">
        <f t="shared" si="11"/>
        <v>0</v>
      </c>
      <c r="I82" s="46">
        <f t="shared" si="12"/>
        <v>0</v>
      </c>
      <c r="J82" s="232"/>
      <c r="K82" s="207"/>
      <c r="L82" s="23" t="s">
        <v>5</v>
      </c>
    </row>
    <row r="83" spans="1:12" s="108" customFormat="1" x14ac:dyDescent="0.2">
      <c r="A83" s="50">
        <v>5</v>
      </c>
      <c r="B83" s="20" t="s">
        <v>56</v>
      </c>
      <c r="C83" s="88">
        <v>330</v>
      </c>
      <c r="D83" s="22" t="s">
        <v>4</v>
      </c>
      <c r="E83" s="23" t="s">
        <v>5</v>
      </c>
      <c r="F83" s="230"/>
      <c r="G83" s="46">
        <f t="shared" si="10"/>
        <v>0</v>
      </c>
      <c r="H83" s="46">
        <f t="shared" si="11"/>
        <v>0</v>
      </c>
      <c r="I83" s="46">
        <f t="shared" si="12"/>
        <v>0</v>
      </c>
      <c r="J83" s="232"/>
      <c r="K83" s="207"/>
      <c r="L83" s="23" t="s">
        <v>5</v>
      </c>
    </row>
    <row r="84" spans="1:12" s="108" customFormat="1" ht="18.75" customHeight="1" x14ac:dyDescent="0.2">
      <c r="A84" s="50">
        <v>6</v>
      </c>
      <c r="B84" s="20" t="s">
        <v>57</v>
      </c>
      <c r="C84" s="88">
        <v>880</v>
      </c>
      <c r="D84" s="22" t="s">
        <v>4</v>
      </c>
      <c r="E84" s="23" t="s">
        <v>5</v>
      </c>
      <c r="F84" s="230"/>
      <c r="G84" s="46">
        <f t="shared" si="10"/>
        <v>0</v>
      </c>
      <c r="H84" s="46">
        <f t="shared" si="11"/>
        <v>0</v>
      </c>
      <c r="I84" s="46">
        <f t="shared" si="12"/>
        <v>0</v>
      </c>
      <c r="J84" s="232"/>
      <c r="K84" s="207"/>
      <c r="L84" s="23" t="s">
        <v>5</v>
      </c>
    </row>
    <row r="85" spans="1:12" s="108" customFormat="1" x14ac:dyDescent="0.2">
      <c r="A85" s="25"/>
      <c r="B85" s="122" t="s">
        <v>538</v>
      </c>
      <c r="C85" s="114" t="s">
        <v>5</v>
      </c>
      <c r="D85" s="114" t="s">
        <v>5</v>
      </c>
      <c r="E85" s="114" t="s">
        <v>5</v>
      </c>
      <c r="F85" s="114" t="s">
        <v>5</v>
      </c>
      <c r="G85" s="115">
        <f>SUM(G79:G84)</f>
        <v>0</v>
      </c>
      <c r="H85" s="115">
        <f t="shared" ref="H85:I85" si="13">SUM(H79:H84)</f>
        <v>0</v>
      </c>
      <c r="I85" s="115">
        <f t="shared" si="13"/>
        <v>0</v>
      </c>
      <c r="J85" s="173">
        <f>SUM(J79:J84)</f>
        <v>0</v>
      </c>
      <c r="K85" s="173">
        <f>SUM(K79:K84)</f>
        <v>0</v>
      </c>
      <c r="L85" s="114" t="s">
        <v>5</v>
      </c>
    </row>
    <row r="86" spans="1:12" s="108" customFormat="1" x14ac:dyDescent="0.2">
      <c r="A86" s="266" t="s">
        <v>540</v>
      </c>
      <c r="B86" s="266"/>
      <c r="C86" s="266"/>
      <c r="D86" s="266"/>
      <c r="E86" s="266"/>
      <c r="F86" s="266"/>
      <c r="G86" s="266"/>
      <c r="H86" s="266"/>
      <c r="I86" s="266"/>
      <c r="J86" s="266"/>
      <c r="K86" s="266"/>
      <c r="L86" s="266"/>
    </row>
    <row r="87" spans="1:12" s="108" customFormat="1" ht="25.5" x14ac:dyDescent="0.2">
      <c r="A87" s="50">
        <v>1</v>
      </c>
      <c r="B87" s="44" t="s">
        <v>273</v>
      </c>
      <c r="C87" s="88">
        <v>1100</v>
      </c>
      <c r="D87" s="22" t="s">
        <v>4</v>
      </c>
      <c r="E87" s="23" t="s">
        <v>5</v>
      </c>
      <c r="F87" s="230"/>
      <c r="G87" s="46">
        <f>C87*F87</f>
        <v>0</v>
      </c>
      <c r="H87" s="46">
        <f>G87*0.095</f>
        <v>0</v>
      </c>
      <c r="I87" s="46">
        <f>G87+H87</f>
        <v>0</v>
      </c>
      <c r="J87" s="232"/>
      <c r="K87" s="207"/>
      <c r="L87" s="23" t="s">
        <v>5</v>
      </c>
    </row>
    <row r="88" spans="1:12" s="108" customFormat="1" x14ac:dyDescent="0.2">
      <c r="A88" s="50">
        <v>2</v>
      </c>
      <c r="B88" s="49" t="s">
        <v>274</v>
      </c>
      <c r="C88" s="88">
        <v>1100</v>
      </c>
      <c r="D88" s="22" t="s">
        <v>4</v>
      </c>
      <c r="E88" s="23" t="s">
        <v>5</v>
      </c>
      <c r="F88" s="230"/>
      <c r="G88" s="46">
        <f>C88*F88</f>
        <v>0</v>
      </c>
      <c r="H88" s="46">
        <f>G88*0.095</f>
        <v>0</v>
      </c>
      <c r="I88" s="46">
        <f>G88+H88</f>
        <v>0</v>
      </c>
      <c r="J88" s="232"/>
      <c r="K88" s="207"/>
      <c r="L88" s="23" t="s">
        <v>5</v>
      </c>
    </row>
    <row r="89" spans="1:12" s="108" customFormat="1" x14ac:dyDescent="0.2">
      <c r="A89" s="25"/>
      <c r="B89" s="122" t="s">
        <v>541</v>
      </c>
      <c r="C89" s="131" t="s">
        <v>5</v>
      </c>
      <c r="D89" s="131" t="s">
        <v>5</v>
      </c>
      <c r="E89" s="131" t="s">
        <v>5</v>
      </c>
      <c r="F89" s="131" t="s">
        <v>5</v>
      </c>
      <c r="G89" s="115">
        <f>SUM(G87:G88)</f>
        <v>0</v>
      </c>
      <c r="H89" s="115">
        <f t="shared" ref="H89:I89" si="14">SUM(H87:H88)</f>
        <v>0</v>
      </c>
      <c r="I89" s="115">
        <f t="shared" si="14"/>
        <v>0</v>
      </c>
      <c r="J89" s="173">
        <f>SUM(J87:J88)</f>
        <v>0</v>
      </c>
      <c r="K89" s="173">
        <f>SUM(K87:K88)</f>
        <v>0</v>
      </c>
      <c r="L89" s="114" t="s">
        <v>5</v>
      </c>
    </row>
    <row r="90" spans="1:12" x14ac:dyDescent="0.25">
      <c r="G90" s="56"/>
      <c r="I90" s="58"/>
      <c r="J90" s="58"/>
    </row>
    <row r="91" spans="1:12" s="18" customFormat="1" ht="16.5" customHeight="1" x14ac:dyDescent="0.3">
      <c r="A91" s="258" t="s">
        <v>566</v>
      </c>
      <c r="B91" s="258"/>
      <c r="C91" s="258"/>
      <c r="D91" s="258"/>
      <c r="E91" s="258"/>
      <c r="F91" s="258"/>
      <c r="G91" s="258"/>
      <c r="H91" s="258"/>
      <c r="I91" s="258"/>
      <c r="J91" s="258"/>
      <c r="K91" s="258"/>
      <c r="L91" s="258"/>
    </row>
    <row r="92" spans="1:12" s="18" customFormat="1" ht="27.75" customHeight="1" x14ac:dyDescent="0.3">
      <c r="A92" s="250" t="s">
        <v>320</v>
      </c>
      <c r="B92" s="250"/>
      <c r="C92" s="250"/>
      <c r="D92" s="250"/>
      <c r="E92" s="250"/>
      <c r="F92" s="250"/>
      <c r="G92" s="250"/>
      <c r="H92" s="250"/>
      <c r="I92" s="250"/>
      <c r="J92" s="250"/>
      <c r="K92" s="250"/>
      <c r="L92" s="250"/>
    </row>
    <row r="93" spans="1:12" s="193" customFormat="1" ht="13.5" x14ac:dyDescent="0.25">
      <c r="A93" s="253" t="s">
        <v>321</v>
      </c>
      <c r="B93" s="253"/>
      <c r="C93" s="253"/>
      <c r="D93" s="253"/>
      <c r="E93" s="253"/>
      <c r="F93" s="253"/>
      <c r="G93" s="253"/>
      <c r="H93" s="253"/>
      <c r="I93" s="253"/>
      <c r="J93" s="253"/>
      <c r="K93" s="253"/>
      <c r="L93" s="253"/>
    </row>
    <row r="94" spans="1:12" s="18" customFormat="1" ht="16.5" customHeight="1" x14ac:dyDescent="0.3">
      <c r="A94" s="253" t="s">
        <v>582</v>
      </c>
      <c r="B94" s="253"/>
      <c r="C94" s="253"/>
      <c r="D94" s="253"/>
      <c r="E94" s="253"/>
      <c r="F94" s="253"/>
      <c r="G94" s="253"/>
      <c r="H94" s="253"/>
      <c r="I94" s="253"/>
      <c r="J94" s="253"/>
      <c r="K94" s="253"/>
      <c r="L94" s="253"/>
    </row>
    <row r="95" spans="1:12" s="18" customFormat="1" ht="16.5" customHeight="1" x14ac:dyDescent="0.3">
      <c r="A95" s="253" t="s">
        <v>568</v>
      </c>
      <c r="B95" s="253"/>
      <c r="C95" s="253"/>
      <c r="D95" s="253"/>
      <c r="E95" s="253"/>
      <c r="F95" s="253"/>
      <c r="G95" s="253"/>
      <c r="H95" s="253"/>
      <c r="I95" s="253"/>
      <c r="J95" s="253"/>
      <c r="K95" s="253"/>
      <c r="L95" s="253"/>
    </row>
    <row r="96" spans="1:12" s="18" customFormat="1" ht="16.5" x14ac:dyDescent="0.3">
      <c r="A96" s="188" t="s">
        <v>576</v>
      </c>
      <c r="B96" s="189"/>
      <c r="C96" s="190"/>
      <c r="D96" s="191"/>
      <c r="E96" s="188"/>
      <c r="F96" s="188"/>
      <c r="G96" s="188"/>
      <c r="H96" s="188"/>
      <c r="I96" s="188"/>
      <c r="J96" s="188"/>
      <c r="K96" s="188"/>
      <c r="L96" s="188"/>
    </row>
    <row r="97" spans="1:12" s="18" customFormat="1" ht="16.5" x14ac:dyDescent="0.3">
      <c r="A97" s="188" t="s">
        <v>570</v>
      </c>
      <c r="B97" s="189"/>
      <c r="C97" s="190"/>
      <c r="D97" s="191"/>
      <c r="E97" s="188"/>
      <c r="F97" s="188"/>
      <c r="G97" s="188"/>
      <c r="H97" s="188"/>
      <c r="I97" s="188"/>
      <c r="J97" s="188"/>
      <c r="K97" s="188"/>
      <c r="L97" s="188"/>
    </row>
    <row r="98" spans="1:12" s="18" customFormat="1" ht="27" customHeight="1" x14ac:dyDescent="0.3">
      <c r="A98" s="250" t="s">
        <v>571</v>
      </c>
      <c r="B98" s="250"/>
      <c r="C98" s="250"/>
      <c r="D98" s="250"/>
      <c r="E98" s="250"/>
      <c r="F98" s="250"/>
      <c r="G98" s="250"/>
      <c r="H98" s="250"/>
      <c r="I98" s="250"/>
      <c r="J98" s="250"/>
      <c r="K98" s="250"/>
      <c r="L98" s="250"/>
    </row>
    <row r="99" spans="1:12" s="18" customFormat="1" ht="27" customHeight="1" x14ac:dyDescent="0.3">
      <c r="A99" s="250" t="s">
        <v>577</v>
      </c>
      <c r="B99" s="250"/>
      <c r="C99" s="250"/>
      <c r="D99" s="250"/>
      <c r="E99" s="250"/>
      <c r="F99" s="250"/>
      <c r="G99" s="250"/>
      <c r="H99" s="250"/>
      <c r="I99" s="250"/>
      <c r="J99" s="250"/>
      <c r="K99" s="250"/>
      <c r="L99" s="250"/>
    </row>
    <row r="100" spans="1:12" s="18" customFormat="1" ht="27" customHeight="1" x14ac:dyDescent="0.3">
      <c r="A100" s="250" t="s">
        <v>573</v>
      </c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  <c r="L100" s="250"/>
    </row>
    <row r="101" spans="1:12" s="18" customFormat="1" ht="27" customHeight="1" x14ac:dyDescent="0.3">
      <c r="A101" s="250" t="s">
        <v>583</v>
      </c>
      <c r="B101" s="250"/>
      <c r="C101" s="250"/>
      <c r="D101" s="250"/>
      <c r="E101" s="250"/>
      <c r="F101" s="250"/>
      <c r="G101" s="250"/>
      <c r="H101" s="250"/>
      <c r="I101" s="250"/>
      <c r="J101" s="250"/>
      <c r="K101" s="250"/>
      <c r="L101" s="250"/>
    </row>
    <row r="102" spans="1:12" s="18" customFormat="1" ht="16.5" x14ac:dyDescent="0.3">
      <c r="A102" s="192"/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</row>
    <row r="103" spans="1:12" s="223" customFormat="1" ht="16.5" x14ac:dyDescent="0.3">
      <c r="A103" s="249" t="s">
        <v>574</v>
      </c>
      <c r="B103" s="249"/>
      <c r="C103" s="208"/>
      <c r="D103" s="209"/>
      <c r="E103" s="209" t="s">
        <v>322</v>
      </c>
      <c r="F103" s="209"/>
      <c r="G103" s="209"/>
      <c r="H103" s="209" t="s">
        <v>323</v>
      </c>
      <c r="I103" s="211"/>
      <c r="J103" s="211"/>
      <c r="K103" s="211"/>
      <c r="L103" s="212"/>
    </row>
  </sheetData>
  <sheetProtection algorithmName="SHA-512" hashValue="XJkbgS0VmBGZCSlw/ue7/4pWMeCyaSd9K7YBSMunqXg0Hdk4HUSaOnYwZzqMUQ47jA6CzeBFytbV6TSM1I5HiQ==" saltValue="RLwwrZ8zn499JPkhq6765g==" spinCount="100000" sheet="1" objects="1" scenarios="1"/>
  <mergeCells count="17">
    <mergeCell ref="F1:L1"/>
    <mergeCell ref="B68:L68"/>
    <mergeCell ref="A4:L4"/>
    <mergeCell ref="G3:L3"/>
    <mergeCell ref="A78:L78"/>
    <mergeCell ref="A86:L86"/>
    <mergeCell ref="A8:L8"/>
    <mergeCell ref="A98:L98"/>
    <mergeCell ref="A99:L99"/>
    <mergeCell ref="A91:L91"/>
    <mergeCell ref="A103:B103"/>
    <mergeCell ref="A100:L100"/>
    <mergeCell ref="A92:L92"/>
    <mergeCell ref="A93:L93"/>
    <mergeCell ref="A94:L94"/>
    <mergeCell ref="A95:L95"/>
    <mergeCell ref="A101:L101"/>
  </mergeCells>
  <dataValidations count="1">
    <dataValidation type="whole" operator="equal" allowBlank="1" showInputMessage="1" showErrorMessage="1" sqref="J79:K84 J87:K88 J69:L76 J9:L66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20</vt:i4>
      </vt:variant>
      <vt:variant>
        <vt:lpstr>Imenovani obsegi</vt:lpstr>
      </vt:variant>
      <vt:variant>
        <vt:i4>14</vt:i4>
      </vt:variant>
    </vt:vector>
  </HeadingPairs>
  <TitlesOfParts>
    <vt:vector size="34" baseType="lpstr">
      <vt:lpstr>MLEKO IN ML. IZDELKI</vt:lpstr>
      <vt:lpstr>MESO IN MESNI IZD.</vt:lpstr>
      <vt:lpstr>RIBE</vt:lpstr>
      <vt:lpstr>JAJCA</vt:lpstr>
      <vt:lpstr>List2</vt:lpstr>
      <vt:lpstr>SVEŽE SADJE, ZELEN., SUHO SADJE</vt:lpstr>
      <vt:lpstr>List1</vt:lpstr>
      <vt:lpstr>List9</vt:lpstr>
      <vt:lpstr>List5</vt:lpstr>
      <vt:lpstr>List6</vt:lpstr>
      <vt:lpstr>List7</vt:lpstr>
      <vt:lpstr>List8</vt:lpstr>
      <vt:lpstr>ZAM. IN KONZ. ZEL. IN SADJE</vt:lpstr>
      <vt:lpstr>List3</vt:lpstr>
      <vt:lpstr>SOKOVI</vt:lpstr>
      <vt:lpstr>ZAM. IZD. IZ TESTA</vt:lpstr>
      <vt:lpstr>ŽITO, MLEVSKI IZD., TESTENINE</vt:lpstr>
      <vt:lpstr>KRUH IN PECIVA </vt:lpstr>
      <vt:lpstr>KEKSI IN SLAŠČIČARSKI IZDELKI</vt:lpstr>
      <vt:lpstr>OSTALO PREH. BLAGO</vt:lpstr>
      <vt:lpstr>'KEKSI IN SLAŠČIČARSKI IZDELKI'!Področje_tiskanja</vt:lpstr>
      <vt:lpstr>'KRUH IN PECIVA '!Področje_tiskanja</vt:lpstr>
      <vt:lpstr>'OSTALO PREH. BLAGO'!Področje_tiskanja</vt:lpstr>
      <vt:lpstr>SOKOVI!Področje_tiskanja</vt:lpstr>
      <vt:lpstr>'ZAM. IZD. IZ TESTA'!Področje_tiskanja</vt:lpstr>
      <vt:lpstr>'ŽITO, MLEVSKI IZD., TESTENINE'!Področje_tiskanja</vt:lpstr>
      <vt:lpstr>'KRUH IN PECIVA '!Tiskanje_naslovov</vt:lpstr>
      <vt:lpstr>'MESO IN MESNI IZD.'!Tiskanje_naslovov</vt:lpstr>
      <vt:lpstr>'MLEKO IN ML. IZDELKI'!Tiskanje_naslovov</vt:lpstr>
      <vt:lpstr>'OSTALO PREH. BLAGO'!Tiskanje_naslovov</vt:lpstr>
      <vt:lpstr>SOKOVI!Tiskanje_naslovov</vt:lpstr>
      <vt:lpstr>'SVEŽE SADJE, ZELEN., SUHO SADJE'!Tiskanje_naslovov</vt:lpstr>
      <vt:lpstr>'ZAM. IN KONZ. ZEL. IN SADJE'!Tiskanje_naslovov</vt:lpstr>
      <vt:lpstr>'ŽITO, MLEVSKI IZD., TESTENINE'!Tiskanje_naslovov</vt:lpstr>
    </vt:vector>
  </TitlesOfParts>
  <Company>Mestna občina Ljubljana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Viktorija Strajnar</cp:lastModifiedBy>
  <cp:lastPrinted>2017-04-21T08:13:43Z</cp:lastPrinted>
  <dcterms:created xsi:type="dcterms:W3CDTF">2012-08-13T07:08:58Z</dcterms:created>
  <dcterms:modified xsi:type="dcterms:W3CDTF">2017-04-21T08:14:08Z</dcterms:modified>
</cp:coreProperties>
</file>