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-15" windowWidth="14400" windowHeight="13440"/>
  </bookViews>
  <sheets>
    <sheet name="predračun" sheetId="1" r:id="rId1"/>
  </sheets>
  <definedNames>
    <definedName name="CENA">predračun!$E$1:$E$65577</definedName>
    <definedName name="CENA1">#REF!</definedName>
    <definedName name="KOLIC">predračun!$D$1:$D$65577</definedName>
    <definedName name="_xlnm.Print_Area" localSheetId="0">predračun!$A$1:$J$278</definedName>
    <definedName name="_xlnm.Print_Titles" localSheetId="0">predračun!$55:$55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58" i="1" l="1"/>
  <c r="G62" i="1"/>
  <c r="H84" i="1" l="1"/>
  <c r="I71" i="1"/>
  <c r="I69" i="1"/>
  <c r="I275" i="1"/>
  <c r="J275" i="1" s="1"/>
  <c r="I218" i="1"/>
  <c r="J218" i="1" s="1"/>
  <c r="I217" i="1"/>
  <c r="J217" i="1" s="1"/>
  <c r="I216" i="1"/>
  <c r="J216" i="1" s="1"/>
  <c r="I215" i="1"/>
  <c r="J215" i="1" s="1"/>
  <c r="I214" i="1"/>
  <c r="J214" i="1" s="1"/>
  <c r="I212" i="1"/>
  <c r="J212" i="1" s="1"/>
  <c r="I211" i="1"/>
  <c r="J211" i="1" s="1"/>
  <c r="I210" i="1"/>
  <c r="J210" i="1" s="1"/>
  <c r="I209" i="1"/>
  <c r="J209" i="1" s="1"/>
  <c r="I208" i="1"/>
  <c r="J208" i="1" s="1"/>
  <c r="I207" i="1"/>
  <c r="J207" i="1" s="1"/>
  <c r="I195" i="1"/>
  <c r="J195" i="1" s="1"/>
  <c r="I192" i="1"/>
  <c r="J192" i="1" s="1"/>
  <c r="I190" i="1"/>
  <c r="J190" i="1" s="1"/>
  <c r="I188" i="1"/>
  <c r="J188" i="1" s="1"/>
  <c r="I171" i="1"/>
  <c r="J171" i="1" s="1"/>
  <c r="I169" i="1"/>
  <c r="J169" i="1" s="1"/>
  <c r="I167" i="1"/>
  <c r="J167" i="1" s="1"/>
  <c r="I163" i="1"/>
  <c r="J163" i="1" s="1"/>
  <c r="I161" i="1"/>
  <c r="J161" i="1" s="1"/>
  <c r="I159" i="1"/>
  <c r="J159" i="1" s="1"/>
  <c r="I157" i="1"/>
  <c r="J157" i="1" s="1"/>
  <c r="I155" i="1"/>
  <c r="J155" i="1" s="1"/>
  <c r="I134" i="1"/>
  <c r="J134" i="1" s="1"/>
  <c r="I131" i="1"/>
  <c r="J131" i="1" s="1"/>
  <c r="I129" i="1"/>
  <c r="J129" i="1" s="1"/>
  <c r="I127" i="1"/>
  <c r="J127" i="1" s="1"/>
  <c r="I125" i="1"/>
  <c r="J125" i="1" s="1"/>
  <c r="I123" i="1"/>
  <c r="J123" i="1" s="1"/>
  <c r="I121" i="1"/>
  <c r="J121" i="1" s="1"/>
  <c r="I119" i="1"/>
  <c r="J119" i="1" s="1"/>
  <c r="I107" i="1"/>
  <c r="J107" i="1" s="1"/>
  <c r="I105" i="1"/>
  <c r="J105" i="1" s="1"/>
  <c r="I62" i="1"/>
  <c r="J62" i="1" s="1"/>
  <c r="I58" i="1"/>
  <c r="J58" i="1" s="1"/>
  <c r="I67" i="1" l="1"/>
  <c r="E165" i="1" l="1"/>
  <c r="I165" i="1" s="1"/>
  <c r="J165" i="1" s="1"/>
  <c r="E98" i="1" l="1"/>
  <c r="E100" i="1" s="1"/>
  <c r="I100" i="1" s="1"/>
  <c r="J100" i="1" s="1"/>
  <c r="E91" i="1"/>
  <c r="I91" i="1" s="1"/>
  <c r="J91" i="1" s="1"/>
  <c r="E93" i="1"/>
  <c r="I93" i="1" s="1"/>
  <c r="J93" i="1" s="1"/>
  <c r="G93" i="1" l="1"/>
  <c r="E252" i="1" l="1"/>
  <c r="I252" i="1" s="1"/>
  <c r="G275" i="1"/>
  <c r="E139" i="1"/>
  <c r="E138" i="1"/>
  <c r="I138" i="1" s="1"/>
  <c r="G195" i="1"/>
  <c r="G188" i="1"/>
  <c r="E117" i="1"/>
  <c r="E262" i="1"/>
  <c r="E229" i="1"/>
  <c r="E223" i="1"/>
  <c r="I223" i="1" s="1"/>
  <c r="J223" i="1" s="1"/>
  <c r="E206" i="1"/>
  <c r="E153" i="1"/>
  <c r="E174" i="1"/>
  <c r="I174" i="1" s="1"/>
  <c r="J174" i="1" s="1"/>
  <c r="G171" i="1"/>
  <c r="G169" i="1"/>
  <c r="E220" i="1"/>
  <c r="I220" i="1" s="1"/>
  <c r="J220" i="1" s="1"/>
  <c r="G212" i="1"/>
  <c r="G216" i="1"/>
  <c r="G217" i="1"/>
  <c r="G218" i="1"/>
  <c r="G208" i="1"/>
  <c r="G209" i="1"/>
  <c r="G210" i="1"/>
  <c r="G211" i="1"/>
  <c r="G214" i="1"/>
  <c r="G215" i="1"/>
  <c r="E196" i="1"/>
  <c r="E176" i="1"/>
  <c r="I176" i="1" s="1"/>
  <c r="J176" i="1" s="1"/>
  <c r="E175" i="1"/>
  <c r="I175" i="1" s="1"/>
  <c r="J175" i="1" s="1"/>
  <c r="G167" i="1"/>
  <c r="G159" i="1"/>
  <c r="G192" i="1"/>
  <c r="G165" i="1"/>
  <c r="G161" i="1"/>
  <c r="G190" i="1"/>
  <c r="G163" i="1"/>
  <c r="G157" i="1"/>
  <c r="G155" i="1"/>
  <c r="G129" i="1"/>
  <c r="G134" i="1"/>
  <c r="G131" i="1"/>
  <c r="E141" i="1"/>
  <c r="I141" i="1" s="1"/>
  <c r="J141" i="1" s="1"/>
  <c r="G121" i="1"/>
  <c r="E140" i="1"/>
  <c r="I140" i="1" s="1"/>
  <c r="J140" i="1" s="1"/>
  <c r="E259" i="1" l="1"/>
  <c r="I259" i="1" s="1"/>
  <c r="J259" i="1" s="1"/>
  <c r="I262" i="1"/>
  <c r="J262" i="1" s="1"/>
  <c r="J138" i="1"/>
  <c r="G229" i="1"/>
  <c r="I229" i="1"/>
  <c r="J229" i="1" s="1"/>
  <c r="E198" i="1"/>
  <c r="I198" i="1" s="1"/>
  <c r="J198" i="1" s="1"/>
  <c r="I196" i="1"/>
  <c r="J196" i="1" s="1"/>
  <c r="G139" i="1"/>
  <c r="I139" i="1"/>
  <c r="J139" i="1" s="1"/>
  <c r="J252" i="1"/>
  <c r="I81" i="1"/>
  <c r="E271" i="1"/>
  <c r="E81" i="1"/>
  <c r="E66" i="1"/>
  <c r="E137" i="1"/>
  <c r="G138" i="1"/>
  <c r="E145" i="1"/>
  <c r="I145" i="1" s="1"/>
  <c r="J145" i="1" s="1"/>
  <c r="E143" i="1"/>
  <c r="I143" i="1" s="1"/>
  <c r="J143" i="1" s="1"/>
  <c r="E79" i="1"/>
  <c r="I79" i="1" s="1"/>
  <c r="J79" i="1" s="1"/>
  <c r="I66" i="1" l="1"/>
  <c r="I68" i="1" s="1"/>
  <c r="I137" i="1"/>
  <c r="G271" i="1"/>
  <c r="I271" i="1"/>
  <c r="J271" i="1" s="1"/>
  <c r="E86" i="1"/>
  <c r="I86" i="1" s="1"/>
  <c r="J86" i="1" s="1"/>
  <c r="E88" i="1"/>
  <c r="G198" i="1"/>
  <c r="E71" i="1"/>
  <c r="E69" i="1"/>
  <c r="G88" i="1" l="1"/>
  <c r="I88" i="1"/>
  <c r="J88" i="1" s="1"/>
  <c r="I72" i="1"/>
  <c r="J72" i="1" s="1"/>
  <c r="J68" i="1"/>
  <c r="I70" i="1"/>
  <c r="J70" i="1" s="1"/>
  <c r="G86" i="1"/>
  <c r="E84" i="1"/>
  <c r="I84" i="1" s="1"/>
  <c r="J84" i="1" s="1"/>
  <c r="E67" i="1"/>
  <c r="E245" i="1" l="1"/>
  <c r="I245" i="1" s="1"/>
  <c r="J245" i="1" s="1"/>
  <c r="G100" i="1"/>
  <c r="G84" i="1"/>
  <c r="E77" i="1"/>
  <c r="I77" i="1" s="1"/>
  <c r="J77" i="1" s="1"/>
  <c r="G145" i="1" l="1"/>
  <c r="G143" i="1"/>
  <c r="E68" i="1" l="1"/>
  <c r="E95" i="1" l="1"/>
  <c r="G91" i="1"/>
  <c r="E97" i="1"/>
  <c r="E72" i="1"/>
  <c r="G72" i="1" s="1"/>
  <c r="G68" i="1"/>
  <c r="E70" i="1"/>
  <c r="G70" i="1" s="1"/>
  <c r="G97" i="1" l="1"/>
  <c r="I97" i="1"/>
  <c r="J97" i="1" s="1"/>
  <c r="G95" i="1"/>
  <c r="I95" i="1"/>
  <c r="J95" i="1" s="1"/>
  <c r="G176" i="1"/>
  <c r="G175" i="1"/>
  <c r="G127" i="1"/>
  <c r="G125" i="1"/>
  <c r="G123" i="1"/>
  <c r="G119" i="1"/>
  <c r="G107" i="1"/>
  <c r="G105" i="1"/>
  <c r="E235" i="1" l="1"/>
  <c r="G235" i="1" l="1"/>
  <c r="I235" i="1"/>
  <c r="J235" i="1" s="1"/>
  <c r="G223" i="1"/>
  <c r="G207" i="1"/>
  <c r="G196" i="1"/>
  <c r="G174" i="1" l="1"/>
  <c r="G252" i="1" l="1"/>
  <c r="G245" i="1"/>
  <c r="G141" i="1"/>
  <c r="G77" i="1" l="1"/>
  <c r="E178" i="1" l="1"/>
  <c r="E172" i="1"/>
  <c r="G79" i="1"/>
  <c r="G178" i="1" l="1"/>
  <c r="I178" i="1"/>
  <c r="J178" i="1" s="1"/>
  <c r="J277" i="1" s="1"/>
  <c r="G259" i="1"/>
  <c r="G262" i="1"/>
  <c r="G140" i="1"/>
  <c r="G220" i="1" l="1"/>
  <c r="G277" i="1" s="1"/>
  <c r="H277" i="1" s="1"/>
</calcChain>
</file>

<file path=xl/sharedStrings.xml><?xml version="1.0" encoding="utf-8"?>
<sst xmlns="http://schemas.openxmlformats.org/spreadsheetml/2006/main" count="442" uniqueCount="302">
  <si>
    <t xml:space="preserve">INVESTITOR:    </t>
  </si>
  <si>
    <t xml:space="preserve">OBJEKT :          </t>
  </si>
  <si>
    <t xml:space="preserve">PROJEKT:          </t>
  </si>
  <si>
    <t>Projekt za izvedbo - PZI</t>
  </si>
  <si>
    <t xml:space="preserve">PROJEKTANT:  </t>
  </si>
  <si>
    <t xml:space="preserve"> -</t>
  </si>
  <si>
    <t xml:space="preserve">Izvajalec mora jamčiti vsaj z dvoletno garancijo za kvaliteto rastlin in zasaditve. </t>
  </si>
  <si>
    <t xml:space="preserve">Izvajalec del mora upoštevati vse tehnične predpise in standarde o graditvi tovrstnih objektov. V kolikor ugotovi napako v projektu, je dolžan o tem obvestiti projektanta, da jo le-ta odpravi. </t>
  </si>
  <si>
    <t>Samovoljne spremembe in odstopanja od projekta niso dovoljene. V kolikor pride do sprememb, jih morajo skupno reševati investitor, izvajalec in projektant.</t>
  </si>
  <si>
    <t>Vsi med gradnjo postavljeni provizoriji in začasne deponije se morajo pokončani gradnji odstraniti. Pri vseh delih je potrebno upoštevati vse higiensko – tehnične predpise o varstvu pri delu.</t>
  </si>
  <si>
    <t>Enota cene mora vsebovati:</t>
  </si>
  <si>
    <t>vsa potrebna pripravljalna dela</t>
  </si>
  <si>
    <t>vsa potrebna merjenja na objektu</t>
  </si>
  <si>
    <t>vse potrebne transporte do mesta vgrajevanja</t>
  </si>
  <si>
    <t>skladiščenje materiala na gradbišču</t>
  </si>
  <si>
    <t>atestiranje materialov in dokazovanje kvalitete z atesti</t>
  </si>
  <si>
    <t>vso potrebno delo za dokončanje izdelka</t>
  </si>
  <si>
    <t>vsa potrebna pomožna sredstva na objektu kot so lestve, odri ...</t>
  </si>
  <si>
    <t xml:space="preserve">usklajevanje z osnovnim načrtom in posvetovanje s projektantom </t>
  </si>
  <si>
    <t>terminsko usklajevanje del z ostalimi izvajalci na objektu</t>
  </si>
  <si>
    <t>popravilo eventualne škode povzročene ostalim izvajalcem na gradbišču</t>
  </si>
  <si>
    <t>čiščenje in odvoz odvečnega materiala v stalno deponijo</t>
  </si>
  <si>
    <t>plačilo komunalnega prispevka za stalno deponijo odpadnega materiala</t>
  </si>
  <si>
    <t>Legenda:</t>
  </si>
  <si>
    <t>SD</t>
  </si>
  <si>
    <t>soliterno drevo: gojeno v širšem razmiku, pomembna tudi širina krošnje</t>
  </si>
  <si>
    <t>DD</t>
  </si>
  <si>
    <t xml:space="preserve">drevoredno drevo: </t>
  </si>
  <si>
    <t>SG</t>
  </si>
  <si>
    <t>solitrna grmovnica; &gt; 3xpr, gojeno v širšem razmiku, pomembna tudi širina krošnje</t>
  </si>
  <si>
    <t>3xpr</t>
  </si>
  <si>
    <t>3 x presajeno</t>
  </si>
  <si>
    <t>ŽK</t>
  </si>
  <si>
    <t xml:space="preserve">žičnata košara </t>
  </si>
  <si>
    <t>18/20</t>
  </si>
  <si>
    <t>obseg debla v cm v prsni višini</t>
  </si>
  <si>
    <t>VK</t>
  </si>
  <si>
    <t>višina rastline ob sajenju v cm</t>
  </si>
  <si>
    <t>ŠK</t>
  </si>
  <si>
    <t>širina krošnje ob sajenju v cm</t>
  </si>
  <si>
    <t xml:space="preserve">                           opis                                           </t>
  </si>
  <si>
    <t>enota</t>
  </si>
  <si>
    <t>količina</t>
  </si>
  <si>
    <t>cena/enoto</t>
  </si>
  <si>
    <t>znesek</t>
  </si>
  <si>
    <t>A</t>
  </si>
  <si>
    <t>Odkop nerodovitnega material, odvoz na stalno deponijo do 5 km</t>
  </si>
  <si>
    <t>m3</t>
  </si>
  <si>
    <t>/drevo</t>
  </si>
  <si>
    <t>m2</t>
  </si>
  <si>
    <t>DREVESA</t>
  </si>
  <si>
    <t>Nabava dreves po načrtu in dobava z nakladanjem v drevesnici  s transportom do mesta vsaditve. Drevesa morajo ustrezati vrstni sestavi, velikosti in številu poganjkov, kot je določeno v načrtu.</t>
  </si>
  <si>
    <t>*razen izjem, kjer je velikost sadike ustrezno prilagojena, kot je predpisano.</t>
  </si>
  <si>
    <t>kos</t>
  </si>
  <si>
    <t>SD, 4 xpr, ŽK, 18/20, VK: 400-500, ŠK:150-200</t>
  </si>
  <si>
    <t>C</t>
  </si>
  <si>
    <t xml:space="preserve">GRMOVNICE </t>
  </si>
  <si>
    <t>C/1</t>
  </si>
  <si>
    <t>C/3</t>
  </si>
  <si>
    <t>Nabava grmovnic po načrtu in dobava z nakladanjem v drevesnici  s transportom do mesta vsaditve. Grmovnice morajo ustrezati vrstni sestavi, velikosti in številu poganjkov, kot je določeno v načrtu.</t>
  </si>
  <si>
    <t>C/5</t>
  </si>
  <si>
    <t>F</t>
  </si>
  <si>
    <t>TRATA</t>
  </si>
  <si>
    <t>Površino je potrebno fino zrahljati pred setvijo. Sejati je možno le na uležanih površinah.</t>
  </si>
  <si>
    <t>F/1</t>
  </si>
  <si>
    <t>kg</t>
  </si>
  <si>
    <t>F/2</t>
  </si>
  <si>
    <t>Fino zrahljanje površine pred setvijo. Po potrebi odstranitev plevela in kamnov s premerom &gt;5 cm.</t>
  </si>
  <si>
    <t>OPOMBA: DDV ni upoštevan</t>
  </si>
  <si>
    <t>D</t>
  </si>
  <si>
    <t>D/1.</t>
  </si>
  <si>
    <t>HEHE</t>
  </si>
  <si>
    <t>Hedera helix</t>
  </si>
  <si>
    <t>VK: 80-100, vsaj 3 poganjki</t>
  </si>
  <si>
    <t>D/2.</t>
  </si>
  <si>
    <t>ZAŠČITA OBSTOJEČIH DREVES</t>
  </si>
  <si>
    <t xml:space="preserve"> </t>
  </si>
  <si>
    <t xml:space="preserve">Zaščita nadzemnih in podzemnih delov rastlin v skladu z smernicami v Tehničnem poročilu. </t>
  </si>
  <si>
    <t>E</t>
  </si>
  <si>
    <t>TRAJNICE</t>
  </si>
  <si>
    <t>E/1.</t>
  </si>
  <si>
    <t>Nabava  trajnic po načrtu in dobava z nakladanjem v drevesnici  s transportom do mesta vsaditve. Trajnice morajo ustrezati vrstni sestavi, velikosti in številu poganjkov, kot je določeno v načrtu.</t>
  </si>
  <si>
    <t>E/2.</t>
  </si>
  <si>
    <t>A/1.</t>
  </si>
  <si>
    <t>VK: 30-40, vsaj 3 poganjki</t>
  </si>
  <si>
    <t>VK: 40-60, vsaj 3 poganjki</t>
  </si>
  <si>
    <t>DREVESA V RAŠČENEM TERENU</t>
  </si>
  <si>
    <t>travne rešetke</t>
  </si>
  <si>
    <t>G</t>
  </si>
  <si>
    <t>H</t>
  </si>
  <si>
    <t>Dela je potrebno izvajati skladno s standardi:</t>
  </si>
  <si>
    <t>SIST DIN 18915:2019 Uporaba rastlin pri urejanju zelenih površin - Zemeljska dela,</t>
  </si>
  <si>
    <t xml:space="preserve">SIST DIN 18916:2019 Uporaba rastlin pri urejanju zelenih površin - Sadike in sajenje, </t>
  </si>
  <si>
    <t xml:space="preserve">SIST DIN 18917:2019 Uporaba rastlin pri urejanju zelenih površin - Trate in sejanje, </t>
  </si>
  <si>
    <t xml:space="preserve">SIST DIN 18919:2019 Uporaba rastlin pri urejanju zelenih površin - Vzdrževanje zelenih površin v obdobju vraščanja, </t>
  </si>
  <si>
    <t>SIST DIN 18920:2019 Uporaba rastlin pri urejanju zelenih površin – Zaščita drevja, rastlinskih sestojev in nasadov pri gradbenih posegih</t>
  </si>
  <si>
    <t xml:space="preserve">Po setvi je potrebno območje obilno zaliti in preprečiti obremenitve posejanih tal. </t>
  </si>
  <si>
    <t>TRAVNE REŠETKE</t>
  </si>
  <si>
    <t>*</t>
  </si>
  <si>
    <t xml:space="preserve">SUBSTRAT za korita </t>
  </si>
  <si>
    <t>ŽIVLJENJSAKI PROSTOR ZA RASTLINE</t>
  </si>
  <si>
    <t>ZASTIRKA</t>
  </si>
  <si>
    <t>Nabava rastlin po načrtu in dobava z nakladanjem v drevesnici  s transportom do mesta vsaditve. Rastline morajo ustrezati vrstni sestavi, velikosti in številu poganjkov, kot je določeno v načrtu.</t>
  </si>
  <si>
    <t>Pritrditev dreves s tremi  zgoraj povezanimi lesenimi impregniranimi koli Ø &gt; 8 cm, nadzemna višina 220 cm ali  20 cm pod spodnjimi vejami, zabiti del: 1/3 celotne višine, elastična povezava, ki ne drsi po deblu navzdol; dobava in vgradnja</t>
  </si>
  <si>
    <t xml:space="preserve">Razporeditev rastlin po površinskem saditvenem  načrtu. </t>
  </si>
  <si>
    <t>PROTIPLEVELNA FOLIJA</t>
  </si>
  <si>
    <t>Dobava in posaditev  trajnic vključuje dvoletno vzdrževanje, kar je zajeto v postavki saditve.</t>
  </si>
  <si>
    <t>Nabava in dobava ustrezne travne mešanice za sončne lege npr.: “Bled” Semenarne Ljubljana ali enakovredno. Poraba: 0,04 kg/m2</t>
  </si>
  <si>
    <t>Dobava in posaditev dreves vključuje dvoletno vzdrževanje, kar je zajeto v postavki saditve.</t>
  </si>
  <si>
    <t xml:space="preserve">Postavka vključuje dvoletno vzdrževanje. </t>
  </si>
  <si>
    <t>Rastline je potrebno saditi v času mirovanja. Rastline v zabojnikih lahko sadimo vse leto. Razporeditev rastlin po površinskem saditvenem  načrtu. Sadilne jame je potrebno izkopati v 1,5-kratnemu premeru koreninske grude. Pred vstavitvijo sadike se doda založno gnojilo. Na vseh straneh grude je potrebno zapolniti z zemljo in potlačiti in močno namočiti z vodo. Sajenje v kokosovo tkanino ali protiplevelno folijo, kjer je predvidena.  Po saditvi se teren fino splanira in izvede zastirka v debelini min. 5 cm iz drobljenega lubja iglavcev po celotnem območju grede. Zgornji rob zastirke mora biti uravnan z zgornjim robom robnika in okoliškega terena.</t>
  </si>
  <si>
    <t>Dobava in posaditev grmovnic vključuje dvoletno vzdrževanje, kar je zajeto v postavki saditve.</t>
  </si>
  <si>
    <t>Dobava in posaditev rastlin vključuje dvoletno vzdrževanje, kar je zajeto v postavki saditve.</t>
  </si>
  <si>
    <t>Postavka vključuje dvoletno vzdrževanje.</t>
  </si>
  <si>
    <t xml:space="preserve">Rastline je potrebno saditi v času mirovanja. Rastline v zabojnikih lahko sadimo vse leto. Sadilne jame je potrebno izkopati v 1,5-kratnemu premeru koreninske grude. Pred vstavitvijo sadike se doda založno gnojilo. Na vseh straneh grude je potrebno zapolniti z zemljo in potlačiti in močno namočiti z vodo. Po saditvi se teren fino splanira in izvede zastirka v debelini min. 5 cm iz drobljenega lubja iglavcev po celotni površini . Zgornji rob zastirke mora biti uravnan z zgornjim robom okoliškega terena. </t>
  </si>
  <si>
    <t xml:space="preserve">Izkop in priprava jam 1,5x premera lončka, pognojitev z mineralnim gnojilom ali enakovredno in posaditev  rastlin, z zasipanjem jam. Utrditev zemljine okoli lončka. Odvoz odvečnega materiala, s planiranjem po končanih delih in ostalimi pomožnimi deli. Prvo zalivanje 3 liter na rastlino. Sajenje v kokosovo tkanino ali protiplevelno folijo, kjer je predvidena. </t>
  </si>
  <si>
    <t xml:space="preserve">Strojna setev semen za trate. Nizko podkopanje (ne globlje kot 1 cm!) in potlačenje posejane površine. Po setvi se površine zalije, orosi z vodo v čim bolj drobnih kapljicah in prepreči obremenitve posejanih tal. </t>
  </si>
  <si>
    <t>C/1.1</t>
  </si>
  <si>
    <t>C/1.2</t>
  </si>
  <si>
    <t>C/1.3</t>
  </si>
  <si>
    <t>C/3.1</t>
  </si>
  <si>
    <t>C/3.2</t>
  </si>
  <si>
    <t>C/5.1</t>
  </si>
  <si>
    <t>C/5.3</t>
  </si>
  <si>
    <t>C/5.4</t>
  </si>
  <si>
    <t>E/3</t>
  </si>
  <si>
    <t>G/1.</t>
  </si>
  <si>
    <t>G/2.</t>
  </si>
  <si>
    <t>H/1.</t>
  </si>
  <si>
    <t>H/2.</t>
  </si>
  <si>
    <t>H/3.</t>
  </si>
  <si>
    <t>N/2</t>
  </si>
  <si>
    <t>O</t>
  </si>
  <si>
    <t>O/1</t>
  </si>
  <si>
    <t>P</t>
  </si>
  <si>
    <t>P/1</t>
  </si>
  <si>
    <t xml:space="preserve">Rastline je potrebno saditi v času mirovanja. Rastline v zabojnikih lahko sadimo vse leto. Razporeditev rastlin po površinskem saditvenem  načrtu.  Sadilne jame je potrebno izkopati v 1,5-kratnemu premeru koreninske grude. Pred vstavitvijo sadike se doda založno gnojilo. Po vstavitvi sadik je potrebno odpreti vozle zaščitne tkanine za grude in odstraniti žico z zgornjega dela grude. Na vseh straneh grude je potrebno zapolniti z zemljo in potlačiti in močno namočiti z vodo. Rastlini je potrebno ob vsaditvi obrezati. Vsaki sadiki drevja se doda zaščitno oporo – 3 oporne količke, ki morajo biti zgoraj povezani med seboj v togo celoto oziroma urediti ustrezno podzemno pritrditev. Teren se po saditvi fino splanira. Izvesti je potrebno zalivalne jamice, ki morajo biti izdelane tako, da voda teče k rastlini. </t>
  </si>
  <si>
    <t>N</t>
  </si>
  <si>
    <t>P/1.1</t>
  </si>
  <si>
    <t>P/1.4</t>
  </si>
  <si>
    <t>P/2</t>
  </si>
  <si>
    <t>P/2.1</t>
  </si>
  <si>
    <t>P/2.2</t>
  </si>
  <si>
    <t>120 cm peščene rjave zemlje I.kategorije; nabava, dovoz, vgraditev</t>
  </si>
  <si>
    <t>Dobava in vgradnja drenaže in filtrskega sloja in substrata za korita; 7,5 cm</t>
  </si>
  <si>
    <t>E/5</t>
  </si>
  <si>
    <t>F/3</t>
  </si>
  <si>
    <t>Organska gnojilna tableta 21g z dolgotrajnim delovanjem (kot npr. Healthy start 12-8-8), 1 kos/rastlino</t>
  </si>
  <si>
    <t>G/3</t>
  </si>
  <si>
    <t xml:space="preserve">Življenjski prostor za drevesa mora biti pripravljen pred saditvijo in je obdelan v postavki "Življenjski prostor za rastline". </t>
  </si>
  <si>
    <t>Pred saditvijo  dreves mora biti zagotovljen življenjski prostor za drevo 3x3 metre v tlorisu in 1,5 m v globino, napolnjen z rodovitno zemljo (glej Tehnično poročilo); količine za ureditev so zajete v popisu zemeljskih del.</t>
  </si>
  <si>
    <t>Drevoredna oziroma soliterna vrsta, minimalno 3x presajena - drevoredna vrsta oziroma 4 x presajena za soliterno vrsto, višina min.: 350 - 400 cm*, obseg min.: 14-16 cm*, več kot 7 odganjkov, neporaščeno deblo minimalno 2,2 m brez vej za obseg 16-25 cm oziroma 2,5 cm za obseg &gt; 25 cm;</t>
  </si>
  <si>
    <t xml:space="preserve">Razporeditev dreves po površinskem saditvenem  načrtu. Izkop in priprava jam 1,5x premera bale, pognojitev z mineralnim gnojilom ali enakovredno, obrezovanje krošnje ob sajenju, vgraditev sistema za namakanje in prezračevanje življenjskega prostora rastline,  posaditev dreves, z zasipanjem jam. Gnojenje. Na vseh straneh grude je potrebno sadilno jamo zapolniti z ustrezno zemljo, potlačiti in močno namočiti z vodo. Odprtje žičnate mreže in balirane tkanine okoli koreninskega vratu. Ureditev zalivalnega kolobarja. Odvoz odvečnega materiala, s planiranjem po končanih delih in ostalimi pomožnimi deli. Prvo zalivanje 50 litrov na rastlino. </t>
  </si>
  <si>
    <t xml:space="preserve">Življenjski prostor za grmovnice mora biti pripravljen pred saditvijo in je obdelan v postavki "Življenjski prostor za rastline". </t>
  </si>
  <si>
    <t xml:space="preserve">Življenjski prostor za popenjavke mora biti pripravljen pred saditvijo in je obdelan v postavki "Življenjski prostor za rastline". </t>
  </si>
  <si>
    <t>Pred saditvijo  popenjavk mora biti zagotovljen življenjski prostor za grmovnice: 30 cm po celotni površini grede napolnjen z rodovitno z zemljo (glej Tehnično poročilo); količine za ureditev zajete v popisu zemeljskih del.</t>
  </si>
  <si>
    <t xml:space="preserve">Življenjski prostor za trajnice mora biti pripravljen pred saditvijo in je obdelan v  postavki "Življenjski prostor za rastline". </t>
  </si>
  <si>
    <t xml:space="preserve">Življenjski prostor za trato mora biti pripravljen pred setvijo in je obdelan v postavki "Življenjski prostor za rastline". </t>
  </si>
  <si>
    <t>Dobava in setev travnega semena vključuje dvoletno vzdrževanje, kar je zajeto v postavki setve.</t>
  </si>
  <si>
    <t xml:space="preserve">Nosilni ustroj mora biti pripravljen pred setvijo in je obdelan v postavki "Življenjski prostor za rastline". </t>
  </si>
  <si>
    <t xml:space="preserve">Ročna setev semena. Po setvi se površine zalije, orosi z vodo v čim bolj drobnih kapljicah. Prepreči obremenitve posejanih tal. </t>
  </si>
  <si>
    <t>Co 20L</t>
  </si>
  <si>
    <t>lonec 20 litrov</t>
  </si>
  <si>
    <t>Mestna občina Ljubljana, Mestni trg 1, Ljubljana</t>
  </si>
  <si>
    <t>Ta popis zajema izvedbo zelenih površin v območju kopališča Vevče</t>
  </si>
  <si>
    <t xml:space="preserve">V načrtu je obdelana vegetacija (drevje, grmovnice, trajnice, trata). </t>
  </si>
  <si>
    <t>GRMOVNICE IN TRAJNICE</t>
  </si>
  <si>
    <t xml:space="preserve">Dobava in vgradnja substrata za korita; </t>
  </si>
  <si>
    <t>SAAT</t>
  </si>
  <si>
    <t>Salix alba  'Tristis'</t>
  </si>
  <si>
    <t>SD, 4 xpr, ŽK, 20/25, VK: 400-500, ŠK:200-250</t>
  </si>
  <si>
    <t>ALGL</t>
  </si>
  <si>
    <t>Alnus glutinosa</t>
  </si>
  <si>
    <t>QUPE</t>
  </si>
  <si>
    <t>Quercus petraea</t>
  </si>
  <si>
    <t>ACCA</t>
  </si>
  <si>
    <t>Acer campestre</t>
  </si>
  <si>
    <t>BTPE</t>
  </si>
  <si>
    <t xml:space="preserve">Betula pendula </t>
  </si>
  <si>
    <t>AMCA</t>
  </si>
  <si>
    <t>Amelanchier canadensis</t>
  </si>
  <si>
    <t>VDD</t>
  </si>
  <si>
    <t xml:space="preserve">večdebelno drevo: </t>
  </si>
  <si>
    <t>drevesa v koritu</t>
  </si>
  <si>
    <t>VDD, 3 xpr, ŽK, VK: 250-300, ŠK:150-200, 4-5 vej</t>
  </si>
  <si>
    <t>Berberis candidula 'Jytte'</t>
  </si>
  <si>
    <t>BEJY</t>
  </si>
  <si>
    <t>VK: 40-60, vsaj 3 poganjki, 4/m2</t>
  </si>
  <si>
    <t>Buddleja davidii 'Royal Red'</t>
  </si>
  <si>
    <t>BURR</t>
  </si>
  <si>
    <t>Deutzia gracilis</t>
  </si>
  <si>
    <t>DEGR</t>
  </si>
  <si>
    <t>VK: 100-125, vsaj 5 poganjkov</t>
  </si>
  <si>
    <t>HYBO</t>
  </si>
  <si>
    <t>Hydrangea paniculata 'Bobo'</t>
  </si>
  <si>
    <t>VK: 30-40, vsaj 3 poganjki, 4/m2</t>
  </si>
  <si>
    <t>ILDG</t>
  </si>
  <si>
    <t>Ilex crenata 'Dark Green'</t>
  </si>
  <si>
    <t>LOHA</t>
  </si>
  <si>
    <t>Lonicera japonica 'Halliana'</t>
  </si>
  <si>
    <t>Mahonia aqufolium 'Apollo'</t>
  </si>
  <si>
    <t>MAAP</t>
  </si>
  <si>
    <t>Photinia fraseri 'Little Red Robin'</t>
  </si>
  <si>
    <t>PHLR</t>
  </si>
  <si>
    <t>SG, VK: 150-175, vsaj 5 poganjkov</t>
  </si>
  <si>
    <t>SG: 150-170, vsaj 5 poganjkov</t>
  </si>
  <si>
    <t>Pred saditvijo  trajnic  mora biti zagotovljen življenjski prostor za kot za grmovnice: 40 cm po celotni površini grede napolnjen z rodovitno z zemljo (glej Tehnično poročilo); količine za ureditev zajete v popisu zemeljskih del.</t>
  </si>
  <si>
    <t>CAMVAR</t>
  </si>
  <si>
    <t>Carex morrowii 'Variegata'</t>
  </si>
  <si>
    <t>ECMAGN</t>
  </si>
  <si>
    <t>Echinacea purpurea 'Magnus'</t>
  </si>
  <si>
    <t>GEBERG</t>
  </si>
  <si>
    <t>Geranium cantabrigiense 'Berggarten'</t>
  </si>
  <si>
    <t>HOAMOO</t>
  </si>
  <si>
    <t>Hosta 'August Moon'</t>
  </si>
  <si>
    <t>Persicaria affinis (Polygonum affine)</t>
  </si>
  <si>
    <t>PEAFFI</t>
  </si>
  <si>
    <t>okrasne trave</t>
  </si>
  <si>
    <t>FEGLAU</t>
  </si>
  <si>
    <t>Festuca  glauca</t>
  </si>
  <si>
    <t>MISGRA</t>
  </si>
  <si>
    <t>Miscanthus sinensis 'Gracillimus'</t>
  </si>
  <si>
    <t>PAHMET</t>
  </si>
  <si>
    <t>Panicum virgatum 'Heavy Metal'</t>
  </si>
  <si>
    <t>PEJAPO</t>
  </si>
  <si>
    <t>Pennisetum alopecuroides 'Japonicum'</t>
  </si>
  <si>
    <t>STTENU</t>
  </si>
  <si>
    <t>Stipa  tenuissima</t>
  </si>
  <si>
    <t>Stachys byzantina 'Big Ears'</t>
  </si>
  <si>
    <t>STBEAR</t>
  </si>
  <si>
    <t>trajnice, C9</t>
  </si>
  <si>
    <t>Symphoricarpos chenaultii 'Hancock'</t>
  </si>
  <si>
    <t>SYHA</t>
  </si>
  <si>
    <t>WESR</t>
  </si>
  <si>
    <t>Weigela 'All Summer Red'</t>
  </si>
  <si>
    <t>Pred saditvijo  grmovnic mora biti zagotovljen življenjski prostor za grmovnice: 40 cm po celotni površini grede napolnjen z rodovitno z zemljo (glej Tehnično poročilo); količine za ureditev zajete v popisu zemeljskih del.</t>
  </si>
  <si>
    <t>Razporeditev rastlin po površinskem saditvenem  načrtu. Izkop in priprava jam 1,5x premera bale/lončka, pognojitev z mineralnim gnojilom ali enakovredno in posaditev  rastlin, z zasipanjem jam. Na vseh straneh grude je potrebno sadilno jamo zapolniti z ustrezno zemljo, potlačiti in močno namočiti z vodo. Odprtje žičnate mreže in balirane tkanine okoli koreninskega vratu oziroma izlončenje. Gnojenje. Ureditev zalivalnega kolobarja. Odvoz odvečnega materiala, s planiranjem po končanih delih in ostalimi pomožnimi deli. Prvo zalivanje 15 litrov na rastlino. Sajenje v kokosovo tkanino ali protiplevelno folijo, kjer je predvidena.</t>
  </si>
  <si>
    <t xml:space="preserve">Razporeditev rastlin po površinskem saditvenem  načrtu. Izkop in priprava jam 1,5x premera bale/lončka, pognojitev z mineralnim gnojilom ali enakovredno in posaditev  rastlin, z zasipanjem jam. Na vseh straneh grude je potrebno sadilno jamo zapolniti z ustrezno zemljo, potlačiti in močno namočiti z vodo.  Izlončenje. Gnojenje. Ureditev zalivalnega kolobarja.  Odvoz odvečnega materiala, s planiranjem po končanih delih in ostalimi pomožnimi deli. Prvo zalivanje 15 litrov na rastlino. Sajenje v kokosovo tkanino ali protiplevelno folijo, kjer je predvidena. </t>
  </si>
  <si>
    <t>Styria d.o.o., Cankarjeva ulica 6E, Maribor</t>
  </si>
  <si>
    <t>Kopališče Vevče</t>
  </si>
  <si>
    <t>B</t>
  </si>
  <si>
    <t>ARBORISTIČNO POROČILO</t>
  </si>
  <si>
    <t>B/1.</t>
  </si>
  <si>
    <t>Izdelava arborističnega poročila o stanju drevesa na območju urejanja v smislu ohranitve oziroma odstranitve. Izdela strokvnjak arborist z licenco.</t>
  </si>
  <si>
    <t>ROBE</t>
  </si>
  <si>
    <t>Robinia pseudoacacia 'Bessoniana'</t>
  </si>
  <si>
    <t>ACPM</t>
  </si>
  <si>
    <t>Acer palmatum</t>
  </si>
  <si>
    <t>POPENJAVKA in POKROVNE RASTLINE</t>
  </si>
  <si>
    <t>VK: 30-4, vsaj 3 poganjkov</t>
  </si>
  <si>
    <t>VDD, 3 xpr, ŽK, VK: 450-500, ŠK:200-250, 4-5 vej</t>
  </si>
  <si>
    <t>VDD, 3 xpr, ŽK, VK: 350-400, ŠK:200-250, 4-5 vej</t>
  </si>
  <si>
    <t>P/3</t>
  </si>
  <si>
    <t>Gre za prostor, ki bo izven gradbiščne ograje, bo pa zasajen z novimi drevesi</t>
  </si>
  <si>
    <t>POPRAVILO TRAVNATE POVRŠINE - zelenica proti reki</t>
  </si>
  <si>
    <t>Izravnava, planiranje  in dosutje površine z presejano zemljo v debelini 5 cm.</t>
  </si>
  <si>
    <t>P/3.1</t>
  </si>
  <si>
    <t>P/3.2.</t>
  </si>
  <si>
    <t xml:space="preserve">Fino zrahljanje površine pred setvijo. </t>
  </si>
  <si>
    <t>C/5.2</t>
  </si>
  <si>
    <t xml:space="preserve">TRAVNATA POVRŠINA   </t>
  </si>
  <si>
    <t>C/4</t>
  </si>
  <si>
    <t>C/4.1</t>
  </si>
  <si>
    <t>C/4.2</t>
  </si>
  <si>
    <t>15 cm peščene (nepresejane) rjave zemlje I.kategorije; nabava, dovoz, vgraditev</t>
  </si>
  <si>
    <t>C/4.3</t>
  </si>
  <si>
    <t>15 cm  humozne zemlje; nabava, dovoz, vgraditev; Vgradnja IZKLJUČNO V SUHEM STANJU</t>
  </si>
  <si>
    <t>C/6</t>
  </si>
  <si>
    <t>C/6.1</t>
  </si>
  <si>
    <t>PROJEKTANTSKI PREDRAČUN</t>
  </si>
  <si>
    <t>ŠTEVILKA PROJEKTA:</t>
  </si>
  <si>
    <t>20/01, ST-16//2020</t>
  </si>
  <si>
    <t>Ljubljana, april 2022</t>
  </si>
  <si>
    <r>
      <t xml:space="preserve">Življenjski prostor za </t>
    </r>
    <r>
      <rPr>
        <b/>
        <sz val="10"/>
        <color indexed="8"/>
        <rFont val="NewsGoth Cn BT"/>
        <family val="2"/>
      </rPr>
      <t xml:space="preserve">drevesa </t>
    </r>
    <r>
      <rPr>
        <sz val="10"/>
        <color indexed="8"/>
        <rFont val="NewsGoth Cn BT"/>
        <family val="2"/>
      </rPr>
      <t xml:space="preserve">mora biti pripravljen v skladu z popisom v tehničnem poročilu: 30 cm  humozne zemlje (nepresejane),  120 cm NEPRESEJANE peščene rjave zemlje I.kategorije,  pod tem nasutje peščene zemljine (lahko izkopan teren),  upošteva se  površina 3x3m = 9 m2 za posamezno drevo. </t>
    </r>
  </si>
  <si>
    <r>
      <t xml:space="preserve">30 cm  humozne zemlje </t>
    </r>
    <r>
      <rPr>
        <b/>
        <sz val="10"/>
        <color indexed="8"/>
        <rFont val="NewsGoth Cn BT"/>
        <family val="2"/>
      </rPr>
      <t>(nepresejane);</t>
    </r>
    <r>
      <rPr>
        <sz val="10"/>
        <color indexed="8"/>
        <rFont val="NewsGoth Cn BT"/>
        <family val="2"/>
      </rPr>
      <t xml:space="preserve"> nabava, dovoz, vgraditev; Vgradnja IZKLJUČNO V SUHEM STANJU</t>
    </r>
  </si>
  <si>
    <r>
      <t xml:space="preserve">Življenjski prostor za </t>
    </r>
    <r>
      <rPr>
        <b/>
        <sz val="10"/>
        <color indexed="8"/>
        <rFont val="NewsGoth Cn BT"/>
        <family val="2"/>
      </rPr>
      <t>grmovnice in trajnice</t>
    </r>
    <r>
      <rPr>
        <sz val="10"/>
        <color indexed="8"/>
        <rFont val="NewsGoth Cn BT"/>
        <family val="2"/>
      </rPr>
      <t xml:space="preserve"> v raščenem terenu  mora biti pripravljen v skladu z popisom v tehničnem poročilu: 30 cm  humozne zemlje (nepresejane), pod tem nasutje peščene zemljine (lahko izkopan teren), upošteva se  površina 1x1m = 1 m2 za posamezno grmovnico oziroma skupna površina zelenice. V količini je odšteta površina, ki jo v skupni zelenici zavzemajo drevesa. </t>
    </r>
  </si>
  <si>
    <r>
      <t xml:space="preserve">40 cm  humozne zemlje </t>
    </r>
    <r>
      <rPr>
        <b/>
        <sz val="10"/>
        <color indexed="8"/>
        <rFont val="NewsGoth Cn BT"/>
        <family val="2"/>
      </rPr>
      <t>(nepresejane);</t>
    </r>
    <r>
      <rPr>
        <sz val="10"/>
        <color indexed="8"/>
        <rFont val="NewsGoth Cn BT"/>
        <family val="2"/>
      </rPr>
      <t xml:space="preserve"> nabava, dovoz, vgraditev, Vgradnja IZKLJUČNO V SUHEM STANJU</t>
    </r>
  </si>
  <si>
    <r>
      <rPr>
        <b/>
        <sz val="10"/>
        <color indexed="8"/>
        <rFont val="NewsGoth Cn BT"/>
        <family val="2"/>
      </rPr>
      <t>Travnata površina</t>
    </r>
    <r>
      <rPr>
        <sz val="10"/>
        <color indexed="8"/>
        <rFont val="NewsGoth Cn BT"/>
        <family val="2"/>
      </rPr>
      <t xml:space="preserve"> mora biti pripravljena v skladu z popisom v tehničnem poročilu: 15 cm  humozne zemlje,   15 cm peščene </t>
    </r>
    <r>
      <rPr>
        <b/>
        <sz val="10"/>
        <color indexed="8"/>
        <rFont val="NewsGoth Cn BT"/>
        <family val="2"/>
      </rPr>
      <t>(nepresejane)</t>
    </r>
    <r>
      <rPr>
        <sz val="10"/>
        <color indexed="8"/>
        <rFont val="NewsGoth Cn BT"/>
        <family val="2"/>
      </rPr>
      <t xml:space="preserve"> rjave zemlje I.kategorije, pod tem nasutje peščene zemljine (lahko izkopan teren).</t>
    </r>
  </si>
  <si>
    <r>
      <t xml:space="preserve">Izvedba zastirke v debelini min. 5 cm iz </t>
    </r>
    <r>
      <rPr>
        <b/>
        <sz val="10"/>
        <color indexed="8"/>
        <rFont val="NewsGoth Cn BT"/>
        <family val="2"/>
      </rPr>
      <t xml:space="preserve">drobljenega lubja iglavcev </t>
    </r>
    <r>
      <rPr>
        <sz val="10"/>
        <color indexed="8"/>
        <rFont val="NewsGoth Cn BT"/>
        <family val="2"/>
      </rPr>
      <t>po celotnem območju grede. Fino planiranje  terena med rastlinami zajeto v postavki sajenja rastlin. Komplet, dobava in vgradnja.</t>
    </r>
  </si>
  <si>
    <r>
      <t xml:space="preserve">Travnata površina </t>
    </r>
    <r>
      <rPr>
        <b/>
        <sz val="10"/>
        <color indexed="8"/>
        <rFont val="NewsGoth Cn BT"/>
        <family val="2"/>
      </rPr>
      <t xml:space="preserve">za setev </t>
    </r>
    <r>
      <rPr>
        <sz val="10"/>
        <color indexed="8"/>
        <rFont val="NewsGoth Cn BT"/>
        <family val="2"/>
      </rPr>
      <t>mora biti pripravljena v skladu z popisom v tehničnem poročilu: 15 cm  humozne zemlje,   20 cm peščene rjave zemlje I.kategorije, pod tem nasutje peščene zemljine (lahko izkopan teren). Humozna zemlja mora biti brez trajnih plevelov.</t>
    </r>
  </si>
  <si>
    <t>V skladu z SIST DIN 18 915; 2019 je potrebno pripraviti vegetacijski nosilni sloj in po potrebi tudi teren.</t>
  </si>
  <si>
    <t>Gre za vse travnate površine znotraj gradbiščne ograje.</t>
  </si>
  <si>
    <t>Korita so toplotno izolirana in imajo urejen odtok. V korito se na dno položi filtrski sloj,  npr.: filc 150g/m2, nanj nasuje drenaža (pran prod 16-32) v debelini 5-10 cm, nad njim se vgradi filtrski sloj, npr.: filc 150g/m2, nato se zapolni korito do 3 cm pod robom korita z substratom za korita, substrat A, npr. MIX 40, enakovredno  ali boljše. Pri vgradnji je potrebno substrat rahlo potlačiti.</t>
  </si>
  <si>
    <r>
      <rPr>
        <b/>
        <sz val="10"/>
        <color indexed="8"/>
        <rFont val="NewsGoth Cn BT"/>
        <family val="2"/>
      </rPr>
      <t>Travne rešetke - povozna travnata površina</t>
    </r>
    <r>
      <rPr>
        <sz val="10"/>
        <color indexed="8"/>
        <rFont val="NewsGoth Cn BT"/>
        <family val="2"/>
      </rPr>
      <t xml:space="preserve"> mora biti pripravljena v skladu z popisom v tehničnem poročilu: substrat za med travne rešetke npr.: Vulkahum TopDressing Mix 70, enakovredno  ali boljše, posebno seme npr.: Festuca arudinacea 'Greenkipper Waf', enakovredno  ali boljše, v gostoti 30g/m2, 15 cm  substrata  za pod travne plošče, npr.:  mineralna alumo-silikatna podlaga, enakovredno  ali boljše, npr.:Vulkahum Base 90, enakovredno  ali boljše, utrjenega na 15 Mpa (posedki cca. 30 %), pod tem Poly tlak 200g/m2,  pod tem 30 cm utrjenega tampona, pod tem nasutje peščene zemljine (lahko izkopan teren).</t>
    </r>
  </si>
  <si>
    <t>Nabava in dobava ustrezne travne mešanice za travne rešetke;  seme Festuca arundinacea 'Greenkipper Waf, enakovredno  ali boljše. Poraba: 0,04 kg/m2</t>
  </si>
  <si>
    <t>Travne plošče iz reciklirane plastike, npr. Eko raster, enakovredno  ali boljše; dovoz, vgraditev</t>
  </si>
  <si>
    <r>
      <rPr>
        <b/>
        <sz val="10"/>
        <color indexed="8"/>
        <rFont val="NewsGoth Cn BT"/>
        <family val="2"/>
      </rPr>
      <t xml:space="preserve">Travne rešetke </t>
    </r>
    <r>
      <rPr>
        <sz val="10"/>
        <color indexed="8"/>
        <rFont val="NewsGoth Cn BT"/>
        <family val="2"/>
      </rPr>
      <t>- povozna travnata površina mora biti pripravljena v skladu z popisom v tehničnem poročilu: substrat za med travne rešetke npr.: Vulkahum TopDressing Mix 70, enakovredno  ali boljše, posebno seme npr.: Festuca arudinacea 'Greenkipper Waf', enakovredno  ali boljše, v gostoti 30g/m2, 15 cm  substrata  za pod travne plošče, npr.:  mineralna alumo-silikatna podlaga Vulkahum Base 90, enakovredno  ali boljše, utrjenega na 15 Mpa (posedki cca. 30 %), pod tem Poly tlak 200g/m2,  pod tem nasutje peščene zemljine (lahko izkopan teren).</t>
    </r>
  </si>
  <si>
    <t>15 cm  substrata  za pod travne plošče, npr.:  mineralna alumo-silikatna podlaga Vulkahum Base 90, enakovredno  ali boljše, utrjenega na 15 Mpa (posedki cca. 30 %)</t>
  </si>
  <si>
    <t>Poseben substrat za v rešetke travnih plošč; dovoz, vgraditev; npr Vulkahum TopDressing Mix 70, enakovredno  ali boljše;</t>
  </si>
  <si>
    <t>Organska gnojilna tableta 21g z dolgotrajnim delovanjem (kot npr. Healthy start 12-8-8, enakovredno  ali boljše), 3 kos/rastlino</t>
  </si>
  <si>
    <t>Organska gnojilna tableta 21g z dolgotrajnim delovanjem (kot npr. Healthy start 12-8-8, enakovredno  ali boljše), 1 kos/rastlino</t>
  </si>
  <si>
    <t>Izvedba protiplevelne folije za zadrževanje rasti plevela (npr. DuPont™ Plantex® GOLD, enakovredno  ali boljše,), ki se ga vgradi na pripravljen teren pred saditvijo. Teren mora biti očiščen trajnih plevelov. Sidranje s tipskimi sidri (žeblji) in po navodilih proizvajalca. Komplet in vgradnja.</t>
  </si>
  <si>
    <t>Nabava in dobava ustrezne travne mešanice za sončne lege npr.: “Bled” Semenarne Ljubljana , enakovredno  ali boljše. Poraba: 0,04 kg/m2</t>
  </si>
  <si>
    <t xml:space="preserve">Kjer so pri izboru materiala navedni primerljivi tipi materiala, velja vgradnja enakovrednih ali boljših materialov. </t>
  </si>
  <si>
    <t>količina             + / -</t>
  </si>
  <si>
    <t>nova količina</t>
  </si>
  <si>
    <t>novo                      skupaj</t>
  </si>
  <si>
    <r>
      <rPr>
        <b/>
        <sz val="10"/>
        <color indexed="8"/>
        <rFont val="NewsGoth Cn BT"/>
        <family val="2"/>
      </rPr>
      <t>POPRAVILO Travnate površine</t>
    </r>
    <r>
      <rPr>
        <sz val="10"/>
        <color indexed="8"/>
        <rFont val="NewsGoth Cn BT"/>
        <family val="2"/>
      </rPr>
      <t xml:space="preserve"> mora biti pripravljena v skladu z popisom v tehničnem poročilu: 5 cm  humozne zemlje po celotni površini, pod tem star,  prerahljan teren</t>
    </r>
  </si>
  <si>
    <t>ZASADITVE IN ZATRAVITVE SKUPAJ:</t>
  </si>
  <si>
    <t>Skupaj po projektu PZI - obstoječa ponudbena cena</t>
  </si>
  <si>
    <t>Skupaj z racionalizacijo - nova ponudbena cena</t>
  </si>
  <si>
    <t>Skupaj racionalizacija- razlika med obstoječo in novo ponudbeno ceno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</si>
</sst>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[$€-1]"/>
    <numFmt numFmtId="165" formatCode="#,##0.00\ &quot;€&quot;"/>
  </numFmts>
  <fonts count="3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NewsGoth Cn BT"/>
      <family val="2"/>
    </font>
    <font>
      <b/>
      <i/>
      <sz val="11"/>
      <name val="NewsGoth Cn BT"/>
      <family val="2"/>
    </font>
    <font>
      <b/>
      <sz val="10"/>
      <color theme="1"/>
      <name val="NewsGoth Cn BT"/>
      <family val="2"/>
    </font>
    <font>
      <sz val="11"/>
      <color rgb="FFFF0000"/>
      <name val="NewsGoth Cn BT"/>
      <family val="2"/>
    </font>
    <font>
      <sz val="10"/>
      <name val="NewsGoth Cn BT"/>
      <family val="2"/>
    </font>
    <font>
      <b/>
      <sz val="10"/>
      <name val="NewsGoth Cn BT"/>
      <family val="2"/>
    </font>
    <font>
      <sz val="10"/>
      <color theme="1"/>
      <name val="NewsGoth Cn BT"/>
      <family val="2"/>
    </font>
    <font>
      <sz val="11"/>
      <color theme="1"/>
      <name val="NewsGoth Cn BT"/>
      <family val="2"/>
    </font>
    <font>
      <i/>
      <sz val="10"/>
      <name val="NewsGoth Cn BT"/>
      <family val="2"/>
    </font>
    <font>
      <i/>
      <u/>
      <sz val="11"/>
      <name val="NewsGoth Cn BT"/>
      <family val="2"/>
    </font>
    <font>
      <sz val="10"/>
      <color indexed="8"/>
      <name val="NewsGoth Cn BT"/>
      <family val="2"/>
    </font>
    <font>
      <i/>
      <sz val="10"/>
      <color indexed="8"/>
      <name val="NewsGoth Cn BT"/>
      <family val="2"/>
    </font>
    <font>
      <b/>
      <sz val="10"/>
      <color indexed="8"/>
      <name val="NewsGoth Cn BT"/>
      <family val="2"/>
    </font>
    <font>
      <b/>
      <i/>
      <sz val="10"/>
      <color indexed="8"/>
      <name val="NewsGoth Cn BT"/>
      <family val="2"/>
    </font>
    <font>
      <sz val="6"/>
      <color indexed="8"/>
      <name val="NewsGoth Cn BT"/>
      <family val="2"/>
    </font>
    <font>
      <sz val="6"/>
      <name val="NewsGoth Cn BT"/>
      <family val="2"/>
    </font>
    <font>
      <sz val="6"/>
      <color theme="1"/>
      <name val="NewsGoth Cn BT"/>
      <family val="2"/>
    </font>
    <font>
      <sz val="8"/>
      <color theme="1"/>
      <name val="NewsGoth Cn BT"/>
      <family val="2"/>
    </font>
    <font>
      <sz val="8"/>
      <name val="NewsGoth Cn BT"/>
      <family val="2"/>
    </font>
    <font>
      <sz val="8"/>
      <color indexed="8"/>
      <name val="NewsGoth Cn BT"/>
      <family val="2"/>
    </font>
    <font>
      <sz val="12"/>
      <name val="NewsGoth Cn BT"/>
      <family val="2"/>
    </font>
    <font>
      <b/>
      <i/>
      <sz val="8"/>
      <name val="NewsGoth Cn BT"/>
      <family val="2"/>
    </font>
    <font>
      <b/>
      <sz val="10"/>
      <color indexed="8"/>
      <name val="NewsGoth Cn BT"/>
      <charset val="238"/>
    </font>
    <font>
      <b/>
      <sz val="10"/>
      <color theme="1"/>
      <name val="NewsGoth Cn BT"/>
      <charset val="238"/>
    </font>
    <font>
      <b/>
      <sz val="10"/>
      <name val="NewsGoth Cn BT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0" fontId="3" fillId="0" borderId="0"/>
  </cellStyleXfs>
  <cellXfs count="191">
    <xf numFmtId="0" fontId="0" fillId="0" borderId="0" xfId="0"/>
    <xf numFmtId="0" fontId="4" fillId="0" borderId="0" xfId="0" applyFont="1" applyProtection="1"/>
    <xf numFmtId="0" fontId="4" fillId="0" borderId="0" xfId="0" applyFont="1" applyAlignment="1" applyProtection="1">
      <alignment horizontal="left" vertical="top" shrinkToFit="1"/>
    </xf>
    <xf numFmtId="2" fontId="5" fillId="0" borderId="0" xfId="0" applyNumberFormat="1" applyFont="1" applyAlignment="1" applyProtection="1">
      <alignment vertical="top"/>
    </xf>
    <xf numFmtId="2" fontId="5" fillId="0" borderId="0" xfId="0" applyNumberFormat="1" applyFont="1" applyAlignment="1" applyProtection="1">
      <alignment horizontal="left" vertical="top"/>
    </xf>
    <xf numFmtId="4" fontId="5" fillId="0" borderId="1" xfId="0" applyNumberFormat="1" applyFont="1" applyBorder="1" applyAlignment="1" applyProtection="1">
      <alignment vertical="top"/>
    </xf>
    <xf numFmtId="4" fontId="5" fillId="0" borderId="0" xfId="0" applyNumberFormat="1" applyFont="1" applyAlignment="1" applyProtection="1">
      <alignment vertical="top"/>
    </xf>
    <xf numFmtId="0" fontId="6" fillId="0" borderId="0" xfId="0" applyFont="1" applyAlignment="1" applyProtection="1">
      <alignment horizontal="right" vertical="top" wrapText="1"/>
    </xf>
    <xf numFmtId="0" fontId="6" fillId="0" borderId="0" xfId="0" applyFont="1" applyAlignment="1" applyProtection="1">
      <alignment horizontal="left" vertical="top" wrapText="1"/>
    </xf>
    <xf numFmtId="44" fontId="6" fillId="0" borderId="0" xfId="2" applyFont="1" applyFill="1" applyBorder="1" applyAlignment="1" applyProtection="1">
      <alignment horizontal="left" vertical="top" wrapText="1"/>
    </xf>
    <xf numFmtId="4" fontId="5" fillId="0" borderId="0" xfId="0" applyNumberFormat="1" applyFont="1" applyAlignment="1" applyProtection="1">
      <alignment horizontal="right" vertical="top"/>
    </xf>
    <xf numFmtId="44" fontId="5" fillId="0" borderId="0" xfId="2" applyFont="1" applyFill="1" applyBorder="1" applyAlignment="1" applyProtection="1">
      <alignment horizontal="right" vertical="top"/>
    </xf>
    <xf numFmtId="0" fontId="6" fillId="0" borderId="0" xfId="0" applyFont="1" applyAlignment="1" applyProtection="1">
      <alignment horizontal="center" vertical="top" wrapText="1"/>
    </xf>
    <xf numFmtId="44" fontId="6" fillId="0" borderId="0" xfId="2" applyFont="1" applyFill="1" applyBorder="1" applyAlignment="1" applyProtection="1">
      <alignment horizontal="center" vertical="top" wrapText="1"/>
    </xf>
    <xf numFmtId="0" fontId="4" fillId="0" borderId="0" xfId="0" applyFont="1" applyAlignment="1" applyProtection="1">
      <alignment horizontal="right" vertical="top" shrinkToFit="1"/>
    </xf>
    <xf numFmtId="0" fontId="8" fillId="0" borderId="0" xfId="0" applyFont="1" applyAlignment="1" applyProtection="1">
      <alignment horizontal="justify" vertical="top"/>
    </xf>
    <xf numFmtId="2" fontId="8" fillId="0" borderId="0" xfId="0" applyNumberFormat="1" applyFont="1" applyAlignment="1" applyProtection="1">
      <alignment horizontal="right" vertical="top" wrapText="1"/>
    </xf>
    <xf numFmtId="2" fontId="8" fillId="0" borderId="0" xfId="0" applyNumberFormat="1" applyFont="1" applyAlignment="1" applyProtection="1">
      <alignment horizontal="left" vertical="top" wrapText="1"/>
    </xf>
    <xf numFmtId="44" fontId="8" fillId="0" borderId="0" xfId="2" applyFont="1" applyFill="1" applyAlignment="1" applyProtection="1">
      <alignment horizontal="left" vertical="top" wrapText="1"/>
    </xf>
    <xf numFmtId="0" fontId="8" fillId="0" borderId="0" xfId="0" applyFont="1" applyProtection="1"/>
    <xf numFmtId="44" fontId="9" fillId="0" borderId="0" xfId="2" applyFont="1" applyFill="1" applyBorder="1" applyAlignment="1" applyProtection="1">
      <alignment horizontal="center" vertical="top" wrapText="1"/>
    </xf>
    <xf numFmtId="0" fontId="8" fillId="0" borderId="0" xfId="0" applyFont="1" applyAlignment="1" applyProtection="1">
      <alignment vertical="top"/>
    </xf>
    <xf numFmtId="0" fontId="8" fillId="0" borderId="0" xfId="0" applyFont="1" applyAlignment="1" applyProtection="1">
      <alignment horizontal="right" vertical="top" wrapText="1"/>
    </xf>
    <xf numFmtId="4" fontId="8" fillId="0" borderId="0" xfId="1" applyNumberFormat="1" applyFont="1" applyFill="1" applyBorder="1" applyAlignment="1" applyProtection="1">
      <alignment vertical="top"/>
    </xf>
    <xf numFmtId="44" fontId="8" fillId="0" borderId="0" xfId="2" applyFont="1" applyFill="1" applyBorder="1" applyAlignment="1" applyProtection="1">
      <alignment vertical="top"/>
    </xf>
    <xf numFmtId="0" fontId="9" fillId="0" borderId="0" xfId="0" applyFont="1" applyAlignment="1" applyProtection="1">
      <alignment vertical="top" wrapText="1"/>
    </xf>
    <xf numFmtId="0" fontId="10" fillId="0" borderId="0" xfId="0" applyFont="1" applyProtection="1"/>
    <xf numFmtId="0" fontId="11" fillId="0" borderId="0" xfId="0" applyFont="1" applyProtection="1"/>
    <xf numFmtId="0" fontId="10" fillId="0" borderId="0" xfId="0" applyFont="1" applyAlignment="1" applyProtection="1">
      <alignment vertical="top"/>
    </xf>
    <xf numFmtId="0" fontId="10" fillId="0" borderId="0" xfId="0" applyFont="1" applyAlignment="1" applyProtection="1">
      <alignment horizontal="right" vertical="top"/>
    </xf>
    <xf numFmtId="4" fontId="10" fillId="0" borderId="0" xfId="0" applyNumberFormat="1" applyFont="1" applyAlignment="1" applyProtection="1">
      <alignment vertical="top"/>
    </xf>
    <xf numFmtId="44" fontId="10" fillId="0" borderId="0" xfId="2" applyFont="1" applyFill="1" applyAlignment="1" applyProtection="1">
      <alignment vertical="top"/>
    </xf>
    <xf numFmtId="0" fontId="10" fillId="0" borderId="0" xfId="0" applyFont="1" applyAlignment="1" applyProtection="1">
      <alignment horizontal="left"/>
    </xf>
    <xf numFmtId="0" fontId="12" fillId="0" borderId="0" xfId="0" applyFont="1" applyAlignment="1" applyProtection="1">
      <alignment vertical="top"/>
    </xf>
    <xf numFmtId="0" fontId="9" fillId="0" borderId="0" xfId="3" applyFont="1" applyProtection="1"/>
    <xf numFmtId="0" fontId="10" fillId="0" borderId="0" xfId="0" applyFont="1" applyAlignment="1" applyProtection="1">
      <alignment horizontal="center"/>
    </xf>
    <xf numFmtId="0" fontId="13" fillId="0" borderId="0" xfId="0" applyFont="1" applyAlignment="1" applyProtection="1">
      <alignment horizontal="left" vertical="top" wrapText="1"/>
    </xf>
    <xf numFmtId="49" fontId="14" fillId="0" borderId="0" xfId="0" applyNumberFormat="1" applyFont="1" applyAlignment="1" applyProtection="1">
      <alignment horizontal="right" vertical="top" wrapText="1"/>
    </xf>
    <xf numFmtId="49" fontId="12" fillId="2" borderId="2" xfId="0" applyNumberFormat="1" applyFont="1" applyFill="1" applyBorder="1" applyAlignment="1" applyProtection="1">
      <alignment horizontal="center" vertical="top" wrapText="1"/>
    </xf>
    <xf numFmtId="49" fontId="12" fillId="2" borderId="2" xfId="0" applyNumberFormat="1" applyFont="1" applyFill="1" applyBorder="1" applyAlignment="1" applyProtection="1">
      <alignment horizontal="left" vertical="top" wrapText="1"/>
    </xf>
    <xf numFmtId="49" fontId="12" fillId="2" borderId="2" xfId="0" applyNumberFormat="1" applyFont="1" applyFill="1" applyBorder="1" applyAlignment="1" applyProtection="1">
      <alignment horizontal="right" vertical="top" wrapText="1"/>
    </xf>
    <xf numFmtId="4" fontId="15" fillId="2" borderId="2" xfId="0" applyNumberFormat="1" applyFont="1" applyFill="1" applyBorder="1" applyAlignment="1" applyProtection="1">
      <alignment horizontal="center" vertical="top"/>
    </xf>
    <xf numFmtId="0" fontId="8" fillId="0" borderId="0" xfId="0" applyFont="1" applyAlignment="1" applyProtection="1">
      <alignment horizontal="center" vertical="top" wrapText="1"/>
    </xf>
    <xf numFmtId="2" fontId="16" fillId="0" borderId="0" xfId="0" applyNumberFormat="1" applyFont="1" applyAlignment="1" applyProtection="1">
      <alignment horizontal="left" vertical="top" wrapText="1"/>
    </xf>
    <xf numFmtId="4" fontId="14" fillId="0" borderId="0" xfId="0" applyNumberFormat="1" applyFont="1" applyAlignment="1" applyProtection="1">
      <alignment horizontal="right" vertical="top"/>
    </xf>
    <xf numFmtId="49" fontId="8" fillId="0" borderId="0" xfId="0" applyNumberFormat="1" applyFont="1" applyAlignment="1" applyProtection="1">
      <alignment horizontal="center" vertical="top" wrapText="1"/>
    </xf>
    <xf numFmtId="2" fontId="14" fillId="0" borderId="0" xfId="0" applyNumberFormat="1" applyFont="1" applyAlignment="1" applyProtection="1">
      <alignment horizontal="left" vertical="top" wrapText="1"/>
    </xf>
    <xf numFmtId="49" fontId="14" fillId="0" borderId="0" xfId="0" applyNumberFormat="1" applyFont="1" applyAlignment="1" applyProtection="1">
      <alignment horizontal="center" vertical="top" wrapText="1"/>
    </xf>
    <xf numFmtId="2" fontId="17" fillId="0" borderId="0" xfId="0" applyNumberFormat="1" applyFont="1" applyAlignment="1" applyProtection="1">
      <alignment horizontal="left" vertical="top" wrapText="1"/>
    </xf>
    <xf numFmtId="49" fontId="18" fillId="0" borderId="0" xfId="0" applyNumberFormat="1" applyFont="1" applyAlignment="1" applyProtection="1">
      <alignment horizontal="left" wrapText="1"/>
    </xf>
    <xf numFmtId="4" fontId="18" fillId="0" borderId="0" xfId="0" applyNumberFormat="1" applyFont="1" applyAlignment="1" applyProtection="1">
      <alignment horizontal="left"/>
    </xf>
    <xf numFmtId="0" fontId="21" fillId="0" borderId="0" xfId="0" applyFont="1" applyAlignment="1" applyProtection="1">
      <alignment vertical="top"/>
    </xf>
    <xf numFmtId="49" fontId="8" fillId="0" borderId="0" xfId="0" applyNumberFormat="1" applyFont="1" applyAlignment="1" applyProtection="1">
      <alignment horizontal="center" vertical="top"/>
    </xf>
    <xf numFmtId="2" fontId="14" fillId="0" borderId="0" xfId="0" applyNumberFormat="1" applyFont="1" applyAlignment="1" applyProtection="1">
      <alignment horizontal="left" vertical="top"/>
    </xf>
    <xf numFmtId="0" fontId="22" fillId="0" borderId="0" xfId="0" applyFont="1" applyAlignment="1" applyProtection="1">
      <alignment vertical="top"/>
    </xf>
    <xf numFmtId="49" fontId="23" fillId="0" borderId="0" xfId="0" applyNumberFormat="1" applyFont="1" applyAlignment="1" applyProtection="1">
      <alignment horizontal="left" vertical="top" wrapText="1"/>
    </xf>
    <xf numFmtId="2" fontId="15" fillId="0" borderId="0" xfId="0" applyNumberFormat="1" applyFont="1" applyAlignment="1" applyProtection="1">
      <alignment horizontal="left" vertical="top" wrapText="1"/>
    </xf>
    <xf numFmtId="0" fontId="24" fillId="0" borderId="0" xfId="0" applyFont="1" applyAlignment="1" applyProtection="1">
      <alignment horizontal="center" vertical="top" wrapText="1"/>
    </xf>
    <xf numFmtId="2" fontId="14" fillId="0" borderId="0" xfId="0" applyNumberFormat="1" applyFont="1" applyAlignment="1" applyProtection="1">
      <alignment vertical="top" wrapText="1"/>
    </xf>
    <xf numFmtId="49" fontId="9" fillId="0" borderId="0" xfId="0" applyNumberFormat="1" applyFont="1" applyAlignment="1" applyProtection="1">
      <alignment vertical="top" wrapText="1"/>
    </xf>
    <xf numFmtId="4" fontId="8" fillId="0" borderId="0" xfId="0" applyNumberFormat="1" applyFont="1" applyAlignment="1" applyProtection="1">
      <alignment horizontal="right" vertical="top"/>
    </xf>
    <xf numFmtId="0" fontId="12" fillId="0" borderId="0" xfId="0" applyFont="1" applyProtection="1"/>
    <xf numFmtId="0" fontId="10" fillId="0" borderId="0" xfId="0" applyFont="1" applyAlignment="1" applyProtection="1">
      <alignment horizontal="center" vertical="top"/>
    </xf>
    <xf numFmtId="0" fontId="8" fillId="0" borderId="0" xfId="0" applyFont="1" applyAlignment="1" applyProtection="1">
      <alignment horizontal="left" vertical="top"/>
    </xf>
    <xf numFmtId="0" fontId="8" fillId="0" borderId="0" xfId="0" applyFont="1" applyAlignment="1" applyProtection="1">
      <alignment horizontal="center" vertical="top"/>
    </xf>
    <xf numFmtId="0" fontId="8" fillId="0" borderId="3" xfId="0" applyFont="1" applyBorder="1" applyAlignment="1" applyProtection="1">
      <alignment horizontal="center" vertical="top"/>
    </xf>
    <xf numFmtId="0" fontId="9" fillId="0" borderId="4" xfId="0" applyFont="1" applyBorder="1" applyAlignment="1" applyProtection="1">
      <alignment horizontal="left" vertical="top" wrapText="1"/>
    </xf>
    <xf numFmtId="4" fontId="9" fillId="0" borderId="4" xfId="1" applyNumberFormat="1" applyFont="1" applyFill="1" applyBorder="1" applyAlignment="1" applyProtection="1">
      <alignment vertical="top"/>
    </xf>
    <xf numFmtId="44" fontId="12" fillId="2" borderId="2" xfId="2" applyFont="1" applyFill="1" applyBorder="1" applyAlignment="1" applyProtection="1">
      <alignment horizontal="center" vertical="top"/>
    </xf>
    <xf numFmtId="44" fontId="10" fillId="0" borderId="0" xfId="2" applyFont="1" applyAlignment="1" applyProtection="1">
      <alignment vertical="top"/>
    </xf>
    <xf numFmtId="44" fontId="8" fillId="0" borderId="0" xfId="2" applyFont="1" applyFill="1" applyAlignment="1" applyProtection="1">
      <alignment vertical="top"/>
    </xf>
    <xf numFmtId="44" fontId="10" fillId="0" borderId="0" xfId="2" applyFont="1" applyFill="1" applyAlignment="1" applyProtection="1">
      <alignment horizontal="right" vertical="top"/>
    </xf>
    <xf numFmtId="44" fontId="8" fillId="0" borderId="0" xfId="2" applyFont="1" applyAlignment="1" applyProtection="1">
      <alignment vertical="top"/>
    </xf>
    <xf numFmtId="44" fontId="8" fillId="0" borderId="0" xfId="2" applyFont="1" applyFill="1" applyAlignment="1" applyProtection="1">
      <alignment horizontal="center" vertical="top"/>
    </xf>
    <xf numFmtId="44" fontId="9" fillId="0" borderId="5" xfId="2" applyFont="1" applyFill="1" applyBorder="1" applyAlignment="1" applyProtection="1">
      <alignment vertical="top"/>
    </xf>
    <xf numFmtId="0" fontId="9" fillId="0" borderId="0" xfId="0" applyFont="1" applyAlignment="1" applyProtection="1">
      <alignment horizontal="center" vertical="top"/>
    </xf>
    <xf numFmtId="0" fontId="9" fillId="0" borderId="0" xfId="0" applyFont="1" applyAlignment="1" applyProtection="1">
      <alignment horizontal="left" vertical="top" wrapText="1"/>
    </xf>
    <xf numFmtId="4" fontId="9" fillId="0" borderId="0" xfId="1" applyNumberFormat="1" applyFont="1" applyFill="1" applyBorder="1" applyAlignment="1" applyProtection="1">
      <alignment vertical="top"/>
    </xf>
    <xf numFmtId="44" fontId="9" fillId="0" borderId="0" xfId="2" applyFont="1" applyFill="1" applyBorder="1" applyAlignment="1" applyProtection="1">
      <alignment vertical="top"/>
    </xf>
    <xf numFmtId="0" fontId="6" fillId="0" borderId="0" xfId="0" applyFont="1" applyProtection="1"/>
    <xf numFmtId="0" fontId="7" fillId="3" borderId="0" xfId="0" applyFont="1" applyFill="1" applyProtection="1"/>
    <xf numFmtId="0" fontId="4" fillId="3" borderId="0" xfId="0" applyFont="1" applyFill="1" applyProtection="1"/>
    <xf numFmtId="0" fontId="8" fillId="3" borderId="0" xfId="0" applyFont="1" applyFill="1" applyProtection="1"/>
    <xf numFmtId="0" fontId="10" fillId="3" borderId="0" xfId="0" applyFont="1" applyFill="1" applyProtection="1"/>
    <xf numFmtId="0" fontId="12" fillId="3" borderId="0" xfId="0" applyFont="1" applyFill="1" applyAlignment="1" applyProtection="1">
      <alignment vertical="top"/>
    </xf>
    <xf numFmtId="0" fontId="9" fillId="3" borderId="0" xfId="3" applyFont="1" applyFill="1" applyProtection="1"/>
    <xf numFmtId="164" fontId="8" fillId="3" borderId="0" xfId="2" applyNumberFormat="1" applyFont="1" applyFill="1" applyAlignment="1" applyProtection="1"/>
    <xf numFmtId="0" fontId="10" fillId="3" borderId="0" xfId="0" applyFont="1" applyFill="1" applyAlignment="1" applyProtection="1">
      <alignment vertical="top"/>
    </xf>
    <xf numFmtId="49" fontId="8" fillId="3" borderId="0" xfId="0" applyNumberFormat="1" applyFont="1" applyFill="1" applyAlignment="1" applyProtection="1">
      <alignment horizontal="center" vertical="top"/>
    </xf>
    <xf numFmtId="49" fontId="14" fillId="3" borderId="0" xfId="0" applyNumberFormat="1" applyFont="1" applyFill="1" applyAlignment="1" applyProtection="1">
      <alignment horizontal="center" vertical="top"/>
    </xf>
    <xf numFmtId="0" fontId="8" fillId="3" borderId="0" xfId="3" applyFont="1" applyFill="1" applyProtection="1"/>
    <xf numFmtId="0" fontId="8" fillId="3" borderId="0" xfId="0" applyFont="1" applyFill="1" applyAlignment="1" applyProtection="1">
      <alignment vertical="top"/>
    </xf>
    <xf numFmtId="0" fontId="11" fillId="3" borderId="0" xfId="0" applyFont="1" applyFill="1" applyAlignment="1" applyProtection="1">
      <alignment vertical="top"/>
    </xf>
    <xf numFmtId="0" fontId="10" fillId="3" borderId="0" xfId="0" applyFont="1" applyFill="1" applyAlignment="1" applyProtection="1">
      <alignment horizontal="center" vertical="top"/>
    </xf>
    <xf numFmtId="0" fontId="8" fillId="3" borderId="0" xfId="0" applyFont="1" applyFill="1" applyAlignment="1" applyProtection="1">
      <alignment horizontal="center" vertical="top"/>
    </xf>
    <xf numFmtId="0" fontId="6" fillId="3" borderId="0" xfId="0" applyFont="1" applyFill="1" applyProtection="1"/>
    <xf numFmtId="0" fontId="12" fillId="3" borderId="2" xfId="0" applyFont="1" applyFill="1" applyBorder="1" applyAlignment="1" applyProtection="1">
      <alignment vertical="top" wrapText="1" shrinkToFit="1"/>
    </xf>
    <xf numFmtId="165" fontId="4" fillId="3" borderId="0" xfId="0" applyNumberFormat="1" applyFont="1" applyFill="1" applyProtection="1"/>
    <xf numFmtId="165" fontId="8" fillId="3" borderId="0" xfId="0" applyNumberFormat="1" applyFont="1" applyFill="1" applyProtection="1"/>
    <xf numFmtId="165" fontId="10" fillId="3" borderId="0" xfId="0" applyNumberFormat="1" applyFont="1" applyFill="1" applyProtection="1"/>
    <xf numFmtId="165" fontId="12" fillId="3" borderId="2" xfId="0" applyNumberFormat="1" applyFont="1" applyFill="1" applyBorder="1" applyAlignment="1" applyProtection="1">
      <alignment vertical="top" wrapText="1" shrinkToFit="1"/>
    </xf>
    <xf numFmtId="165" fontId="9" fillId="3" borderId="0" xfId="3" applyNumberFormat="1" applyFont="1" applyFill="1" applyProtection="1"/>
    <xf numFmtId="165" fontId="10" fillId="3" borderId="0" xfId="0" applyNumberFormat="1" applyFont="1" applyFill="1" applyAlignment="1" applyProtection="1">
      <alignment vertical="top"/>
    </xf>
    <xf numFmtId="165" fontId="12" fillId="3" borderId="0" xfId="0" applyNumberFormat="1" applyFont="1" applyFill="1" applyAlignment="1" applyProtection="1">
      <alignment vertical="top"/>
    </xf>
    <xf numFmtId="165" fontId="14" fillId="3" borderId="0" xfId="0" applyNumberFormat="1" applyFont="1" applyFill="1" applyAlignment="1" applyProtection="1">
      <alignment horizontal="left" vertical="top"/>
    </xf>
    <xf numFmtId="165" fontId="8" fillId="3" borderId="0" xfId="0" applyNumberFormat="1" applyFont="1" applyFill="1" applyAlignment="1" applyProtection="1">
      <alignment vertical="top"/>
    </xf>
    <xf numFmtId="165" fontId="10" fillId="3" borderId="0" xfId="0" applyNumberFormat="1" applyFont="1" applyFill="1" applyAlignment="1" applyProtection="1">
      <alignment horizontal="center" vertical="top"/>
    </xf>
    <xf numFmtId="165" fontId="6" fillId="3" borderId="0" xfId="0" applyNumberFormat="1" applyFont="1" applyFill="1" applyProtection="1"/>
    <xf numFmtId="4" fontId="10" fillId="3" borderId="0" xfId="0" applyNumberFormat="1" applyFont="1" applyFill="1" applyAlignment="1" applyProtection="1">
      <alignment vertical="top"/>
    </xf>
    <xf numFmtId="0" fontId="4" fillId="3" borderId="3" xfId="0" applyFont="1" applyFill="1" applyBorder="1" applyProtection="1"/>
    <xf numFmtId="44" fontId="9" fillId="3" borderId="5" xfId="2" applyFont="1" applyFill="1" applyBorder="1" applyAlignment="1" applyProtection="1">
      <alignment vertical="top"/>
    </xf>
    <xf numFmtId="0" fontId="12" fillId="4" borderId="0" xfId="0" applyFont="1" applyFill="1" applyAlignment="1" applyProtection="1">
      <alignment vertical="top"/>
    </xf>
    <xf numFmtId="0" fontId="22" fillId="4" borderId="0" xfId="0" applyFont="1" applyFill="1" applyAlignment="1" applyProtection="1">
      <alignment vertical="top"/>
    </xf>
    <xf numFmtId="0" fontId="8" fillId="4" borderId="0" xfId="0" applyFont="1" applyFill="1" applyProtection="1"/>
    <xf numFmtId="4" fontId="14" fillId="4" borderId="0" xfId="0" applyNumberFormat="1" applyFont="1" applyFill="1" applyAlignment="1" applyProtection="1">
      <alignment horizontal="right" vertical="top"/>
    </xf>
    <xf numFmtId="44" fontId="10" fillId="4" borderId="0" xfId="2" applyFont="1" applyFill="1" applyAlignment="1" applyProtection="1">
      <alignment vertical="top"/>
    </xf>
    <xf numFmtId="49" fontId="14" fillId="4" borderId="0" xfId="0" applyNumberFormat="1" applyFont="1" applyFill="1" applyAlignment="1" applyProtection="1">
      <alignment horizontal="center" vertical="top" wrapText="1"/>
    </xf>
    <xf numFmtId="2" fontId="14" fillId="4" borderId="0" xfId="0" applyNumberFormat="1" applyFont="1" applyFill="1" applyAlignment="1" applyProtection="1">
      <alignment horizontal="left" vertical="top" wrapText="1"/>
    </xf>
    <xf numFmtId="49" fontId="14" fillId="4" borderId="0" xfId="0" applyNumberFormat="1" applyFont="1" applyFill="1" applyAlignment="1" applyProtection="1">
      <alignment horizontal="right" vertical="top" wrapText="1"/>
    </xf>
    <xf numFmtId="4" fontId="18" fillId="3" borderId="0" xfId="0" applyNumberFormat="1" applyFont="1" applyFill="1" applyAlignment="1" applyProtection="1">
      <alignment horizontal="left"/>
    </xf>
    <xf numFmtId="4" fontId="19" fillId="3" borderId="0" xfId="0" applyNumberFormat="1" applyFont="1" applyFill="1" applyAlignment="1" applyProtection="1">
      <alignment horizontal="left"/>
    </xf>
    <xf numFmtId="0" fontId="20" fillId="3" borderId="0" xfId="0" applyFont="1" applyFill="1" applyAlignment="1" applyProtection="1">
      <alignment horizontal="left" vertical="center"/>
    </xf>
    <xf numFmtId="4" fontId="14" fillId="3" borderId="0" xfId="0" applyNumberFormat="1" applyFont="1" applyFill="1" applyAlignment="1" applyProtection="1">
      <alignment horizontal="right" vertical="top"/>
    </xf>
    <xf numFmtId="49" fontId="18" fillId="4" borderId="0" xfId="0" applyNumberFormat="1" applyFont="1" applyFill="1" applyAlignment="1" applyProtection="1">
      <alignment horizontal="left" wrapText="1"/>
    </xf>
    <xf numFmtId="4" fontId="19" fillId="4" borderId="0" xfId="0" applyNumberFormat="1" applyFont="1" applyFill="1" applyAlignment="1" applyProtection="1">
      <alignment horizontal="left"/>
    </xf>
    <xf numFmtId="49" fontId="18" fillId="4" borderId="0" xfId="0" applyNumberFormat="1" applyFont="1" applyFill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10" fillId="4" borderId="0" xfId="0" applyFont="1" applyFill="1" applyAlignment="1" applyProtection="1">
      <alignment vertical="top"/>
    </xf>
    <xf numFmtId="2" fontId="16" fillId="4" borderId="0" xfId="0" applyNumberFormat="1" applyFont="1" applyFill="1" applyAlignment="1" applyProtection="1">
      <alignment horizontal="left" vertical="top" wrapText="1"/>
    </xf>
    <xf numFmtId="0" fontId="8" fillId="4" borderId="0" xfId="0" applyFont="1" applyFill="1" applyAlignment="1" applyProtection="1">
      <alignment vertical="top"/>
    </xf>
    <xf numFmtId="44" fontId="8" fillId="4" borderId="0" xfId="2" applyFont="1" applyFill="1" applyAlignment="1" applyProtection="1">
      <alignment vertical="top"/>
    </xf>
    <xf numFmtId="0" fontId="10" fillId="4" borderId="0" xfId="0" applyFont="1" applyFill="1" applyAlignment="1" applyProtection="1">
      <alignment horizontal="center" vertical="top"/>
    </xf>
    <xf numFmtId="0" fontId="8" fillId="4" borderId="0" xfId="0" applyFont="1" applyFill="1" applyAlignment="1" applyProtection="1">
      <alignment horizontal="left" vertical="top"/>
    </xf>
    <xf numFmtId="0" fontId="8" fillId="4" borderId="0" xfId="0" applyFont="1" applyFill="1" applyAlignment="1" applyProtection="1">
      <alignment horizontal="center" vertical="top"/>
    </xf>
    <xf numFmtId="44" fontId="8" fillId="4" borderId="0" xfId="2" applyFont="1" applyFill="1" applyAlignment="1" applyProtection="1">
      <alignment horizontal="center" vertical="top"/>
    </xf>
    <xf numFmtId="4" fontId="10" fillId="4" borderId="0" xfId="0" applyNumberFormat="1" applyFont="1" applyFill="1" applyAlignment="1" applyProtection="1">
      <alignment horizontal="left" vertical="top"/>
    </xf>
    <xf numFmtId="4" fontId="18" fillId="3" borderId="0" xfId="0" applyNumberFormat="1" applyFont="1" applyFill="1" applyAlignment="1" applyProtection="1">
      <alignment horizontal="right"/>
    </xf>
    <xf numFmtId="0" fontId="4" fillId="4" borderId="0" xfId="0" applyFont="1" applyFill="1" applyProtection="1"/>
    <xf numFmtId="49" fontId="8" fillId="4" borderId="0" xfId="0" applyNumberFormat="1" applyFont="1" applyFill="1" applyAlignment="1" applyProtection="1">
      <alignment horizontal="center" vertical="top" wrapText="1"/>
    </xf>
    <xf numFmtId="49" fontId="18" fillId="4" borderId="0" xfId="0" applyNumberFormat="1" applyFont="1" applyFill="1" applyAlignment="1" applyProtection="1">
      <alignment horizontal="right" wrapText="1"/>
    </xf>
    <xf numFmtId="4" fontId="18" fillId="4" borderId="0" xfId="0" applyNumberFormat="1" applyFont="1" applyFill="1" applyAlignment="1" applyProtection="1">
      <alignment horizontal="right"/>
    </xf>
    <xf numFmtId="0" fontId="10" fillId="4" borderId="0" xfId="0" applyFont="1" applyFill="1" applyAlignment="1" applyProtection="1">
      <alignment horizontal="right" vertical="top"/>
    </xf>
    <xf numFmtId="0" fontId="21" fillId="4" borderId="0" xfId="0" applyFont="1" applyFill="1" applyAlignment="1" applyProtection="1">
      <alignment vertical="top"/>
    </xf>
    <xf numFmtId="49" fontId="23" fillId="4" borderId="0" xfId="0" applyNumberFormat="1" applyFont="1" applyFill="1" applyAlignment="1" applyProtection="1">
      <alignment horizontal="left" vertical="top" wrapText="1"/>
    </xf>
    <xf numFmtId="2" fontId="14" fillId="4" borderId="0" xfId="0" applyNumberFormat="1" applyFont="1" applyFill="1" applyAlignment="1" applyProtection="1">
      <alignment vertical="top" wrapText="1"/>
    </xf>
    <xf numFmtId="0" fontId="10" fillId="4" borderId="0" xfId="0" applyFont="1" applyFill="1" applyProtection="1"/>
    <xf numFmtId="0" fontId="6" fillId="4" borderId="0" xfId="0" applyFont="1" applyFill="1" applyAlignment="1" applyProtection="1">
      <alignment vertical="top"/>
    </xf>
    <xf numFmtId="2" fontId="14" fillId="4" borderId="0" xfId="0" applyNumberFormat="1" applyFont="1" applyFill="1" applyAlignment="1" applyProtection="1">
      <alignment horizontal="right" vertical="top" wrapText="1"/>
    </xf>
    <xf numFmtId="0" fontId="25" fillId="4" borderId="0" xfId="0" applyFont="1" applyFill="1" applyAlignment="1" applyProtection="1">
      <alignment horizontal="left" vertical="top"/>
    </xf>
    <xf numFmtId="44" fontId="27" fillId="0" borderId="2" xfId="2" applyFont="1" applyBorder="1" applyAlignment="1" applyProtection="1">
      <alignment vertical="top" wrapText="1" shrinkToFit="1"/>
    </xf>
    <xf numFmtId="0" fontId="29" fillId="3" borderId="2" xfId="0" applyFont="1" applyFill="1" applyBorder="1" applyAlignment="1" applyProtection="1">
      <alignment vertical="top" wrapText="1" shrinkToFit="1"/>
    </xf>
    <xf numFmtId="0" fontId="4" fillId="3" borderId="2" xfId="0" applyFont="1" applyFill="1" applyBorder="1" applyProtection="1"/>
    <xf numFmtId="165" fontId="28" fillId="3" borderId="2" xfId="0" applyNumberFormat="1" applyFont="1" applyFill="1" applyBorder="1" applyAlignment="1" applyProtection="1">
      <alignment vertical="top" wrapText="1"/>
    </xf>
    <xf numFmtId="49" fontId="14" fillId="0" borderId="3" xfId="0" applyNumberFormat="1" applyFont="1" applyBorder="1" applyAlignment="1" applyProtection="1">
      <alignment horizontal="center" vertical="top" wrapText="1"/>
    </xf>
    <xf numFmtId="2" fontId="26" fillId="0" borderId="4" xfId="0" applyNumberFormat="1" applyFont="1" applyBorder="1" applyAlignment="1" applyProtection="1">
      <alignment horizontal="left" vertical="top" wrapText="1"/>
    </xf>
    <xf numFmtId="49" fontId="14" fillId="0" borderId="4" xfId="0" applyNumberFormat="1" applyFont="1" applyBorder="1" applyAlignment="1" applyProtection="1">
      <alignment horizontal="right" vertical="top" wrapText="1"/>
    </xf>
    <xf numFmtId="4" fontId="14" fillId="0" borderId="4" xfId="0" applyNumberFormat="1" applyFont="1" applyBorder="1" applyAlignment="1" applyProtection="1">
      <alignment horizontal="right" vertical="top"/>
    </xf>
    <xf numFmtId="44" fontId="29" fillId="3" borderId="2" xfId="0" applyNumberFormat="1" applyFont="1" applyFill="1" applyBorder="1" applyProtection="1"/>
    <xf numFmtId="165" fontId="6" fillId="0" borderId="0" xfId="0" applyNumberFormat="1" applyFont="1" applyAlignment="1" applyProtection="1">
      <alignment horizontal="left" vertical="top" wrapText="1"/>
    </xf>
    <xf numFmtId="165" fontId="5" fillId="0" borderId="0" xfId="0" applyNumberFormat="1" applyFont="1" applyAlignment="1" applyProtection="1">
      <alignment horizontal="right" vertical="top"/>
    </xf>
    <xf numFmtId="165" fontId="6" fillId="0" borderId="0" xfId="0" applyNumberFormat="1" applyFont="1" applyAlignment="1" applyProtection="1">
      <alignment horizontal="center" vertical="top" wrapText="1"/>
    </xf>
    <xf numFmtId="165" fontId="8" fillId="0" borderId="0" xfId="0" applyNumberFormat="1" applyFont="1" applyAlignment="1" applyProtection="1">
      <alignment horizontal="left" vertical="top" wrapText="1"/>
    </xf>
    <xf numFmtId="165" fontId="8" fillId="0" borderId="0" xfId="1" applyNumberFormat="1" applyFont="1" applyFill="1" applyBorder="1" applyAlignment="1" applyProtection="1">
      <alignment horizontal="right" vertical="top"/>
    </xf>
    <xf numFmtId="165" fontId="10" fillId="0" borderId="0" xfId="0" applyNumberFormat="1" applyFont="1" applyAlignment="1" applyProtection="1">
      <alignment vertical="top"/>
    </xf>
    <xf numFmtId="165" fontId="8" fillId="0" borderId="0" xfId="0" applyNumberFormat="1" applyFont="1" applyAlignment="1" applyProtection="1">
      <alignment vertical="top"/>
    </xf>
    <xf numFmtId="165" fontId="10" fillId="0" borderId="0" xfId="0" applyNumberFormat="1" applyFont="1" applyAlignment="1" applyProtection="1">
      <alignment horizontal="right" vertical="top"/>
    </xf>
    <xf numFmtId="165" fontId="15" fillId="2" borderId="2" xfId="0" applyNumberFormat="1" applyFont="1" applyFill="1" applyBorder="1" applyAlignment="1" applyProtection="1">
      <alignment horizontal="center" vertical="top"/>
    </xf>
    <xf numFmtId="165" fontId="10" fillId="0" borderId="0" xfId="0" applyNumberFormat="1" applyFont="1" applyAlignment="1" applyProtection="1">
      <alignment horizontal="right" vertical="top"/>
      <protection locked="0"/>
    </xf>
    <xf numFmtId="165" fontId="10" fillId="0" borderId="0" xfId="0" applyNumberFormat="1" applyFont="1" applyAlignment="1" applyProtection="1">
      <alignment vertical="top"/>
      <protection locked="0"/>
    </xf>
    <xf numFmtId="165" fontId="8" fillId="0" borderId="0" xfId="0" applyNumberFormat="1" applyFont="1" applyAlignment="1" applyProtection="1">
      <alignment vertical="top"/>
      <protection locked="0"/>
    </xf>
    <xf numFmtId="165" fontId="20" fillId="4" borderId="0" xfId="0" applyNumberFormat="1" applyFont="1" applyFill="1" applyAlignment="1" applyProtection="1">
      <alignment horizontal="left" vertical="top"/>
      <protection locked="0"/>
    </xf>
    <xf numFmtId="165" fontId="20" fillId="4" borderId="0" xfId="0" quotePrefix="1" applyNumberFormat="1" applyFont="1" applyFill="1" applyAlignment="1" applyProtection="1">
      <alignment horizontal="left" vertical="center"/>
      <protection locked="0"/>
    </xf>
    <xf numFmtId="165" fontId="10" fillId="4" borderId="0" xfId="0" applyNumberFormat="1" applyFont="1" applyFill="1" applyAlignment="1" applyProtection="1">
      <alignment horizontal="right" vertical="top"/>
      <protection locked="0"/>
    </xf>
    <xf numFmtId="165" fontId="21" fillId="0" borderId="0" xfId="0" quotePrefix="1" applyNumberFormat="1" applyFont="1" applyAlignment="1" applyProtection="1">
      <alignment vertical="top"/>
      <protection locked="0"/>
    </xf>
    <xf numFmtId="165" fontId="21" fillId="4" borderId="0" xfId="0" quotePrefix="1" applyNumberFormat="1" applyFont="1" applyFill="1" applyAlignment="1" applyProtection="1">
      <alignment vertical="top"/>
      <protection locked="0"/>
    </xf>
    <xf numFmtId="165" fontId="8" fillId="0" borderId="0" xfId="0" applyNumberFormat="1" applyFont="1" applyProtection="1">
      <protection locked="0"/>
    </xf>
    <xf numFmtId="165" fontId="8" fillId="4" borderId="0" xfId="0" applyNumberFormat="1" applyFont="1" applyFill="1" applyProtection="1">
      <protection locked="0"/>
    </xf>
    <xf numFmtId="165" fontId="18" fillId="0" borderId="0" xfId="0" applyNumberFormat="1" applyFont="1" applyAlignment="1" applyProtection="1">
      <alignment horizontal="left"/>
      <protection locked="0"/>
    </xf>
    <xf numFmtId="165" fontId="8" fillId="0" borderId="0" xfId="0" applyNumberFormat="1" applyFont="1" applyAlignment="1" applyProtection="1">
      <alignment horizontal="right" vertical="top"/>
      <protection locked="0"/>
    </xf>
    <xf numFmtId="165" fontId="8" fillId="4" borderId="0" xfId="0" applyNumberFormat="1" applyFont="1" applyFill="1" applyAlignment="1" applyProtection="1">
      <alignment horizontal="right" vertical="top"/>
      <protection locked="0"/>
    </xf>
    <xf numFmtId="165" fontId="8" fillId="4" borderId="0" xfId="0" applyNumberFormat="1" applyFont="1" applyFill="1" applyAlignment="1" applyProtection="1">
      <alignment vertical="top"/>
      <protection locked="0"/>
    </xf>
    <xf numFmtId="165" fontId="14" fillId="4" borderId="0" xfId="0" applyNumberFormat="1" applyFont="1" applyFill="1" applyAlignment="1" applyProtection="1">
      <alignment horizontal="right" vertical="top"/>
      <protection locked="0"/>
    </xf>
    <xf numFmtId="165" fontId="8" fillId="4" borderId="0" xfId="0" applyNumberFormat="1" applyFont="1" applyFill="1" applyAlignment="1" applyProtection="1">
      <alignment horizontal="center" vertical="top"/>
      <protection locked="0"/>
    </xf>
    <xf numFmtId="165" fontId="8" fillId="0" borderId="0" xfId="0" applyNumberFormat="1" applyFont="1" applyAlignment="1" applyProtection="1">
      <alignment horizontal="center" vertical="top"/>
      <protection locked="0"/>
    </xf>
    <xf numFmtId="165" fontId="10" fillId="0" borderId="5" xfId="0" applyNumberFormat="1" applyFont="1" applyBorder="1" applyAlignment="1" applyProtection="1">
      <alignment horizontal="right" vertical="top"/>
      <protection locked="0"/>
    </xf>
    <xf numFmtId="165" fontId="9" fillId="0" borderId="4" xfId="1" applyNumberFormat="1" applyFont="1" applyFill="1" applyBorder="1" applyAlignment="1" applyProtection="1">
      <alignment horizontal="right" vertical="top"/>
      <protection locked="0"/>
    </xf>
    <xf numFmtId="165" fontId="9" fillId="0" borderId="0" xfId="1" applyNumberFormat="1" applyFont="1" applyFill="1" applyBorder="1" applyAlignment="1" applyProtection="1">
      <alignment horizontal="right" vertical="top"/>
    </xf>
    <xf numFmtId="0" fontId="8" fillId="0" borderId="0" xfId="0" applyFont="1" applyAlignment="1" applyProtection="1">
      <alignment horizontal="left" vertical="top" wrapText="1"/>
    </xf>
    <xf numFmtId="0" fontId="6" fillId="0" borderId="0" xfId="0" applyFont="1" applyAlignment="1" applyProtection="1">
      <alignment horizontal="left" vertical="top" wrapText="1"/>
    </xf>
    <xf numFmtId="0" fontId="8" fillId="0" borderId="0" xfId="0" applyFont="1" applyAlignment="1" applyProtection="1">
      <alignment horizontal="left" vertical="top"/>
    </xf>
    <xf numFmtId="0" fontId="6" fillId="0" borderId="1" xfId="0" applyFont="1" applyBorder="1" applyAlignment="1" applyProtection="1">
      <alignment horizontal="left" vertical="top" wrapText="1"/>
    </xf>
  </cellXfs>
  <cellStyles count="5">
    <cellStyle name="Comma" xfId="1" builtinId="3"/>
    <cellStyle name="Currency" xfId="2" builtinId="4"/>
    <cellStyle name="Navadno 10 10" xfId="4"/>
    <cellStyle name="Navadno_KALAMAR-PSO GREGORČIČEVA MS-16.11.04" xf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1051"/>
  <sheetViews>
    <sheetView tabSelected="1" view="pageBreakPreview" topLeftCell="A264" zoomScaleNormal="100" zoomScaleSheetLayoutView="100" workbookViewId="0">
      <selection activeCell="F273" sqref="F273"/>
    </sheetView>
  </sheetViews>
  <sheetFormatPr defaultRowHeight="26.25" customHeight="1"/>
  <cols>
    <col min="1" max="1" width="5.140625" style="26" customWidth="1"/>
    <col min="2" max="2" width="9.28515625" style="27" customWidth="1"/>
    <col min="3" max="3" width="41.7109375" style="28" customWidth="1"/>
    <col min="4" max="4" width="6.7109375" style="29" customWidth="1"/>
    <col min="5" max="5" width="9.7109375" style="30" customWidth="1"/>
    <col min="6" max="6" width="9.7109375" style="165" customWidth="1"/>
    <col min="7" max="7" width="13.28515625" style="31" customWidth="1"/>
    <col min="8" max="8" width="11" style="83" customWidth="1"/>
    <col min="9" max="9" width="9.140625" style="83"/>
    <col min="10" max="10" width="13" style="99" customWidth="1"/>
    <col min="11" max="16384" width="9.140625" style="26"/>
  </cols>
  <sheetData>
    <row r="1" spans="2:257" s="1" customFormat="1" ht="14.25">
      <c r="B1" s="2"/>
      <c r="C1" s="3" t="s">
        <v>0</v>
      </c>
      <c r="D1" s="188" t="s">
        <v>163</v>
      </c>
      <c r="E1" s="188"/>
      <c r="F1" s="188"/>
      <c r="G1" s="188"/>
      <c r="H1" s="80"/>
      <c r="I1" s="81"/>
      <c r="J1" s="97"/>
    </row>
    <row r="2" spans="2:257" s="1" customFormat="1" ht="14.25">
      <c r="B2" s="2"/>
      <c r="C2" s="3" t="s">
        <v>1</v>
      </c>
      <c r="D2" s="188" t="s">
        <v>239</v>
      </c>
      <c r="E2" s="188"/>
      <c r="F2" s="188"/>
      <c r="G2" s="188"/>
      <c r="H2" s="81"/>
      <c r="I2" s="81"/>
      <c r="J2" s="97"/>
    </row>
    <row r="3" spans="2:257" s="1" customFormat="1" ht="14.25">
      <c r="B3" s="2"/>
      <c r="C3" s="4" t="s">
        <v>2</v>
      </c>
      <c r="D3" s="188" t="s">
        <v>3</v>
      </c>
      <c r="E3" s="188"/>
      <c r="F3" s="188"/>
      <c r="G3" s="188"/>
      <c r="H3" s="81"/>
      <c r="I3" s="81"/>
      <c r="J3" s="97"/>
    </row>
    <row r="4" spans="2:257" s="1" customFormat="1" ht="14.25">
      <c r="B4" s="2"/>
      <c r="C4" s="4" t="s">
        <v>270</v>
      </c>
      <c r="D4" s="188" t="s">
        <v>271</v>
      </c>
      <c r="E4" s="188"/>
      <c r="F4" s="188"/>
      <c r="G4" s="188"/>
      <c r="H4" s="81"/>
      <c r="I4" s="81"/>
      <c r="J4" s="97"/>
    </row>
    <row r="5" spans="2:257" s="1" customFormat="1" ht="14.25">
      <c r="B5" s="2"/>
      <c r="C5" s="5" t="s">
        <v>4</v>
      </c>
      <c r="D5" s="190" t="s">
        <v>238</v>
      </c>
      <c r="E5" s="190"/>
      <c r="F5" s="190"/>
      <c r="G5" s="190"/>
      <c r="H5" s="81"/>
      <c r="I5" s="81"/>
      <c r="J5" s="97"/>
    </row>
    <row r="6" spans="2:257" s="1" customFormat="1" ht="14.25">
      <c r="B6" s="2"/>
      <c r="C6" s="6"/>
      <c r="D6" s="7"/>
      <c r="E6" s="8"/>
      <c r="F6" s="158"/>
      <c r="G6" s="9"/>
      <c r="H6" s="81"/>
      <c r="I6" s="81"/>
      <c r="J6" s="97"/>
    </row>
    <row r="7" spans="2:257" s="1" customFormat="1" ht="14.25">
      <c r="B7" s="2"/>
      <c r="C7" s="6" t="s">
        <v>269</v>
      </c>
      <c r="D7" s="10"/>
      <c r="E7" s="6"/>
      <c r="F7" s="159"/>
      <c r="G7" s="11"/>
      <c r="H7" s="81"/>
      <c r="I7" s="81"/>
      <c r="J7" s="97"/>
    </row>
    <row r="8" spans="2:257" s="1" customFormat="1" ht="12.75" customHeight="1">
      <c r="B8" s="2"/>
      <c r="C8" s="6"/>
      <c r="D8" s="7"/>
      <c r="E8" s="12"/>
      <c r="F8" s="160"/>
      <c r="G8" s="13"/>
      <c r="H8" s="81"/>
      <c r="I8" s="81"/>
      <c r="J8" s="97"/>
    </row>
    <row r="9" spans="2:257" s="1" customFormat="1" ht="12.75" customHeight="1">
      <c r="B9" s="14" t="s">
        <v>5</v>
      </c>
      <c r="C9" s="189" t="s">
        <v>164</v>
      </c>
      <c r="D9" s="189"/>
      <c r="E9" s="189"/>
      <c r="F9" s="189"/>
      <c r="G9" s="189"/>
      <c r="H9" s="81"/>
      <c r="I9" s="81"/>
      <c r="J9" s="97"/>
    </row>
    <row r="10" spans="2:257" s="1" customFormat="1" ht="12.75" customHeight="1">
      <c r="B10" s="2"/>
      <c r="C10" s="15"/>
      <c r="D10" s="16"/>
      <c r="E10" s="17"/>
      <c r="F10" s="161"/>
      <c r="G10" s="18"/>
      <c r="H10" s="81"/>
      <c r="I10" s="81"/>
      <c r="J10" s="97"/>
    </row>
    <row r="11" spans="2:257" s="1" customFormat="1" ht="12.75" customHeight="1">
      <c r="B11" s="14" t="s">
        <v>5</v>
      </c>
      <c r="C11" s="187" t="s">
        <v>165</v>
      </c>
      <c r="D11" s="187"/>
      <c r="E11" s="187"/>
      <c r="F11" s="187"/>
      <c r="G11" s="187"/>
      <c r="H11" s="81"/>
      <c r="I11" s="81"/>
      <c r="J11" s="97"/>
    </row>
    <row r="12" spans="2:257" s="1" customFormat="1" ht="12.75" customHeight="1">
      <c r="B12" s="2"/>
      <c r="C12" s="15"/>
      <c r="D12" s="16"/>
      <c r="E12" s="17"/>
      <c r="F12" s="161"/>
      <c r="G12" s="18"/>
      <c r="H12" s="81"/>
      <c r="I12" s="81"/>
      <c r="J12" s="97"/>
    </row>
    <row r="13" spans="2:257" s="19" customFormat="1" ht="12.75" customHeight="1">
      <c r="B13" s="14" t="s">
        <v>5</v>
      </c>
      <c r="C13" s="187" t="s">
        <v>90</v>
      </c>
      <c r="D13" s="187"/>
      <c r="E13" s="187"/>
      <c r="F13" s="187"/>
      <c r="G13" s="187"/>
      <c r="H13" s="81"/>
      <c r="I13" s="81"/>
      <c r="J13" s="97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  <c r="IW13" s="1"/>
    </row>
    <row r="14" spans="2:257" s="19" customFormat="1" ht="12.75" customHeight="1">
      <c r="B14" s="14" t="s">
        <v>98</v>
      </c>
      <c r="C14" s="187" t="s">
        <v>91</v>
      </c>
      <c r="D14" s="187"/>
      <c r="E14" s="187"/>
      <c r="F14" s="187"/>
      <c r="G14" s="187"/>
      <c r="H14" s="81"/>
      <c r="I14" s="81"/>
      <c r="J14" s="97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  <c r="IW14" s="1"/>
    </row>
    <row r="15" spans="2:257" s="19" customFormat="1" ht="12.75" customHeight="1">
      <c r="B15" s="14" t="s">
        <v>98</v>
      </c>
      <c r="C15" s="187" t="s">
        <v>92</v>
      </c>
      <c r="D15" s="187"/>
      <c r="E15" s="187"/>
      <c r="F15" s="187"/>
      <c r="G15" s="187"/>
      <c r="H15" s="81"/>
      <c r="I15" s="81"/>
      <c r="J15" s="97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  <c r="IW15" s="1"/>
    </row>
    <row r="16" spans="2:257" s="19" customFormat="1" ht="12.75" customHeight="1">
      <c r="B16" s="14" t="s">
        <v>98</v>
      </c>
      <c r="C16" s="187" t="s">
        <v>93</v>
      </c>
      <c r="D16" s="187"/>
      <c r="E16" s="187"/>
      <c r="F16" s="187"/>
      <c r="G16" s="187"/>
      <c r="H16" s="81"/>
      <c r="I16" s="81"/>
      <c r="J16" s="97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  <c r="IW16" s="1"/>
    </row>
    <row r="17" spans="2:257" s="19" customFormat="1" ht="25.5" customHeight="1">
      <c r="B17" s="14" t="s">
        <v>98</v>
      </c>
      <c r="C17" s="187" t="s">
        <v>94</v>
      </c>
      <c r="D17" s="187"/>
      <c r="E17" s="187"/>
      <c r="F17" s="187"/>
      <c r="G17" s="187"/>
      <c r="H17" s="81"/>
      <c r="I17" s="81"/>
      <c r="J17" s="97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</row>
    <row r="18" spans="2:257" s="19" customFormat="1" ht="28.5" customHeight="1">
      <c r="B18" s="14" t="s">
        <v>98</v>
      </c>
      <c r="C18" s="187" t="s">
        <v>95</v>
      </c>
      <c r="D18" s="187"/>
      <c r="E18" s="187"/>
      <c r="F18" s="187"/>
      <c r="G18" s="187"/>
      <c r="H18" s="81"/>
      <c r="I18" s="81"/>
      <c r="J18" s="97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</row>
    <row r="19" spans="2:257" s="19" customFormat="1" ht="14.25">
      <c r="B19" s="14" t="s">
        <v>5</v>
      </c>
      <c r="C19" s="187" t="s">
        <v>6</v>
      </c>
      <c r="D19" s="187"/>
      <c r="E19" s="187"/>
      <c r="F19" s="187"/>
      <c r="G19" s="20"/>
      <c r="H19" s="81"/>
      <c r="I19" s="81"/>
      <c r="J19" s="97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IU19" s="1"/>
      <c r="IV19" s="1"/>
      <c r="IW19" s="1"/>
    </row>
    <row r="20" spans="2:257" s="19" customFormat="1" ht="28.5" customHeight="1">
      <c r="B20" s="14" t="s">
        <v>5</v>
      </c>
      <c r="C20" s="187" t="s">
        <v>7</v>
      </c>
      <c r="D20" s="187"/>
      <c r="E20" s="187"/>
      <c r="F20" s="187"/>
      <c r="G20" s="187"/>
      <c r="H20" s="82"/>
      <c r="I20" s="82"/>
      <c r="J20" s="98"/>
    </row>
    <row r="21" spans="2:257" s="19" customFormat="1" ht="29.25" customHeight="1">
      <c r="B21" s="14" t="s">
        <v>5</v>
      </c>
      <c r="C21" s="187" t="s">
        <v>8</v>
      </c>
      <c r="D21" s="187"/>
      <c r="E21" s="187"/>
      <c r="F21" s="187"/>
      <c r="G21" s="187"/>
      <c r="H21" s="82"/>
      <c r="I21" s="82"/>
      <c r="J21" s="98"/>
    </row>
    <row r="22" spans="2:257" s="19" customFormat="1" ht="25.5" customHeight="1">
      <c r="B22" s="14" t="s">
        <v>5</v>
      </c>
      <c r="C22" s="187" t="s">
        <v>9</v>
      </c>
      <c r="D22" s="187"/>
      <c r="E22" s="187"/>
      <c r="F22" s="187"/>
      <c r="G22" s="187"/>
      <c r="H22" s="82"/>
      <c r="I22" s="82"/>
      <c r="J22" s="98"/>
    </row>
    <row r="23" spans="2:257" s="19" customFormat="1" ht="14.25">
      <c r="B23" s="14" t="s">
        <v>5</v>
      </c>
      <c r="C23" s="187" t="s">
        <v>293</v>
      </c>
      <c r="D23" s="187"/>
      <c r="E23" s="187"/>
      <c r="F23" s="187"/>
      <c r="G23" s="187"/>
      <c r="H23" s="82"/>
      <c r="I23" s="82"/>
      <c r="J23" s="98"/>
    </row>
    <row r="24" spans="2:257" s="19" customFormat="1" ht="12.75" customHeight="1">
      <c r="B24" s="21"/>
      <c r="C24" s="15"/>
      <c r="D24" s="22"/>
      <c r="E24" s="23"/>
      <c r="F24" s="162"/>
      <c r="G24" s="24"/>
      <c r="H24" s="82"/>
      <c r="I24" s="82"/>
      <c r="J24" s="98"/>
    </row>
    <row r="25" spans="2:257" s="19" customFormat="1" ht="12.75" customHeight="1">
      <c r="B25" s="21"/>
      <c r="C25" s="25" t="s">
        <v>10</v>
      </c>
      <c r="D25" s="22"/>
      <c r="E25" s="23"/>
      <c r="F25" s="162"/>
      <c r="G25" s="24"/>
      <c r="H25" s="82"/>
      <c r="I25" s="82"/>
      <c r="J25" s="98"/>
    </row>
    <row r="26" spans="2:257" s="19" customFormat="1" ht="12.75" customHeight="1">
      <c r="B26" s="14" t="s">
        <v>5</v>
      </c>
      <c r="C26" s="21" t="s">
        <v>11</v>
      </c>
      <c r="D26" s="22"/>
      <c r="E26" s="23"/>
      <c r="F26" s="162"/>
      <c r="G26" s="24"/>
      <c r="H26" s="82"/>
      <c r="I26" s="82"/>
      <c r="J26" s="98"/>
    </row>
    <row r="27" spans="2:257" s="19" customFormat="1" ht="12.75" customHeight="1">
      <c r="B27" s="14" t="s">
        <v>5</v>
      </c>
      <c r="C27" s="21" t="s">
        <v>12</v>
      </c>
      <c r="D27" s="22"/>
      <c r="E27" s="23"/>
      <c r="F27" s="162"/>
      <c r="G27" s="24"/>
      <c r="H27" s="82"/>
      <c r="I27" s="82"/>
      <c r="J27" s="98"/>
    </row>
    <row r="28" spans="2:257" s="19" customFormat="1" ht="12.75" customHeight="1">
      <c r="B28" s="14" t="s">
        <v>5</v>
      </c>
      <c r="C28" s="21" t="s">
        <v>13</v>
      </c>
      <c r="D28" s="22"/>
      <c r="E28" s="23"/>
      <c r="F28" s="162"/>
      <c r="G28" s="24"/>
      <c r="H28" s="82"/>
      <c r="I28" s="82"/>
      <c r="J28" s="98"/>
    </row>
    <row r="29" spans="2:257" s="19" customFormat="1" ht="12.75" customHeight="1">
      <c r="B29" s="14" t="s">
        <v>5</v>
      </c>
      <c r="C29" s="21" t="s">
        <v>14</v>
      </c>
      <c r="D29" s="22"/>
      <c r="E29" s="23"/>
      <c r="F29" s="162"/>
      <c r="G29" s="24"/>
      <c r="H29" s="82"/>
      <c r="I29" s="82"/>
      <c r="J29" s="98"/>
    </row>
    <row r="30" spans="2:257" s="19" customFormat="1" ht="12.75" customHeight="1">
      <c r="B30" s="14" t="s">
        <v>5</v>
      </c>
      <c r="C30" s="21" t="s">
        <v>15</v>
      </c>
      <c r="D30" s="22"/>
      <c r="E30" s="23"/>
      <c r="F30" s="162"/>
      <c r="G30" s="24"/>
      <c r="H30" s="82"/>
      <c r="I30" s="82"/>
      <c r="J30" s="98"/>
    </row>
    <row r="31" spans="2:257" s="19" customFormat="1" ht="12.75" customHeight="1">
      <c r="B31" s="14" t="s">
        <v>5</v>
      </c>
      <c r="C31" s="21" t="s">
        <v>16</v>
      </c>
      <c r="D31" s="22"/>
      <c r="E31" s="23"/>
      <c r="F31" s="162"/>
      <c r="G31" s="24"/>
      <c r="H31" s="82"/>
      <c r="I31" s="82"/>
      <c r="J31" s="98"/>
    </row>
    <row r="32" spans="2:257" s="1" customFormat="1" ht="12.75" customHeight="1">
      <c r="B32" s="14" t="s">
        <v>5</v>
      </c>
      <c r="C32" s="21" t="s">
        <v>17</v>
      </c>
      <c r="D32" s="22"/>
      <c r="E32" s="23"/>
      <c r="F32" s="162"/>
      <c r="G32" s="24"/>
      <c r="H32" s="82"/>
      <c r="I32" s="82"/>
      <c r="J32" s="98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  <c r="BA32" s="19"/>
      <c r="BB32" s="19"/>
      <c r="BC32" s="19"/>
      <c r="BD32" s="19"/>
      <c r="BE32" s="19"/>
      <c r="BF32" s="19"/>
      <c r="BG32" s="19"/>
      <c r="BH32" s="19"/>
      <c r="BI32" s="19"/>
      <c r="BJ32" s="19"/>
      <c r="BK32" s="19"/>
      <c r="BL32" s="19"/>
      <c r="BM32" s="19"/>
      <c r="BN32" s="19"/>
      <c r="BO32" s="19"/>
      <c r="BP32" s="19"/>
      <c r="BQ32" s="19"/>
      <c r="BR32" s="19"/>
      <c r="BS32" s="19"/>
      <c r="BT32" s="19"/>
      <c r="BU32" s="19"/>
      <c r="BV32" s="19"/>
      <c r="BW32" s="19"/>
      <c r="BX32" s="19"/>
      <c r="BY32" s="19"/>
      <c r="BZ32" s="19"/>
      <c r="CA32" s="19"/>
      <c r="CB32" s="19"/>
      <c r="CC32" s="19"/>
      <c r="CD32" s="19"/>
      <c r="CE32" s="19"/>
      <c r="CF32" s="19"/>
      <c r="CG32" s="19"/>
      <c r="CH32" s="19"/>
      <c r="CI32" s="19"/>
      <c r="CJ32" s="19"/>
      <c r="CK32" s="19"/>
      <c r="CL32" s="19"/>
      <c r="CM32" s="19"/>
      <c r="CN32" s="19"/>
      <c r="CO32" s="19"/>
      <c r="CP32" s="19"/>
      <c r="CQ32" s="19"/>
      <c r="CR32" s="19"/>
      <c r="CS32" s="19"/>
      <c r="CT32" s="19"/>
      <c r="CU32" s="19"/>
      <c r="CV32" s="19"/>
      <c r="CW32" s="19"/>
      <c r="CX32" s="19"/>
      <c r="CY32" s="19"/>
      <c r="CZ32" s="19"/>
      <c r="DA32" s="19"/>
      <c r="DB32" s="19"/>
      <c r="DC32" s="19"/>
      <c r="DD32" s="19"/>
      <c r="DE32" s="19"/>
      <c r="DF32" s="19"/>
      <c r="DG32" s="19"/>
      <c r="DH32" s="19"/>
      <c r="DI32" s="19"/>
      <c r="DJ32" s="19"/>
      <c r="DK32" s="19"/>
      <c r="DL32" s="19"/>
      <c r="DM32" s="19"/>
      <c r="DN32" s="19"/>
      <c r="DO32" s="19"/>
      <c r="DP32" s="19"/>
      <c r="DQ32" s="19"/>
      <c r="DR32" s="19"/>
      <c r="DS32" s="19"/>
      <c r="DT32" s="19"/>
      <c r="DU32" s="19"/>
      <c r="DV32" s="19"/>
      <c r="DW32" s="19"/>
      <c r="DX32" s="19"/>
      <c r="DY32" s="19"/>
      <c r="DZ32" s="19"/>
      <c r="EA32" s="19"/>
      <c r="EB32" s="19"/>
      <c r="EC32" s="19"/>
      <c r="ED32" s="19"/>
      <c r="EE32" s="19"/>
      <c r="EF32" s="19"/>
      <c r="EG32" s="19"/>
      <c r="EH32" s="19"/>
      <c r="EI32" s="19"/>
      <c r="EJ32" s="19"/>
      <c r="EK32" s="19"/>
      <c r="EL32" s="19"/>
      <c r="EM32" s="19"/>
      <c r="EN32" s="19"/>
      <c r="EO32" s="19"/>
      <c r="EP32" s="19"/>
      <c r="EQ32" s="19"/>
      <c r="ER32" s="19"/>
      <c r="ES32" s="19"/>
      <c r="ET32" s="19"/>
      <c r="EU32" s="19"/>
      <c r="EV32" s="19"/>
      <c r="EW32" s="19"/>
      <c r="EX32" s="19"/>
      <c r="EY32" s="19"/>
      <c r="EZ32" s="19"/>
      <c r="FA32" s="19"/>
      <c r="FB32" s="19"/>
      <c r="FC32" s="19"/>
      <c r="FD32" s="19"/>
      <c r="FE32" s="19"/>
      <c r="FF32" s="19"/>
      <c r="FG32" s="19"/>
      <c r="FH32" s="19"/>
      <c r="FI32" s="19"/>
      <c r="FJ32" s="19"/>
      <c r="FK32" s="19"/>
      <c r="FL32" s="19"/>
      <c r="FM32" s="19"/>
      <c r="FN32" s="19"/>
      <c r="FO32" s="19"/>
      <c r="FP32" s="19"/>
      <c r="FQ32" s="19"/>
      <c r="FR32" s="19"/>
      <c r="FS32" s="19"/>
      <c r="FT32" s="19"/>
      <c r="FU32" s="19"/>
      <c r="FV32" s="19"/>
      <c r="FW32" s="19"/>
      <c r="FX32" s="19"/>
      <c r="FY32" s="19"/>
      <c r="FZ32" s="19"/>
      <c r="GA32" s="19"/>
      <c r="GB32" s="19"/>
      <c r="GC32" s="19"/>
      <c r="GD32" s="19"/>
      <c r="GE32" s="19"/>
      <c r="GF32" s="19"/>
      <c r="GG32" s="19"/>
      <c r="GH32" s="19"/>
      <c r="GI32" s="19"/>
      <c r="GJ32" s="19"/>
      <c r="GK32" s="19"/>
      <c r="GL32" s="19"/>
      <c r="GM32" s="19"/>
      <c r="GN32" s="19"/>
      <c r="GO32" s="19"/>
      <c r="GP32" s="19"/>
      <c r="GQ32" s="19"/>
      <c r="GR32" s="19"/>
      <c r="GS32" s="19"/>
      <c r="GT32" s="19"/>
      <c r="GU32" s="19"/>
      <c r="GV32" s="19"/>
      <c r="GW32" s="19"/>
      <c r="GX32" s="19"/>
      <c r="GY32" s="19"/>
      <c r="GZ32" s="19"/>
      <c r="HA32" s="19"/>
      <c r="HB32" s="19"/>
      <c r="HC32" s="19"/>
      <c r="HD32" s="19"/>
      <c r="HE32" s="19"/>
      <c r="HF32" s="19"/>
      <c r="HG32" s="19"/>
      <c r="HH32" s="19"/>
      <c r="HI32" s="19"/>
      <c r="HJ32" s="19"/>
      <c r="HK32" s="19"/>
      <c r="HL32" s="19"/>
      <c r="HM32" s="19"/>
      <c r="HN32" s="19"/>
      <c r="HO32" s="19"/>
      <c r="HP32" s="19"/>
      <c r="HQ32" s="19"/>
      <c r="HR32" s="19"/>
      <c r="HS32" s="19"/>
      <c r="HT32" s="19"/>
      <c r="HU32" s="19"/>
      <c r="HV32" s="19"/>
      <c r="HW32" s="19"/>
      <c r="HX32" s="19"/>
      <c r="HY32" s="19"/>
      <c r="HZ32" s="19"/>
      <c r="IA32" s="19"/>
      <c r="IB32" s="19"/>
      <c r="IC32" s="19"/>
      <c r="ID32" s="19"/>
      <c r="IE32" s="19"/>
      <c r="IF32" s="19"/>
      <c r="IG32" s="19"/>
      <c r="IH32" s="19"/>
      <c r="II32" s="19"/>
      <c r="IJ32" s="19"/>
      <c r="IK32" s="19"/>
      <c r="IL32" s="19"/>
      <c r="IM32" s="19"/>
      <c r="IN32" s="19"/>
      <c r="IO32" s="19"/>
      <c r="IP32" s="19"/>
      <c r="IQ32" s="19"/>
      <c r="IR32" s="19"/>
      <c r="IS32" s="19"/>
      <c r="IT32" s="19"/>
      <c r="IU32" s="19"/>
      <c r="IV32" s="19"/>
      <c r="IW32" s="19"/>
    </row>
    <row r="33" spans="2:257" ht="12.75" customHeight="1">
      <c r="B33" s="14" t="s">
        <v>5</v>
      </c>
      <c r="C33" s="21" t="s">
        <v>18</v>
      </c>
      <c r="D33" s="22"/>
      <c r="E33" s="23"/>
      <c r="F33" s="162"/>
      <c r="G33" s="24"/>
      <c r="H33" s="82"/>
      <c r="I33" s="82"/>
      <c r="J33" s="98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  <c r="AV33" s="19"/>
      <c r="AW33" s="19"/>
      <c r="AX33" s="19"/>
      <c r="AY33" s="19"/>
      <c r="AZ33" s="19"/>
      <c r="BA33" s="19"/>
      <c r="BB33" s="19"/>
      <c r="BC33" s="19"/>
      <c r="BD33" s="19"/>
      <c r="BE33" s="19"/>
      <c r="BF33" s="19"/>
      <c r="BG33" s="19"/>
      <c r="BH33" s="19"/>
      <c r="BI33" s="19"/>
      <c r="BJ33" s="19"/>
      <c r="BK33" s="19"/>
      <c r="BL33" s="19"/>
      <c r="BM33" s="19"/>
      <c r="BN33" s="19"/>
      <c r="BO33" s="19"/>
      <c r="BP33" s="19"/>
      <c r="BQ33" s="19"/>
      <c r="BR33" s="19"/>
      <c r="BS33" s="19"/>
      <c r="BT33" s="19"/>
      <c r="BU33" s="19"/>
      <c r="BV33" s="19"/>
      <c r="BW33" s="19"/>
      <c r="BX33" s="19"/>
      <c r="BY33" s="19"/>
      <c r="BZ33" s="19"/>
      <c r="CA33" s="19"/>
      <c r="CB33" s="19"/>
      <c r="CC33" s="19"/>
      <c r="CD33" s="19"/>
      <c r="CE33" s="19"/>
      <c r="CF33" s="19"/>
      <c r="CG33" s="19"/>
      <c r="CH33" s="19"/>
      <c r="CI33" s="19"/>
      <c r="CJ33" s="19"/>
      <c r="CK33" s="19"/>
      <c r="CL33" s="19"/>
      <c r="CM33" s="19"/>
      <c r="CN33" s="19"/>
      <c r="CO33" s="19"/>
      <c r="CP33" s="19"/>
      <c r="CQ33" s="19"/>
      <c r="CR33" s="19"/>
      <c r="CS33" s="19"/>
      <c r="CT33" s="19"/>
      <c r="CU33" s="19"/>
      <c r="CV33" s="19"/>
      <c r="CW33" s="19"/>
      <c r="CX33" s="19"/>
      <c r="CY33" s="19"/>
      <c r="CZ33" s="19"/>
      <c r="DA33" s="19"/>
      <c r="DB33" s="19"/>
      <c r="DC33" s="19"/>
      <c r="DD33" s="19"/>
      <c r="DE33" s="19"/>
      <c r="DF33" s="19"/>
      <c r="DG33" s="19"/>
      <c r="DH33" s="19"/>
      <c r="DI33" s="19"/>
      <c r="DJ33" s="19"/>
      <c r="DK33" s="19"/>
      <c r="DL33" s="19"/>
      <c r="DM33" s="19"/>
      <c r="DN33" s="19"/>
      <c r="DO33" s="19"/>
      <c r="DP33" s="19"/>
      <c r="DQ33" s="19"/>
      <c r="DR33" s="19"/>
      <c r="DS33" s="19"/>
      <c r="DT33" s="19"/>
      <c r="DU33" s="19"/>
      <c r="DV33" s="19"/>
      <c r="DW33" s="19"/>
      <c r="DX33" s="19"/>
      <c r="DY33" s="19"/>
      <c r="DZ33" s="19"/>
      <c r="EA33" s="19"/>
      <c r="EB33" s="19"/>
      <c r="EC33" s="19"/>
      <c r="ED33" s="19"/>
      <c r="EE33" s="19"/>
      <c r="EF33" s="19"/>
      <c r="EG33" s="19"/>
      <c r="EH33" s="19"/>
      <c r="EI33" s="19"/>
      <c r="EJ33" s="19"/>
      <c r="EK33" s="19"/>
      <c r="EL33" s="19"/>
      <c r="EM33" s="19"/>
      <c r="EN33" s="19"/>
      <c r="EO33" s="19"/>
      <c r="EP33" s="19"/>
      <c r="EQ33" s="19"/>
      <c r="ER33" s="19"/>
      <c r="ES33" s="19"/>
      <c r="ET33" s="19"/>
      <c r="EU33" s="19"/>
      <c r="EV33" s="19"/>
      <c r="EW33" s="19"/>
      <c r="EX33" s="19"/>
      <c r="EY33" s="19"/>
      <c r="EZ33" s="19"/>
      <c r="FA33" s="19"/>
      <c r="FB33" s="19"/>
      <c r="FC33" s="19"/>
      <c r="FD33" s="19"/>
      <c r="FE33" s="19"/>
      <c r="FF33" s="19"/>
      <c r="FG33" s="19"/>
      <c r="FH33" s="19"/>
      <c r="FI33" s="19"/>
      <c r="FJ33" s="19"/>
      <c r="FK33" s="19"/>
      <c r="FL33" s="19"/>
      <c r="FM33" s="19"/>
      <c r="FN33" s="19"/>
      <c r="FO33" s="19"/>
      <c r="FP33" s="19"/>
      <c r="FQ33" s="19"/>
      <c r="FR33" s="19"/>
      <c r="FS33" s="19"/>
      <c r="FT33" s="19"/>
      <c r="FU33" s="19"/>
      <c r="FV33" s="19"/>
      <c r="FW33" s="19"/>
      <c r="FX33" s="19"/>
      <c r="FY33" s="19"/>
      <c r="FZ33" s="19"/>
      <c r="GA33" s="19"/>
      <c r="GB33" s="19"/>
      <c r="GC33" s="19"/>
      <c r="GD33" s="19"/>
      <c r="GE33" s="19"/>
      <c r="GF33" s="19"/>
      <c r="GG33" s="19"/>
      <c r="GH33" s="19"/>
      <c r="GI33" s="19"/>
      <c r="GJ33" s="19"/>
      <c r="GK33" s="19"/>
      <c r="GL33" s="19"/>
      <c r="GM33" s="19"/>
      <c r="GN33" s="19"/>
      <c r="GO33" s="19"/>
      <c r="GP33" s="19"/>
      <c r="GQ33" s="19"/>
      <c r="GR33" s="19"/>
      <c r="GS33" s="19"/>
      <c r="GT33" s="19"/>
      <c r="GU33" s="19"/>
      <c r="GV33" s="19"/>
      <c r="GW33" s="19"/>
      <c r="GX33" s="19"/>
      <c r="GY33" s="19"/>
      <c r="GZ33" s="19"/>
      <c r="HA33" s="19"/>
      <c r="HB33" s="19"/>
      <c r="HC33" s="19"/>
      <c r="HD33" s="19"/>
      <c r="HE33" s="19"/>
      <c r="HF33" s="19"/>
      <c r="HG33" s="19"/>
      <c r="HH33" s="19"/>
      <c r="HI33" s="19"/>
      <c r="HJ33" s="19"/>
      <c r="HK33" s="19"/>
      <c r="HL33" s="19"/>
      <c r="HM33" s="19"/>
      <c r="HN33" s="19"/>
      <c r="HO33" s="19"/>
      <c r="HP33" s="19"/>
      <c r="HQ33" s="19"/>
      <c r="HR33" s="19"/>
      <c r="HS33" s="19"/>
      <c r="HT33" s="19"/>
      <c r="HU33" s="19"/>
      <c r="HV33" s="19"/>
      <c r="HW33" s="19"/>
      <c r="HX33" s="19"/>
      <c r="HY33" s="19"/>
      <c r="HZ33" s="19"/>
      <c r="IA33" s="19"/>
      <c r="IB33" s="19"/>
      <c r="IC33" s="19"/>
      <c r="ID33" s="19"/>
      <c r="IE33" s="19"/>
      <c r="IF33" s="19"/>
      <c r="IG33" s="19"/>
      <c r="IH33" s="19"/>
      <c r="II33" s="19"/>
      <c r="IJ33" s="19"/>
      <c r="IK33" s="19"/>
      <c r="IL33" s="19"/>
      <c r="IM33" s="19"/>
      <c r="IN33" s="19"/>
      <c r="IO33" s="19"/>
      <c r="IP33" s="19"/>
      <c r="IQ33" s="19"/>
      <c r="IR33" s="19"/>
      <c r="IS33" s="19"/>
      <c r="IT33" s="19"/>
      <c r="IU33" s="19"/>
      <c r="IV33" s="19"/>
      <c r="IW33" s="19"/>
    </row>
    <row r="34" spans="2:257" ht="12.75" customHeight="1">
      <c r="B34" s="14" t="s">
        <v>5</v>
      </c>
      <c r="C34" s="21" t="s">
        <v>19</v>
      </c>
      <c r="D34" s="22"/>
      <c r="E34" s="23"/>
      <c r="F34" s="162"/>
      <c r="G34" s="24"/>
      <c r="H34" s="82"/>
      <c r="I34" s="82"/>
      <c r="J34" s="98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  <c r="IB34" s="19"/>
      <c r="IC34" s="19"/>
      <c r="ID34" s="19"/>
      <c r="IE34" s="19"/>
      <c r="IF34" s="19"/>
      <c r="IG34" s="19"/>
      <c r="IH34" s="19"/>
      <c r="II34" s="19"/>
      <c r="IJ34" s="19"/>
      <c r="IK34" s="19"/>
      <c r="IL34" s="19"/>
      <c r="IM34" s="19"/>
      <c r="IN34" s="19"/>
      <c r="IO34" s="19"/>
      <c r="IP34" s="19"/>
      <c r="IQ34" s="19"/>
      <c r="IR34" s="19"/>
      <c r="IS34" s="19"/>
      <c r="IT34" s="19"/>
      <c r="IU34" s="19"/>
      <c r="IV34" s="19"/>
      <c r="IW34" s="19"/>
    </row>
    <row r="35" spans="2:257" ht="12.75" customHeight="1">
      <c r="B35" s="14" t="s">
        <v>5</v>
      </c>
      <c r="C35" s="21" t="s">
        <v>20</v>
      </c>
      <c r="D35" s="22"/>
      <c r="E35" s="23"/>
      <c r="F35" s="162"/>
      <c r="G35" s="24"/>
      <c r="H35" s="82"/>
      <c r="I35" s="82"/>
      <c r="J35" s="98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  <c r="IB35" s="19"/>
      <c r="IC35" s="19"/>
      <c r="ID35" s="19"/>
      <c r="IE35" s="19"/>
      <c r="IF35" s="19"/>
      <c r="IG35" s="19"/>
      <c r="IH35" s="19"/>
      <c r="II35" s="19"/>
      <c r="IJ35" s="19"/>
      <c r="IK35" s="19"/>
      <c r="IL35" s="19"/>
      <c r="IM35" s="19"/>
      <c r="IN35" s="19"/>
      <c r="IO35" s="19"/>
      <c r="IP35" s="19"/>
      <c r="IQ35" s="19"/>
      <c r="IR35" s="19"/>
      <c r="IS35" s="19"/>
      <c r="IT35" s="19"/>
      <c r="IU35" s="19"/>
      <c r="IV35" s="19"/>
      <c r="IW35" s="19"/>
    </row>
    <row r="36" spans="2:257" ht="12.75" customHeight="1">
      <c r="B36" s="14" t="s">
        <v>5</v>
      </c>
      <c r="C36" s="21" t="s">
        <v>21</v>
      </c>
      <c r="D36" s="22"/>
      <c r="E36" s="23"/>
      <c r="F36" s="162"/>
      <c r="G36" s="24"/>
      <c r="H36" s="82"/>
      <c r="I36" s="82"/>
      <c r="J36" s="98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  <c r="IB36" s="19"/>
      <c r="IC36" s="19"/>
      <c r="ID36" s="19"/>
      <c r="IE36" s="19"/>
      <c r="IF36" s="19"/>
      <c r="IG36" s="19"/>
      <c r="IH36" s="19"/>
      <c r="II36" s="19"/>
      <c r="IJ36" s="19"/>
      <c r="IK36" s="19"/>
      <c r="IL36" s="19"/>
      <c r="IM36" s="19"/>
      <c r="IN36" s="19"/>
      <c r="IO36" s="19"/>
      <c r="IP36" s="19"/>
      <c r="IQ36" s="19"/>
      <c r="IR36" s="19"/>
      <c r="IS36" s="19"/>
      <c r="IT36" s="19"/>
      <c r="IU36" s="19"/>
      <c r="IV36" s="19"/>
      <c r="IW36" s="19"/>
    </row>
    <row r="37" spans="2:257" ht="12.75" customHeight="1">
      <c r="B37" s="14" t="s">
        <v>5</v>
      </c>
      <c r="C37" s="21" t="s">
        <v>22</v>
      </c>
      <c r="D37" s="22"/>
      <c r="E37" s="23"/>
      <c r="F37" s="162"/>
      <c r="G37" s="24"/>
      <c r="H37" s="82"/>
      <c r="I37" s="82"/>
      <c r="J37" s="98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  <c r="IB37" s="19"/>
      <c r="IC37" s="19"/>
      <c r="ID37" s="19"/>
      <c r="IE37" s="19"/>
      <c r="IF37" s="19"/>
      <c r="IG37" s="19"/>
      <c r="IH37" s="19"/>
      <c r="II37" s="19"/>
      <c r="IJ37" s="19"/>
      <c r="IK37" s="19"/>
      <c r="IL37" s="19"/>
      <c r="IM37" s="19"/>
      <c r="IN37" s="19"/>
      <c r="IO37" s="19"/>
      <c r="IP37" s="19"/>
      <c r="IQ37" s="19"/>
      <c r="IR37" s="19"/>
      <c r="IS37" s="19"/>
      <c r="IT37" s="19"/>
      <c r="IU37" s="19"/>
      <c r="IV37" s="19"/>
      <c r="IW37" s="19"/>
    </row>
    <row r="38" spans="2:257" ht="12.75" customHeight="1">
      <c r="B38" s="2"/>
      <c r="C38" s="6"/>
      <c r="D38" s="7"/>
      <c r="E38" s="12"/>
      <c r="F38" s="160"/>
      <c r="G38" s="13"/>
      <c r="H38" s="81"/>
      <c r="I38" s="81"/>
      <c r="J38" s="97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  <c r="IW38" s="1"/>
    </row>
    <row r="39" spans="2:257" ht="12.75" customHeight="1">
      <c r="C39" s="28" t="s">
        <v>23</v>
      </c>
      <c r="F39" s="163"/>
    </row>
    <row r="40" spans="2:257" ht="12.75" customHeight="1">
      <c r="B40" s="19" t="s">
        <v>24</v>
      </c>
      <c r="C40" s="21" t="s">
        <v>25</v>
      </c>
      <c r="F40" s="164"/>
    </row>
    <row r="41" spans="2:257" ht="12.75" customHeight="1">
      <c r="B41" s="19" t="s">
        <v>26</v>
      </c>
      <c r="C41" s="28" t="s">
        <v>27</v>
      </c>
      <c r="F41" s="163"/>
    </row>
    <row r="42" spans="2:257" ht="12.75" customHeight="1">
      <c r="B42" s="19" t="s">
        <v>181</v>
      </c>
      <c r="C42" s="28" t="s">
        <v>182</v>
      </c>
      <c r="F42" s="163"/>
    </row>
    <row r="43" spans="2:257" ht="12.75" customHeight="1">
      <c r="B43" s="19" t="s">
        <v>28</v>
      </c>
      <c r="C43" s="28" t="s">
        <v>29</v>
      </c>
      <c r="F43" s="163"/>
    </row>
    <row r="44" spans="2:257" ht="12.75" customHeight="1">
      <c r="B44" s="28" t="s">
        <v>30</v>
      </c>
      <c r="C44" s="28" t="s">
        <v>31</v>
      </c>
      <c r="F44" s="163"/>
    </row>
    <row r="45" spans="2:257" ht="12.75" customHeight="1">
      <c r="B45" s="32" t="s">
        <v>32</v>
      </c>
      <c r="C45" s="30" t="s">
        <v>33</v>
      </c>
    </row>
    <row r="46" spans="2:257" ht="12.75" customHeight="1">
      <c r="B46" s="32" t="s">
        <v>161</v>
      </c>
      <c r="C46" s="30" t="s">
        <v>162</v>
      </c>
    </row>
    <row r="47" spans="2:257" s="33" customFormat="1" ht="12.75" customHeight="1">
      <c r="B47" s="28" t="s">
        <v>34</v>
      </c>
      <c r="C47" s="28" t="s">
        <v>35</v>
      </c>
      <c r="D47" s="29"/>
      <c r="E47" s="30"/>
      <c r="F47" s="163"/>
      <c r="G47" s="31"/>
      <c r="H47" s="83"/>
      <c r="I47" s="83"/>
      <c r="J47" s="99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  <c r="AT47" s="26"/>
      <c r="AU47" s="26"/>
      <c r="AV47" s="26"/>
      <c r="AW47" s="26"/>
      <c r="AX47" s="26"/>
      <c r="AY47" s="26"/>
      <c r="AZ47" s="26"/>
      <c r="BA47" s="26"/>
      <c r="BB47" s="26"/>
      <c r="BC47" s="26"/>
      <c r="BD47" s="26"/>
      <c r="BE47" s="26"/>
      <c r="BF47" s="26"/>
      <c r="BG47" s="26"/>
      <c r="BH47" s="26"/>
      <c r="BI47" s="26"/>
      <c r="BJ47" s="26"/>
      <c r="BK47" s="26"/>
      <c r="BL47" s="26"/>
      <c r="BM47" s="26"/>
      <c r="BN47" s="26"/>
      <c r="BO47" s="26"/>
      <c r="BP47" s="26"/>
      <c r="BQ47" s="26"/>
      <c r="BR47" s="26"/>
      <c r="BS47" s="26"/>
      <c r="BT47" s="26"/>
      <c r="BU47" s="26"/>
      <c r="BV47" s="26"/>
      <c r="BW47" s="26"/>
      <c r="BX47" s="26"/>
      <c r="BY47" s="26"/>
      <c r="BZ47" s="26"/>
      <c r="CA47" s="26"/>
      <c r="CB47" s="26"/>
      <c r="CC47" s="26"/>
      <c r="CD47" s="26"/>
      <c r="CE47" s="26"/>
      <c r="CF47" s="26"/>
      <c r="CG47" s="26"/>
      <c r="CH47" s="26"/>
      <c r="CI47" s="26"/>
      <c r="CJ47" s="26"/>
      <c r="CK47" s="26"/>
      <c r="CL47" s="26"/>
      <c r="CM47" s="26"/>
      <c r="CN47" s="26"/>
      <c r="CO47" s="26"/>
      <c r="CP47" s="26"/>
      <c r="CQ47" s="26"/>
      <c r="CR47" s="26"/>
      <c r="CS47" s="26"/>
      <c r="CT47" s="26"/>
      <c r="CU47" s="26"/>
      <c r="CV47" s="26"/>
      <c r="CW47" s="26"/>
      <c r="CX47" s="26"/>
      <c r="CY47" s="26"/>
      <c r="CZ47" s="26"/>
      <c r="DA47" s="26"/>
      <c r="DB47" s="26"/>
      <c r="DC47" s="26"/>
      <c r="DD47" s="26"/>
      <c r="DE47" s="26"/>
      <c r="DF47" s="26"/>
      <c r="DG47" s="26"/>
      <c r="DH47" s="26"/>
      <c r="DI47" s="26"/>
      <c r="DJ47" s="26"/>
      <c r="DK47" s="26"/>
      <c r="DL47" s="26"/>
      <c r="DM47" s="26"/>
      <c r="DN47" s="26"/>
      <c r="DO47" s="26"/>
      <c r="DP47" s="26"/>
      <c r="DQ47" s="26"/>
      <c r="DR47" s="26"/>
      <c r="DS47" s="26"/>
      <c r="DT47" s="26"/>
      <c r="DU47" s="26"/>
      <c r="DV47" s="26"/>
      <c r="DW47" s="26"/>
      <c r="DX47" s="26"/>
      <c r="DY47" s="26"/>
      <c r="DZ47" s="26"/>
      <c r="EA47" s="26"/>
      <c r="EB47" s="26"/>
      <c r="EC47" s="26"/>
      <c r="ED47" s="26"/>
      <c r="EE47" s="26"/>
      <c r="EF47" s="26"/>
      <c r="EG47" s="26"/>
      <c r="EH47" s="26"/>
      <c r="EI47" s="26"/>
      <c r="EJ47" s="26"/>
      <c r="EK47" s="26"/>
      <c r="EL47" s="26"/>
      <c r="EM47" s="26"/>
      <c r="EN47" s="26"/>
      <c r="EO47" s="26"/>
      <c r="EP47" s="26"/>
      <c r="EQ47" s="26"/>
      <c r="ER47" s="26"/>
      <c r="ES47" s="26"/>
      <c r="ET47" s="26"/>
      <c r="EU47" s="26"/>
      <c r="EV47" s="26"/>
      <c r="EW47" s="26"/>
      <c r="EX47" s="26"/>
      <c r="EY47" s="26"/>
      <c r="EZ47" s="26"/>
      <c r="FA47" s="26"/>
      <c r="FB47" s="26"/>
      <c r="FC47" s="26"/>
      <c r="FD47" s="26"/>
      <c r="FE47" s="26"/>
      <c r="FF47" s="26"/>
      <c r="FG47" s="26"/>
      <c r="FH47" s="26"/>
      <c r="FI47" s="26"/>
      <c r="FJ47" s="26"/>
      <c r="FK47" s="26"/>
      <c r="FL47" s="26"/>
      <c r="FM47" s="26"/>
      <c r="FN47" s="26"/>
      <c r="FO47" s="26"/>
      <c r="FP47" s="26"/>
      <c r="FQ47" s="26"/>
      <c r="FR47" s="26"/>
      <c r="FS47" s="26"/>
      <c r="FT47" s="26"/>
      <c r="FU47" s="26"/>
      <c r="FV47" s="26"/>
      <c r="FW47" s="26"/>
      <c r="FX47" s="26"/>
      <c r="FY47" s="26"/>
      <c r="FZ47" s="26"/>
      <c r="GA47" s="26"/>
      <c r="GB47" s="26"/>
      <c r="GC47" s="26"/>
      <c r="GD47" s="26"/>
      <c r="GE47" s="26"/>
      <c r="GF47" s="26"/>
      <c r="GG47" s="26"/>
      <c r="GH47" s="26"/>
      <c r="GI47" s="26"/>
      <c r="GJ47" s="26"/>
      <c r="GK47" s="26"/>
      <c r="GL47" s="26"/>
      <c r="GM47" s="26"/>
      <c r="GN47" s="26"/>
      <c r="GO47" s="26"/>
      <c r="GP47" s="26"/>
      <c r="GQ47" s="26"/>
      <c r="GR47" s="26"/>
      <c r="GS47" s="26"/>
      <c r="GT47" s="26"/>
      <c r="GU47" s="26"/>
      <c r="GV47" s="26"/>
      <c r="GW47" s="26"/>
      <c r="GX47" s="26"/>
      <c r="GY47" s="26"/>
      <c r="GZ47" s="26"/>
      <c r="HA47" s="26"/>
      <c r="HB47" s="26"/>
      <c r="HC47" s="26"/>
      <c r="HD47" s="26"/>
      <c r="HE47" s="26"/>
      <c r="HF47" s="26"/>
      <c r="HG47" s="26"/>
      <c r="HH47" s="26"/>
      <c r="HI47" s="26"/>
      <c r="HJ47" s="26"/>
      <c r="HK47" s="26"/>
      <c r="HL47" s="26"/>
      <c r="HM47" s="26"/>
      <c r="HN47" s="26"/>
      <c r="HO47" s="26"/>
      <c r="HP47" s="26"/>
      <c r="HQ47" s="26"/>
      <c r="HR47" s="26"/>
      <c r="HS47" s="26"/>
      <c r="HT47" s="26"/>
      <c r="HU47" s="26"/>
      <c r="HV47" s="26"/>
      <c r="HW47" s="26"/>
      <c r="HX47" s="26"/>
      <c r="HY47" s="26"/>
      <c r="HZ47" s="26"/>
      <c r="IA47" s="26"/>
      <c r="IB47" s="26"/>
      <c r="IC47" s="26"/>
      <c r="ID47" s="26"/>
      <c r="IE47" s="26"/>
      <c r="IF47" s="26"/>
      <c r="IG47" s="26"/>
      <c r="IH47" s="26"/>
      <c r="II47" s="26"/>
      <c r="IJ47" s="26"/>
      <c r="IK47" s="26"/>
      <c r="IL47" s="26"/>
      <c r="IM47" s="26"/>
      <c r="IN47" s="26"/>
      <c r="IO47" s="26"/>
      <c r="IP47" s="26"/>
      <c r="IQ47" s="26"/>
      <c r="IR47" s="26"/>
      <c r="IS47" s="26"/>
      <c r="IT47" s="26"/>
      <c r="IU47" s="26"/>
      <c r="IV47" s="26"/>
      <c r="IW47" s="26"/>
    </row>
    <row r="48" spans="2:257" s="34" customFormat="1" ht="12.75" customHeight="1">
      <c r="B48" s="28" t="s">
        <v>36</v>
      </c>
      <c r="C48" s="28" t="s">
        <v>37</v>
      </c>
      <c r="D48" s="29"/>
      <c r="E48" s="30"/>
      <c r="F48" s="163"/>
      <c r="G48" s="31"/>
      <c r="H48" s="83"/>
      <c r="I48" s="83"/>
      <c r="J48" s="99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  <c r="BI48" s="26"/>
      <c r="BJ48" s="26"/>
      <c r="BK48" s="26"/>
      <c r="BL48" s="26"/>
      <c r="BM48" s="26"/>
      <c r="BN48" s="26"/>
      <c r="BO48" s="26"/>
      <c r="BP48" s="26"/>
      <c r="BQ48" s="26"/>
      <c r="BR48" s="26"/>
      <c r="BS48" s="26"/>
      <c r="BT48" s="26"/>
      <c r="BU48" s="26"/>
      <c r="BV48" s="26"/>
      <c r="BW48" s="26"/>
      <c r="BX48" s="26"/>
      <c r="BY48" s="26"/>
      <c r="BZ48" s="26"/>
      <c r="CA48" s="26"/>
      <c r="CB48" s="26"/>
      <c r="CC48" s="26"/>
      <c r="CD48" s="26"/>
      <c r="CE48" s="26"/>
      <c r="CF48" s="26"/>
      <c r="CG48" s="26"/>
      <c r="CH48" s="26"/>
      <c r="CI48" s="26"/>
      <c r="CJ48" s="26"/>
      <c r="CK48" s="26"/>
      <c r="CL48" s="26"/>
      <c r="CM48" s="26"/>
      <c r="CN48" s="26"/>
      <c r="CO48" s="26"/>
      <c r="CP48" s="26"/>
      <c r="CQ48" s="26"/>
      <c r="CR48" s="26"/>
      <c r="CS48" s="26"/>
      <c r="CT48" s="26"/>
      <c r="CU48" s="26"/>
      <c r="CV48" s="26"/>
      <c r="CW48" s="26"/>
      <c r="CX48" s="26"/>
      <c r="CY48" s="26"/>
      <c r="CZ48" s="26"/>
      <c r="DA48" s="26"/>
      <c r="DB48" s="26"/>
      <c r="DC48" s="26"/>
      <c r="DD48" s="26"/>
      <c r="DE48" s="26"/>
      <c r="DF48" s="26"/>
      <c r="DG48" s="26"/>
      <c r="DH48" s="26"/>
      <c r="DI48" s="26"/>
      <c r="DJ48" s="26"/>
      <c r="DK48" s="26"/>
      <c r="DL48" s="26"/>
      <c r="DM48" s="26"/>
      <c r="DN48" s="26"/>
      <c r="DO48" s="26"/>
      <c r="DP48" s="26"/>
      <c r="DQ48" s="26"/>
      <c r="DR48" s="26"/>
      <c r="DS48" s="26"/>
      <c r="DT48" s="26"/>
      <c r="DU48" s="26"/>
      <c r="DV48" s="26"/>
      <c r="DW48" s="26"/>
      <c r="DX48" s="26"/>
      <c r="DY48" s="26"/>
      <c r="DZ48" s="26"/>
      <c r="EA48" s="26"/>
      <c r="EB48" s="26"/>
      <c r="EC48" s="26"/>
      <c r="ED48" s="26"/>
      <c r="EE48" s="26"/>
      <c r="EF48" s="26"/>
      <c r="EG48" s="26"/>
      <c r="EH48" s="26"/>
      <c r="EI48" s="26"/>
      <c r="EJ48" s="26"/>
      <c r="EK48" s="26"/>
      <c r="EL48" s="26"/>
      <c r="EM48" s="26"/>
      <c r="EN48" s="26"/>
      <c r="EO48" s="26"/>
      <c r="EP48" s="26"/>
      <c r="EQ48" s="26"/>
      <c r="ER48" s="26"/>
      <c r="ES48" s="26"/>
      <c r="ET48" s="26"/>
      <c r="EU48" s="26"/>
      <c r="EV48" s="26"/>
      <c r="EW48" s="26"/>
      <c r="EX48" s="26"/>
      <c r="EY48" s="26"/>
      <c r="EZ48" s="26"/>
      <c r="FA48" s="26"/>
      <c r="FB48" s="26"/>
      <c r="FC48" s="26"/>
      <c r="FD48" s="26"/>
      <c r="FE48" s="26"/>
      <c r="FF48" s="26"/>
      <c r="FG48" s="26"/>
      <c r="FH48" s="26"/>
      <c r="FI48" s="26"/>
      <c r="FJ48" s="26"/>
      <c r="FK48" s="26"/>
      <c r="FL48" s="26"/>
      <c r="FM48" s="26"/>
      <c r="FN48" s="26"/>
      <c r="FO48" s="26"/>
      <c r="FP48" s="26"/>
      <c r="FQ48" s="26"/>
      <c r="FR48" s="26"/>
      <c r="FS48" s="26"/>
      <c r="FT48" s="26"/>
      <c r="FU48" s="26"/>
      <c r="FV48" s="26"/>
      <c r="FW48" s="26"/>
      <c r="FX48" s="26"/>
      <c r="FY48" s="26"/>
      <c r="FZ48" s="26"/>
      <c r="GA48" s="26"/>
      <c r="GB48" s="26"/>
      <c r="GC48" s="26"/>
      <c r="GD48" s="26"/>
      <c r="GE48" s="26"/>
      <c r="GF48" s="26"/>
      <c r="GG48" s="26"/>
      <c r="GH48" s="26"/>
      <c r="GI48" s="26"/>
      <c r="GJ48" s="26"/>
      <c r="GK48" s="26"/>
      <c r="GL48" s="26"/>
      <c r="GM48" s="26"/>
      <c r="GN48" s="26"/>
      <c r="GO48" s="26"/>
      <c r="GP48" s="26"/>
      <c r="GQ48" s="26"/>
      <c r="GR48" s="26"/>
      <c r="GS48" s="26"/>
      <c r="GT48" s="26"/>
      <c r="GU48" s="26"/>
      <c r="GV48" s="26"/>
      <c r="GW48" s="26"/>
      <c r="GX48" s="26"/>
      <c r="GY48" s="26"/>
      <c r="GZ48" s="26"/>
      <c r="HA48" s="26"/>
      <c r="HB48" s="26"/>
      <c r="HC48" s="26"/>
      <c r="HD48" s="26"/>
      <c r="HE48" s="26"/>
      <c r="HF48" s="26"/>
      <c r="HG48" s="26"/>
      <c r="HH48" s="26"/>
      <c r="HI48" s="26"/>
      <c r="HJ48" s="26"/>
      <c r="HK48" s="26"/>
      <c r="HL48" s="26"/>
      <c r="HM48" s="26"/>
      <c r="HN48" s="26"/>
      <c r="HO48" s="26"/>
      <c r="HP48" s="26"/>
      <c r="HQ48" s="26"/>
      <c r="HR48" s="26"/>
      <c r="HS48" s="26"/>
      <c r="HT48" s="26"/>
      <c r="HU48" s="26"/>
      <c r="HV48" s="26"/>
      <c r="HW48" s="26"/>
      <c r="HX48" s="26"/>
      <c r="HY48" s="26"/>
      <c r="HZ48" s="26"/>
      <c r="IA48" s="26"/>
      <c r="IB48" s="26"/>
      <c r="IC48" s="26"/>
      <c r="ID48" s="26"/>
      <c r="IE48" s="26"/>
      <c r="IF48" s="26"/>
      <c r="IG48" s="26"/>
      <c r="IH48" s="26"/>
      <c r="II48" s="26"/>
      <c r="IJ48" s="26"/>
      <c r="IK48" s="26"/>
      <c r="IL48" s="26"/>
      <c r="IM48" s="26"/>
      <c r="IN48" s="26"/>
      <c r="IO48" s="26"/>
      <c r="IP48" s="26"/>
      <c r="IQ48" s="26"/>
      <c r="IR48" s="26"/>
      <c r="IS48" s="26"/>
      <c r="IT48" s="26"/>
      <c r="IU48" s="26"/>
      <c r="IV48" s="26"/>
      <c r="IW48" s="26"/>
    </row>
    <row r="49" spans="2:257" s="28" customFormat="1" ht="12.75" customHeight="1">
      <c r="B49" s="28" t="s">
        <v>38</v>
      </c>
      <c r="C49" s="28" t="s">
        <v>39</v>
      </c>
      <c r="D49" s="29"/>
      <c r="E49" s="30"/>
      <c r="F49" s="163"/>
      <c r="G49" s="31"/>
      <c r="H49" s="83"/>
      <c r="I49" s="83"/>
      <c r="J49" s="99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  <c r="AS49" s="26"/>
      <c r="AT49" s="26"/>
      <c r="AU49" s="26"/>
      <c r="AV49" s="26"/>
      <c r="AW49" s="26"/>
      <c r="AX49" s="26"/>
      <c r="AY49" s="26"/>
      <c r="AZ49" s="26"/>
      <c r="BA49" s="26"/>
      <c r="BB49" s="26"/>
      <c r="BC49" s="26"/>
      <c r="BD49" s="26"/>
      <c r="BE49" s="26"/>
      <c r="BF49" s="26"/>
      <c r="BG49" s="26"/>
      <c r="BH49" s="26"/>
      <c r="BI49" s="26"/>
      <c r="BJ49" s="26"/>
      <c r="BK49" s="26"/>
      <c r="BL49" s="26"/>
      <c r="BM49" s="26"/>
      <c r="BN49" s="26"/>
      <c r="BO49" s="26"/>
      <c r="BP49" s="26"/>
      <c r="BQ49" s="26"/>
      <c r="BR49" s="26"/>
      <c r="BS49" s="26"/>
      <c r="BT49" s="26"/>
      <c r="BU49" s="26"/>
      <c r="BV49" s="26"/>
      <c r="BW49" s="26"/>
      <c r="BX49" s="26"/>
      <c r="BY49" s="26"/>
      <c r="BZ49" s="26"/>
      <c r="CA49" s="26"/>
      <c r="CB49" s="26"/>
      <c r="CC49" s="26"/>
      <c r="CD49" s="26"/>
      <c r="CE49" s="26"/>
      <c r="CF49" s="26"/>
      <c r="CG49" s="26"/>
      <c r="CH49" s="26"/>
      <c r="CI49" s="26"/>
      <c r="CJ49" s="26"/>
      <c r="CK49" s="26"/>
      <c r="CL49" s="26"/>
      <c r="CM49" s="26"/>
      <c r="CN49" s="26"/>
      <c r="CO49" s="26"/>
      <c r="CP49" s="26"/>
      <c r="CQ49" s="26"/>
      <c r="CR49" s="26"/>
      <c r="CS49" s="26"/>
      <c r="CT49" s="26"/>
      <c r="CU49" s="26"/>
      <c r="CV49" s="26"/>
      <c r="CW49" s="26"/>
      <c r="CX49" s="26"/>
      <c r="CY49" s="26"/>
      <c r="CZ49" s="26"/>
      <c r="DA49" s="26"/>
      <c r="DB49" s="26"/>
      <c r="DC49" s="26"/>
      <c r="DD49" s="26"/>
      <c r="DE49" s="26"/>
      <c r="DF49" s="26"/>
      <c r="DG49" s="26"/>
      <c r="DH49" s="26"/>
      <c r="DI49" s="26"/>
      <c r="DJ49" s="26"/>
      <c r="DK49" s="26"/>
      <c r="DL49" s="26"/>
      <c r="DM49" s="26"/>
      <c r="DN49" s="26"/>
      <c r="DO49" s="26"/>
      <c r="DP49" s="26"/>
      <c r="DQ49" s="26"/>
      <c r="DR49" s="26"/>
      <c r="DS49" s="26"/>
      <c r="DT49" s="26"/>
      <c r="DU49" s="26"/>
      <c r="DV49" s="26"/>
      <c r="DW49" s="26"/>
      <c r="DX49" s="26"/>
      <c r="DY49" s="26"/>
      <c r="DZ49" s="26"/>
      <c r="EA49" s="26"/>
      <c r="EB49" s="26"/>
      <c r="EC49" s="26"/>
      <c r="ED49" s="26"/>
      <c r="EE49" s="26"/>
      <c r="EF49" s="26"/>
      <c r="EG49" s="26"/>
      <c r="EH49" s="26"/>
      <c r="EI49" s="26"/>
      <c r="EJ49" s="26"/>
      <c r="EK49" s="26"/>
      <c r="EL49" s="26"/>
      <c r="EM49" s="26"/>
      <c r="EN49" s="26"/>
      <c r="EO49" s="26"/>
      <c r="EP49" s="26"/>
      <c r="EQ49" s="26"/>
      <c r="ER49" s="26"/>
      <c r="ES49" s="26"/>
      <c r="ET49" s="26"/>
      <c r="EU49" s="26"/>
      <c r="EV49" s="26"/>
      <c r="EW49" s="26"/>
      <c r="EX49" s="26"/>
      <c r="EY49" s="26"/>
      <c r="EZ49" s="26"/>
      <c r="FA49" s="26"/>
      <c r="FB49" s="26"/>
      <c r="FC49" s="26"/>
      <c r="FD49" s="26"/>
      <c r="FE49" s="26"/>
      <c r="FF49" s="26"/>
      <c r="FG49" s="26"/>
      <c r="FH49" s="26"/>
      <c r="FI49" s="26"/>
      <c r="FJ49" s="26"/>
      <c r="FK49" s="26"/>
      <c r="FL49" s="26"/>
      <c r="FM49" s="26"/>
      <c r="FN49" s="26"/>
      <c r="FO49" s="26"/>
      <c r="FP49" s="26"/>
      <c r="FQ49" s="26"/>
      <c r="FR49" s="26"/>
      <c r="FS49" s="26"/>
      <c r="FT49" s="26"/>
      <c r="FU49" s="26"/>
      <c r="FV49" s="26"/>
      <c r="FW49" s="26"/>
      <c r="FX49" s="26"/>
      <c r="FY49" s="26"/>
      <c r="FZ49" s="26"/>
      <c r="GA49" s="26"/>
      <c r="GB49" s="26"/>
      <c r="GC49" s="26"/>
      <c r="GD49" s="26"/>
      <c r="GE49" s="26"/>
      <c r="GF49" s="26"/>
      <c r="GG49" s="26"/>
      <c r="GH49" s="26"/>
      <c r="GI49" s="26"/>
      <c r="GJ49" s="26"/>
      <c r="GK49" s="26"/>
      <c r="GL49" s="26"/>
      <c r="GM49" s="26"/>
      <c r="GN49" s="26"/>
      <c r="GO49" s="26"/>
      <c r="GP49" s="26"/>
      <c r="GQ49" s="26"/>
      <c r="GR49" s="26"/>
      <c r="GS49" s="26"/>
      <c r="GT49" s="26"/>
      <c r="GU49" s="26"/>
      <c r="GV49" s="26"/>
      <c r="GW49" s="26"/>
      <c r="GX49" s="26"/>
      <c r="GY49" s="26"/>
      <c r="GZ49" s="26"/>
      <c r="HA49" s="26"/>
      <c r="HB49" s="26"/>
      <c r="HC49" s="26"/>
      <c r="HD49" s="26"/>
      <c r="HE49" s="26"/>
      <c r="HF49" s="26"/>
      <c r="HG49" s="26"/>
      <c r="HH49" s="26"/>
      <c r="HI49" s="26"/>
      <c r="HJ49" s="26"/>
      <c r="HK49" s="26"/>
      <c r="HL49" s="26"/>
      <c r="HM49" s="26"/>
      <c r="HN49" s="26"/>
      <c r="HO49" s="26"/>
      <c r="HP49" s="26"/>
      <c r="HQ49" s="26"/>
      <c r="HR49" s="26"/>
      <c r="HS49" s="26"/>
      <c r="HT49" s="26"/>
      <c r="HU49" s="26"/>
      <c r="HV49" s="26"/>
      <c r="HW49" s="26"/>
      <c r="HX49" s="26"/>
      <c r="HY49" s="26"/>
      <c r="HZ49" s="26"/>
      <c r="IA49" s="26"/>
      <c r="IB49" s="26"/>
      <c r="IC49" s="26"/>
      <c r="ID49" s="26"/>
      <c r="IE49" s="26"/>
      <c r="IF49" s="26"/>
      <c r="IG49" s="26"/>
      <c r="IH49" s="26"/>
      <c r="II49" s="26"/>
      <c r="IJ49" s="26"/>
      <c r="IK49" s="26"/>
      <c r="IL49" s="26"/>
      <c r="IM49" s="26"/>
      <c r="IN49" s="26"/>
      <c r="IO49" s="26"/>
      <c r="IP49" s="26"/>
      <c r="IQ49" s="26"/>
      <c r="IR49" s="26"/>
      <c r="IS49" s="26"/>
      <c r="IT49" s="26"/>
      <c r="IU49" s="26"/>
      <c r="IV49" s="26"/>
      <c r="IW49" s="26"/>
    </row>
    <row r="50" spans="2:257" s="28" customFormat="1" ht="12.75" customHeight="1">
      <c r="B50" s="27"/>
      <c r="D50" s="29"/>
      <c r="E50" s="30"/>
      <c r="F50" s="165"/>
      <c r="G50" s="31"/>
      <c r="H50" s="83"/>
      <c r="I50" s="83"/>
      <c r="J50" s="99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  <c r="AZ50" s="26"/>
      <c r="BA50" s="26"/>
      <c r="BB50" s="26"/>
      <c r="BC50" s="26"/>
      <c r="BD50" s="26"/>
      <c r="BE50" s="26"/>
      <c r="BF50" s="26"/>
      <c r="BG50" s="26"/>
      <c r="BH50" s="26"/>
      <c r="BI50" s="26"/>
      <c r="BJ50" s="26"/>
      <c r="BK50" s="26"/>
      <c r="BL50" s="26"/>
      <c r="BM50" s="26"/>
      <c r="BN50" s="26"/>
      <c r="BO50" s="26"/>
      <c r="BP50" s="26"/>
      <c r="BQ50" s="26"/>
      <c r="BR50" s="26"/>
      <c r="BS50" s="26"/>
      <c r="BT50" s="26"/>
      <c r="BU50" s="26"/>
      <c r="BV50" s="26"/>
      <c r="BW50" s="26"/>
      <c r="BX50" s="26"/>
      <c r="BY50" s="26"/>
      <c r="BZ50" s="26"/>
      <c r="CA50" s="26"/>
      <c r="CB50" s="26"/>
      <c r="CC50" s="26"/>
      <c r="CD50" s="26"/>
      <c r="CE50" s="26"/>
      <c r="CF50" s="26"/>
      <c r="CG50" s="26"/>
      <c r="CH50" s="26"/>
      <c r="CI50" s="26"/>
      <c r="CJ50" s="26"/>
      <c r="CK50" s="26"/>
      <c r="CL50" s="26"/>
      <c r="CM50" s="26"/>
      <c r="CN50" s="26"/>
      <c r="CO50" s="26"/>
      <c r="CP50" s="26"/>
      <c r="CQ50" s="26"/>
      <c r="CR50" s="26"/>
      <c r="CS50" s="26"/>
      <c r="CT50" s="26"/>
      <c r="CU50" s="26"/>
      <c r="CV50" s="26"/>
      <c r="CW50" s="26"/>
      <c r="CX50" s="26"/>
      <c r="CY50" s="26"/>
      <c r="CZ50" s="26"/>
      <c r="DA50" s="26"/>
      <c r="DB50" s="26"/>
      <c r="DC50" s="26"/>
      <c r="DD50" s="26"/>
      <c r="DE50" s="26"/>
      <c r="DF50" s="26"/>
      <c r="DG50" s="26"/>
      <c r="DH50" s="26"/>
      <c r="DI50" s="26"/>
      <c r="DJ50" s="26"/>
      <c r="DK50" s="26"/>
      <c r="DL50" s="26"/>
      <c r="DM50" s="26"/>
      <c r="DN50" s="26"/>
      <c r="DO50" s="26"/>
      <c r="DP50" s="26"/>
      <c r="DQ50" s="26"/>
      <c r="DR50" s="26"/>
      <c r="DS50" s="26"/>
      <c r="DT50" s="26"/>
      <c r="DU50" s="26"/>
      <c r="DV50" s="26"/>
      <c r="DW50" s="26"/>
      <c r="DX50" s="26"/>
      <c r="DY50" s="26"/>
      <c r="DZ50" s="26"/>
      <c r="EA50" s="26"/>
      <c r="EB50" s="26"/>
      <c r="EC50" s="26"/>
      <c r="ED50" s="26"/>
      <c r="EE50" s="26"/>
      <c r="EF50" s="26"/>
      <c r="EG50" s="26"/>
      <c r="EH50" s="26"/>
      <c r="EI50" s="26"/>
      <c r="EJ50" s="26"/>
      <c r="EK50" s="26"/>
      <c r="EL50" s="26"/>
      <c r="EM50" s="26"/>
      <c r="EN50" s="26"/>
      <c r="EO50" s="26"/>
      <c r="EP50" s="26"/>
      <c r="EQ50" s="26"/>
      <c r="ER50" s="26"/>
      <c r="ES50" s="26"/>
      <c r="ET50" s="26"/>
      <c r="EU50" s="26"/>
      <c r="EV50" s="26"/>
      <c r="EW50" s="26"/>
      <c r="EX50" s="26"/>
      <c r="EY50" s="26"/>
      <c r="EZ50" s="26"/>
      <c r="FA50" s="26"/>
      <c r="FB50" s="26"/>
      <c r="FC50" s="26"/>
      <c r="FD50" s="26"/>
      <c r="FE50" s="26"/>
      <c r="FF50" s="26"/>
      <c r="FG50" s="26"/>
      <c r="FH50" s="26"/>
      <c r="FI50" s="26"/>
      <c r="FJ50" s="26"/>
      <c r="FK50" s="26"/>
      <c r="FL50" s="26"/>
      <c r="FM50" s="26"/>
      <c r="FN50" s="26"/>
      <c r="FO50" s="26"/>
      <c r="FP50" s="26"/>
      <c r="FQ50" s="26"/>
      <c r="FR50" s="26"/>
      <c r="FS50" s="26"/>
      <c r="FT50" s="26"/>
      <c r="FU50" s="26"/>
      <c r="FV50" s="26"/>
      <c r="FW50" s="26"/>
      <c r="FX50" s="26"/>
      <c r="FY50" s="26"/>
      <c r="FZ50" s="26"/>
      <c r="GA50" s="26"/>
      <c r="GB50" s="26"/>
      <c r="GC50" s="26"/>
      <c r="GD50" s="26"/>
      <c r="GE50" s="26"/>
      <c r="GF50" s="26"/>
      <c r="GG50" s="26"/>
      <c r="GH50" s="26"/>
      <c r="GI50" s="26"/>
      <c r="GJ50" s="26"/>
      <c r="GK50" s="26"/>
      <c r="GL50" s="26"/>
      <c r="GM50" s="26"/>
      <c r="GN50" s="26"/>
      <c r="GO50" s="26"/>
      <c r="GP50" s="26"/>
      <c r="GQ50" s="26"/>
      <c r="GR50" s="26"/>
      <c r="GS50" s="26"/>
      <c r="GT50" s="26"/>
      <c r="GU50" s="26"/>
      <c r="GV50" s="26"/>
      <c r="GW50" s="26"/>
      <c r="GX50" s="26"/>
      <c r="GY50" s="26"/>
      <c r="GZ50" s="26"/>
      <c r="HA50" s="26"/>
      <c r="HB50" s="26"/>
      <c r="HC50" s="26"/>
      <c r="HD50" s="26"/>
      <c r="HE50" s="26"/>
      <c r="HF50" s="26"/>
      <c r="HG50" s="26"/>
      <c r="HH50" s="26"/>
      <c r="HI50" s="26"/>
      <c r="HJ50" s="26"/>
      <c r="HK50" s="26"/>
      <c r="HL50" s="26"/>
      <c r="HM50" s="26"/>
      <c r="HN50" s="26"/>
      <c r="HO50" s="26"/>
      <c r="HP50" s="26"/>
      <c r="HQ50" s="26"/>
      <c r="HR50" s="26"/>
      <c r="HS50" s="26"/>
      <c r="HT50" s="26"/>
      <c r="HU50" s="26"/>
      <c r="HV50" s="26"/>
      <c r="HW50" s="26"/>
      <c r="HX50" s="26"/>
      <c r="HY50" s="26"/>
      <c r="HZ50" s="26"/>
      <c r="IA50" s="26"/>
      <c r="IB50" s="26"/>
      <c r="IC50" s="26"/>
      <c r="ID50" s="26"/>
      <c r="IE50" s="26"/>
      <c r="IF50" s="26"/>
      <c r="IG50" s="26"/>
      <c r="IH50" s="26"/>
      <c r="II50" s="26"/>
      <c r="IJ50" s="26"/>
      <c r="IK50" s="26"/>
      <c r="IL50" s="26"/>
      <c r="IM50" s="26"/>
      <c r="IN50" s="26"/>
      <c r="IO50" s="26"/>
      <c r="IP50" s="26"/>
      <c r="IQ50" s="26"/>
      <c r="IR50" s="26"/>
      <c r="IS50" s="26"/>
      <c r="IT50" s="26"/>
      <c r="IU50" s="26"/>
      <c r="IV50" s="26"/>
      <c r="IW50" s="26"/>
    </row>
    <row r="51" spans="2:257" s="28" customFormat="1" ht="12.75" customHeight="1">
      <c r="B51" s="27"/>
      <c r="C51" s="28" t="s">
        <v>272</v>
      </c>
      <c r="D51" s="29"/>
      <c r="E51" s="30"/>
      <c r="F51" s="165"/>
      <c r="G51" s="31"/>
      <c r="H51" s="83"/>
      <c r="I51" s="83"/>
      <c r="J51" s="99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26"/>
      <c r="BG51" s="26"/>
      <c r="BH51" s="26"/>
      <c r="BI51" s="26"/>
      <c r="BJ51" s="26"/>
      <c r="BK51" s="26"/>
      <c r="BL51" s="26"/>
      <c r="BM51" s="26"/>
      <c r="BN51" s="26"/>
      <c r="BO51" s="26"/>
      <c r="BP51" s="26"/>
      <c r="BQ51" s="26"/>
      <c r="BR51" s="26"/>
      <c r="BS51" s="26"/>
      <c r="BT51" s="26"/>
      <c r="BU51" s="26"/>
      <c r="BV51" s="26"/>
      <c r="BW51" s="26"/>
      <c r="BX51" s="26"/>
      <c r="BY51" s="26"/>
      <c r="BZ51" s="26"/>
      <c r="CA51" s="26"/>
      <c r="CB51" s="26"/>
      <c r="CC51" s="26"/>
      <c r="CD51" s="26"/>
      <c r="CE51" s="26"/>
      <c r="CF51" s="26"/>
      <c r="CG51" s="26"/>
      <c r="CH51" s="26"/>
      <c r="CI51" s="26"/>
      <c r="CJ51" s="26"/>
      <c r="CK51" s="26"/>
      <c r="CL51" s="26"/>
      <c r="CM51" s="26"/>
      <c r="CN51" s="26"/>
      <c r="CO51" s="26"/>
      <c r="CP51" s="26"/>
      <c r="CQ51" s="26"/>
      <c r="CR51" s="26"/>
      <c r="CS51" s="26"/>
      <c r="CT51" s="26"/>
      <c r="CU51" s="26"/>
      <c r="CV51" s="26"/>
      <c r="CW51" s="26"/>
      <c r="CX51" s="26"/>
      <c r="CY51" s="26"/>
      <c r="CZ51" s="26"/>
      <c r="DA51" s="26"/>
      <c r="DB51" s="26"/>
      <c r="DC51" s="26"/>
      <c r="DD51" s="26"/>
      <c r="DE51" s="26"/>
      <c r="DF51" s="26"/>
      <c r="DG51" s="26"/>
      <c r="DH51" s="26"/>
      <c r="DI51" s="26"/>
      <c r="DJ51" s="26"/>
      <c r="DK51" s="26"/>
      <c r="DL51" s="26"/>
      <c r="DM51" s="26"/>
      <c r="DN51" s="26"/>
      <c r="DO51" s="26"/>
      <c r="DP51" s="26"/>
      <c r="DQ51" s="26"/>
      <c r="DR51" s="26"/>
      <c r="DS51" s="26"/>
      <c r="DT51" s="26"/>
      <c r="DU51" s="26"/>
      <c r="DV51" s="26"/>
      <c r="DW51" s="26"/>
      <c r="DX51" s="26"/>
      <c r="DY51" s="26"/>
      <c r="DZ51" s="26"/>
      <c r="EA51" s="26"/>
      <c r="EB51" s="26"/>
      <c r="EC51" s="26"/>
      <c r="ED51" s="26"/>
      <c r="EE51" s="26"/>
      <c r="EF51" s="26"/>
      <c r="EG51" s="26"/>
      <c r="EH51" s="26"/>
      <c r="EI51" s="26"/>
      <c r="EJ51" s="26"/>
      <c r="EK51" s="26"/>
      <c r="EL51" s="26"/>
      <c r="EM51" s="26"/>
      <c r="EN51" s="26"/>
      <c r="EO51" s="26"/>
      <c r="EP51" s="26"/>
      <c r="EQ51" s="26"/>
      <c r="ER51" s="26"/>
      <c r="ES51" s="26"/>
      <c r="ET51" s="26"/>
      <c r="EU51" s="26"/>
      <c r="EV51" s="26"/>
      <c r="EW51" s="26"/>
      <c r="EX51" s="26"/>
      <c r="EY51" s="26"/>
      <c r="EZ51" s="26"/>
      <c r="FA51" s="26"/>
      <c r="FB51" s="26"/>
      <c r="FC51" s="26"/>
      <c r="FD51" s="26"/>
      <c r="FE51" s="26"/>
      <c r="FF51" s="26"/>
      <c r="FG51" s="26"/>
      <c r="FH51" s="26"/>
      <c r="FI51" s="26"/>
      <c r="FJ51" s="26"/>
      <c r="FK51" s="26"/>
      <c r="FL51" s="26"/>
      <c r="FM51" s="26"/>
      <c r="FN51" s="26"/>
      <c r="FO51" s="26"/>
      <c r="FP51" s="26"/>
      <c r="FQ51" s="26"/>
      <c r="FR51" s="26"/>
      <c r="FS51" s="26"/>
      <c r="FT51" s="26"/>
      <c r="FU51" s="26"/>
      <c r="FV51" s="26"/>
      <c r="FW51" s="26"/>
      <c r="FX51" s="26"/>
      <c r="FY51" s="26"/>
      <c r="FZ51" s="26"/>
      <c r="GA51" s="26"/>
      <c r="GB51" s="26"/>
      <c r="GC51" s="26"/>
      <c r="GD51" s="26"/>
      <c r="GE51" s="26"/>
      <c r="GF51" s="26"/>
      <c r="GG51" s="26"/>
      <c r="GH51" s="26"/>
      <c r="GI51" s="26"/>
      <c r="GJ51" s="26"/>
      <c r="GK51" s="26"/>
      <c r="GL51" s="26"/>
      <c r="GM51" s="26"/>
      <c r="GN51" s="26"/>
      <c r="GO51" s="26"/>
      <c r="GP51" s="26"/>
      <c r="GQ51" s="26"/>
      <c r="GR51" s="26"/>
      <c r="GS51" s="26"/>
      <c r="GT51" s="26"/>
      <c r="GU51" s="26"/>
      <c r="GV51" s="26"/>
      <c r="GW51" s="26"/>
      <c r="GX51" s="26"/>
      <c r="GY51" s="26"/>
      <c r="GZ51" s="26"/>
      <c r="HA51" s="26"/>
      <c r="HB51" s="26"/>
      <c r="HC51" s="26"/>
      <c r="HD51" s="26"/>
      <c r="HE51" s="26"/>
      <c r="HF51" s="26"/>
      <c r="HG51" s="26"/>
      <c r="HH51" s="26"/>
      <c r="HI51" s="26"/>
      <c r="HJ51" s="26"/>
      <c r="HK51" s="26"/>
      <c r="HL51" s="26"/>
      <c r="HM51" s="26"/>
      <c r="HN51" s="26"/>
      <c r="HO51" s="26"/>
      <c r="HP51" s="26"/>
      <c r="HQ51" s="26"/>
      <c r="HR51" s="26"/>
      <c r="HS51" s="26"/>
      <c r="HT51" s="26"/>
      <c r="HU51" s="26"/>
      <c r="HV51" s="26"/>
      <c r="HW51" s="26"/>
      <c r="HX51" s="26"/>
      <c r="HY51" s="26"/>
      <c r="HZ51" s="26"/>
      <c r="IA51" s="26"/>
      <c r="IB51" s="26"/>
      <c r="IC51" s="26"/>
      <c r="ID51" s="26"/>
      <c r="IE51" s="26"/>
      <c r="IF51" s="26"/>
      <c r="IG51" s="26"/>
      <c r="IH51" s="26"/>
      <c r="II51" s="26"/>
      <c r="IJ51" s="26"/>
      <c r="IK51" s="26"/>
      <c r="IL51" s="26"/>
      <c r="IM51" s="26"/>
      <c r="IN51" s="26"/>
      <c r="IO51" s="26"/>
      <c r="IP51" s="26"/>
      <c r="IQ51" s="26"/>
      <c r="IR51" s="26"/>
      <c r="IS51" s="26"/>
      <c r="IT51" s="26"/>
      <c r="IU51" s="26"/>
      <c r="IV51" s="26"/>
      <c r="IW51" s="26"/>
    </row>
    <row r="52" spans="2:257" s="28" customFormat="1" ht="12.75" customHeight="1">
      <c r="B52" s="27"/>
      <c r="D52" s="29"/>
      <c r="E52" s="30"/>
      <c r="F52" s="165"/>
      <c r="G52" s="31"/>
      <c r="H52" s="83"/>
      <c r="I52" s="83"/>
      <c r="J52" s="99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  <c r="BI52" s="26"/>
      <c r="BJ52" s="26"/>
      <c r="BK52" s="26"/>
      <c r="BL52" s="26"/>
      <c r="BM52" s="26"/>
      <c r="BN52" s="26"/>
      <c r="BO52" s="26"/>
      <c r="BP52" s="26"/>
      <c r="BQ52" s="26"/>
      <c r="BR52" s="26"/>
      <c r="BS52" s="26"/>
      <c r="BT52" s="26"/>
      <c r="BU52" s="26"/>
      <c r="BV52" s="26"/>
      <c r="BW52" s="26"/>
      <c r="BX52" s="26"/>
      <c r="BY52" s="26"/>
      <c r="BZ52" s="26"/>
      <c r="CA52" s="26"/>
      <c r="CB52" s="26"/>
      <c r="CC52" s="26"/>
      <c r="CD52" s="26"/>
      <c r="CE52" s="26"/>
      <c r="CF52" s="26"/>
      <c r="CG52" s="26"/>
      <c r="CH52" s="26"/>
      <c r="CI52" s="26"/>
      <c r="CJ52" s="26"/>
      <c r="CK52" s="26"/>
      <c r="CL52" s="26"/>
      <c r="CM52" s="26"/>
      <c r="CN52" s="26"/>
      <c r="CO52" s="26"/>
      <c r="CP52" s="26"/>
      <c r="CQ52" s="26"/>
      <c r="CR52" s="26"/>
      <c r="CS52" s="26"/>
      <c r="CT52" s="26"/>
      <c r="CU52" s="26"/>
      <c r="CV52" s="26"/>
      <c r="CW52" s="26"/>
      <c r="CX52" s="26"/>
      <c r="CY52" s="26"/>
      <c r="CZ52" s="26"/>
      <c r="DA52" s="26"/>
      <c r="DB52" s="26"/>
      <c r="DC52" s="26"/>
      <c r="DD52" s="26"/>
      <c r="DE52" s="26"/>
      <c r="DF52" s="26"/>
      <c r="DG52" s="26"/>
      <c r="DH52" s="26"/>
      <c r="DI52" s="26"/>
      <c r="DJ52" s="26"/>
      <c r="DK52" s="26"/>
      <c r="DL52" s="26"/>
      <c r="DM52" s="26"/>
      <c r="DN52" s="26"/>
      <c r="DO52" s="26"/>
      <c r="DP52" s="26"/>
      <c r="DQ52" s="26"/>
      <c r="DR52" s="26"/>
      <c r="DS52" s="26"/>
      <c r="DT52" s="26"/>
      <c r="DU52" s="26"/>
      <c r="DV52" s="26"/>
      <c r="DW52" s="26"/>
      <c r="DX52" s="26"/>
      <c r="DY52" s="26"/>
      <c r="DZ52" s="26"/>
      <c r="EA52" s="26"/>
      <c r="EB52" s="26"/>
      <c r="EC52" s="26"/>
      <c r="ED52" s="26"/>
      <c r="EE52" s="26"/>
      <c r="EF52" s="26"/>
      <c r="EG52" s="26"/>
      <c r="EH52" s="26"/>
      <c r="EI52" s="26"/>
      <c r="EJ52" s="26"/>
      <c r="EK52" s="26"/>
      <c r="EL52" s="26"/>
      <c r="EM52" s="26"/>
      <c r="EN52" s="26"/>
      <c r="EO52" s="26"/>
      <c r="EP52" s="26"/>
      <c r="EQ52" s="26"/>
      <c r="ER52" s="26"/>
      <c r="ES52" s="26"/>
      <c r="ET52" s="26"/>
      <c r="EU52" s="26"/>
      <c r="EV52" s="26"/>
      <c r="EW52" s="26"/>
      <c r="EX52" s="26"/>
      <c r="EY52" s="26"/>
      <c r="EZ52" s="26"/>
      <c r="FA52" s="26"/>
      <c r="FB52" s="26"/>
      <c r="FC52" s="26"/>
      <c r="FD52" s="26"/>
      <c r="FE52" s="26"/>
      <c r="FF52" s="26"/>
      <c r="FG52" s="26"/>
      <c r="FH52" s="26"/>
      <c r="FI52" s="26"/>
      <c r="FJ52" s="26"/>
      <c r="FK52" s="26"/>
      <c r="FL52" s="26"/>
      <c r="FM52" s="26"/>
      <c r="FN52" s="26"/>
      <c r="FO52" s="26"/>
      <c r="FP52" s="26"/>
      <c r="FQ52" s="26"/>
      <c r="FR52" s="26"/>
      <c r="FS52" s="26"/>
      <c r="FT52" s="26"/>
      <c r="FU52" s="26"/>
      <c r="FV52" s="26"/>
      <c r="FW52" s="26"/>
      <c r="FX52" s="26"/>
      <c r="FY52" s="26"/>
      <c r="FZ52" s="26"/>
      <c r="GA52" s="26"/>
      <c r="GB52" s="26"/>
      <c r="GC52" s="26"/>
      <c r="GD52" s="26"/>
      <c r="GE52" s="26"/>
      <c r="GF52" s="26"/>
      <c r="GG52" s="26"/>
      <c r="GH52" s="26"/>
      <c r="GI52" s="26"/>
      <c r="GJ52" s="26"/>
      <c r="GK52" s="26"/>
      <c r="GL52" s="26"/>
      <c r="GM52" s="26"/>
      <c r="GN52" s="26"/>
      <c r="GO52" s="26"/>
      <c r="GP52" s="26"/>
      <c r="GQ52" s="26"/>
      <c r="GR52" s="26"/>
      <c r="GS52" s="26"/>
      <c r="GT52" s="26"/>
      <c r="GU52" s="26"/>
      <c r="GV52" s="26"/>
      <c r="GW52" s="26"/>
      <c r="GX52" s="26"/>
      <c r="GY52" s="26"/>
      <c r="GZ52" s="26"/>
      <c r="HA52" s="26"/>
      <c r="HB52" s="26"/>
      <c r="HC52" s="26"/>
      <c r="HD52" s="26"/>
      <c r="HE52" s="26"/>
      <c r="HF52" s="26"/>
      <c r="HG52" s="26"/>
      <c r="HH52" s="26"/>
      <c r="HI52" s="26"/>
      <c r="HJ52" s="26"/>
      <c r="HK52" s="26"/>
      <c r="HL52" s="26"/>
      <c r="HM52" s="26"/>
      <c r="HN52" s="26"/>
      <c r="HO52" s="26"/>
      <c r="HP52" s="26"/>
      <c r="HQ52" s="26"/>
      <c r="HR52" s="26"/>
      <c r="HS52" s="26"/>
      <c r="HT52" s="26"/>
      <c r="HU52" s="26"/>
      <c r="HV52" s="26"/>
      <c r="HW52" s="26"/>
      <c r="HX52" s="26"/>
      <c r="HY52" s="26"/>
      <c r="HZ52" s="26"/>
      <c r="IA52" s="26"/>
      <c r="IB52" s="26"/>
      <c r="IC52" s="26"/>
      <c r="ID52" s="26"/>
      <c r="IE52" s="26"/>
      <c r="IF52" s="26"/>
      <c r="IG52" s="26"/>
      <c r="IH52" s="26"/>
      <c r="II52" s="26"/>
      <c r="IJ52" s="26"/>
      <c r="IK52" s="26"/>
      <c r="IL52" s="26"/>
      <c r="IM52" s="26"/>
      <c r="IN52" s="26"/>
      <c r="IO52" s="26"/>
      <c r="IP52" s="26"/>
      <c r="IQ52" s="26"/>
      <c r="IR52" s="26"/>
      <c r="IS52" s="26"/>
      <c r="IT52" s="26"/>
      <c r="IU52" s="26"/>
      <c r="IV52" s="26"/>
      <c r="IW52" s="26"/>
    </row>
    <row r="53" spans="2:257" ht="14.25">
      <c r="B53" s="35"/>
      <c r="C53" s="36" t="s">
        <v>68</v>
      </c>
      <c r="D53" s="37"/>
      <c r="E53" s="28"/>
      <c r="F53" s="163"/>
    </row>
    <row r="54" spans="2:257" s="28" customFormat="1" ht="12.75" customHeight="1">
      <c r="B54" s="27"/>
      <c r="D54" s="29"/>
      <c r="E54" s="30"/>
      <c r="F54" s="165"/>
      <c r="G54" s="31"/>
      <c r="H54" s="83"/>
      <c r="I54" s="83"/>
      <c r="J54" s="99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  <c r="AZ54" s="26"/>
      <c r="BA54" s="26"/>
      <c r="BB54" s="26"/>
      <c r="BC54" s="26"/>
      <c r="BD54" s="26"/>
      <c r="BE54" s="26"/>
      <c r="BF54" s="26"/>
      <c r="BG54" s="26"/>
      <c r="BH54" s="26"/>
      <c r="BI54" s="26"/>
      <c r="BJ54" s="26"/>
      <c r="BK54" s="26"/>
      <c r="BL54" s="26"/>
      <c r="BM54" s="26"/>
      <c r="BN54" s="26"/>
      <c r="BO54" s="26"/>
      <c r="BP54" s="26"/>
      <c r="BQ54" s="26"/>
      <c r="BR54" s="26"/>
      <c r="BS54" s="26"/>
      <c r="BT54" s="26"/>
      <c r="BU54" s="26"/>
      <c r="BV54" s="26"/>
      <c r="BW54" s="26"/>
      <c r="BX54" s="26"/>
      <c r="BY54" s="26"/>
      <c r="BZ54" s="26"/>
      <c r="CA54" s="26"/>
      <c r="CB54" s="26"/>
      <c r="CC54" s="26"/>
      <c r="CD54" s="26"/>
      <c r="CE54" s="26"/>
      <c r="CF54" s="26"/>
      <c r="CG54" s="26"/>
      <c r="CH54" s="26"/>
      <c r="CI54" s="26"/>
      <c r="CJ54" s="26"/>
      <c r="CK54" s="26"/>
      <c r="CL54" s="26"/>
      <c r="CM54" s="26"/>
      <c r="CN54" s="26"/>
      <c r="CO54" s="26"/>
      <c r="CP54" s="26"/>
      <c r="CQ54" s="26"/>
      <c r="CR54" s="26"/>
      <c r="CS54" s="26"/>
      <c r="CT54" s="26"/>
      <c r="CU54" s="26"/>
      <c r="CV54" s="26"/>
      <c r="CW54" s="26"/>
      <c r="CX54" s="26"/>
      <c r="CY54" s="26"/>
      <c r="CZ54" s="26"/>
      <c r="DA54" s="26"/>
      <c r="DB54" s="26"/>
      <c r="DC54" s="26"/>
      <c r="DD54" s="26"/>
      <c r="DE54" s="26"/>
      <c r="DF54" s="26"/>
      <c r="DG54" s="26"/>
      <c r="DH54" s="26"/>
      <c r="DI54" s="26"/>
      <c r="DJ54" s="26"/>
      <c r="DK54" s="26"/>
      <c r="DL54" s="26"/>
      <c r="DM54" s="26"/>
      <c r="DN54" s="26"/>
      <c r="DO54" s="26"/>
      <c r="DP54" s="26"/>
      <c r="DQ54" s="26"/>
      <c r="DR54" s="26"/>
      <c r="DS54" s="26"/>
      <c r="DT54" s="26"/>
      <c r="DU54" s="26"/>
      <c r="DV54" s="26"/>
      <c r="DW54" s="26"/>
      <c r="DX54" s="26"/>
      <c r="DY54" s="26"/>
      <c r="DZ54" s="26"/>
      <c r="EA54" s="26"/>
      <c r="EB54" s="26"/>
      <c r="EC54" s="26"/>
      <c r="ED54" s="26"/>
      <c r="EE54" s="26"/>
      <c r="EF54" s="26"/>
      <c r="EG54" s="26"/>
      <c r="EH54" s="26"/>
      <c r="EI54" s="26"/>
      <c r="EJ54" s="26"/>
      <c r="EK54" s="26"/>
      <c r="EL54" s="26"/>
      <c r="EM54" s="26"/>
      <c r="EN54" s="26"/>
      <c r="EO54" s="26"/>
      <c r="EP54" s="26"/>
      <c r="EQ54" s="26"/>
      <c r="ER54" s="26"/>
      <c r="ES54" s="26"/>
      <c r="ET54" s="26"/>
      <c r="EU54" s="26"/>
      <c r="EV54" s="26"/>
      <c r="EW54" s="26"/>
      <c r="EX54" s="26"/>
      <c r="EY54" s="26"/>
      <c r="EZ54" s="26"/>
      <c r="FA54" s="26"/>
      <c r="FB54" s="26"/>
      <c r="FC54" s="26"/>
      <c r="FD54" s="26"/>
      <c r="FE54" s="26"/>
      <c r="FF54" s="26"/>
      <c r="FG54" s="26"/>
      <c r="FH54" s="26"/>
      <c r="FI54" s="26"/>
      <c r="FJ54" s="26"/>
      <c r="FK54" s="26"/>
      <c r="FL54" s="26"/>
      <c r="FM54" s="26"/>
      <c r="FN54" s="26"/>
      <c r="FO54" s="26"/>
      <c r="FP54" s="26"/>
      <c r="FQ54" s="26"/>
      <c r="FR54" s="26"/>
      <c r="FS54" s="26"/>
      <c r="FT54" s="26"/>
      <c r="FU54" s="26"/>
      <c r="FV54" s="26"/>
      <c r="FW54" s="26"/>
      <c r="FX54" s="26"/>
      <c r="FY54" s="26"/>
      <c r="FZ54" s="26"/>
      <c r="GA54" s="26"/>
      <c r="GB54" s="26"/>
      <c r="GC54" s="26"/>
      <c r="GD54" s="26"/>
      <c r="GE54" s="26"/>
      <c r="GF54" s="26"/>
      <c r="GG54" s="26"/>
      <c r="GH54" s="26"/>
      <c r="GI54" s="26"/>
      <c r="GJ54" s="26"/>
      <c r="GK54" s="26"/>
      <c r="GL54" s="26"/>
      <c r="GM54" s="26"/>
      <c r="GN54" s="26"/>
      <c r="GO54" s="26"/>
      <c r="GP54" s="26"/>
      <c r="GQ54" s="26"/>
      <c r="GR54" s="26"/>
      <c r="GS54" s="26"/>
      <c r="GT54" s="26"/>
      <c r="GU54" s="26"/>
      <c r="GV54" s="26"/>
      <c r="GW54" s="26"/>
      <c r="GX54" s="26"/>
      <c r="GY54" s="26"/>
      <c r="GZ54" s="26"/>
      <c r="HA54" s="26"/>
      <c r="HB54" s="26"/>
      <c r="HC54" s="26"/>
      <c r="HD54" s="26"/>
      <c r="HE54" s="26"/>
      <c r="HF54" s="26"/>
      <c r="HG54" s="26"/>
      <c r="HH54" s="26"/>
      <c r="HI54" s="26"/>
      <c r="HJ54" s="26"/>
      <c r="HK54" s="26"/>
      <c r="HL54" s="26"/>
      <c r="HM54" s="26"/>
      <c r="HN54" s="26"/>
      <c r="HO54" s="26"/>
      <c r="HP54" s="26"/>
      <c r="HQ54" s="26"/>
      <c r="HR54" s="26"/>
      <c r="HS54" s="26"/>
      <c r="HT54" s="26"/>
      <c r="HU54" s="26"/>
      <c r="HV54" s="26"/>
      <c r="HW54" s="26"/>
      <c r="HX54" s="26"/>
      <c r="HY54" s="26"/>
      <c r="HZ54" s="26"/>
      <c r="IA54" s="26"/>
      <c r="IB54" s="26"/>
      <c r="IC54" s="26"/>
      <c r="ID54" s="26"/>
      <c r="IE54" s="26"/>
      <c r="IF54" s="26"/>
      <c r="IG54" s="26"/>
      <c r="IH54" s="26"/>
      <c r="II54" s="26"/>
      <c r="IJ54" s="26"/>
      <c r="IK54" s="26"/>
      <c r="IL54" s="26"/>
      <c r="IM54" s="26"/>
      <c r="IN54" s="26"/>
      <c r="IO54" s="26"/>
      <c r="IP54" s="26"/>
      <c r="IQ54" s="26"/>
      <c r="IR54" s="26"/>
      <c r="IS54" s="26"/>
      <c r="IT54" s="26"/>
      <c r="IU54" s="26"/>
      <c r="IV54" s="26"/>
      <c r="IW54" s="26"/>
    </row>
    <row r="55" spans="2:257" s="28" customFormat="1" ht="27" customHeight="1">
      <c r="B55" s="38"/>
      <c r="C55" s="39" t="s">
        <v>40</v>
      </c>
      <c r="D55" s="40" t="s">
        <v>41</v>
      </c>
      <c r="E55" s="41" t="s">
        <v>42</v>
      </c>
      <c r="F55" s="166" t="s">
        <v>43</v>
      </c>
      <c r="G55" s="68" t="s">
        <v>44</v>
      </c>
      <c r="H55" s="96" t="s">
        <v>294</v>
      </c>
      <c r="I55" s="96" t="s">
        <v>295</v>
      </c>
      <c r="J55" s="100" t="s">
        <v>296</v>
      </c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  <c r="AZ55" s="33"/>
      <c r="BA55" s="33"/>
      <c r="BB55" s="33"/>
      <c r="BC55" s="33"/>
      <c r="BD55" s="33"/>
      <c r="BE55" s="33"/>
      <c r="BF55" s="33"/>
      <c r="BG55" s="33"/>
      <c r="BH55" s="33"/>
      <c r="BI55" s="33"/>
      <c r="BJ55" s="33"/>
      <c r="BK55" s="33"/>
      <c r="BL55" s="33"/>
      <c r="BM55" s="33"/>
      <c r="BN55" s="33"/>
      <c r="BO55" s="33"/>
      <c r="BP55" s="33"/>
      <c r="BQ55" s="33"/>
      <c r="BR55" s="33"/>
      <c r="BS55" s="33"/>
      <c r="BT55" s="33"/>
      <c r="BU55" s="33"/>
      <c r="BV55" s="33"/>
      <c r="BW55" s="33"/>
      <c r="BX55" s="33"/>
      <c r="BY55" s="33"/>
      <c r="BZ55" s="33"/>
      <c r="CA55" s="33"/>
      <c r="CB55" s="33"/>
      <c r="CC55" s="33"/>
      <c r="CD55" s="33"/>
      <c r="CE55" s="33"/>
      <c r="CF55" s="33"/>
      <c r="CG55" s="33"/>
      <c r="CH55" s="33"/>
      <c r="CI55" s="33"/>
      <c r="CJ55" s="33"/>
      <c r="CK55" s="33"/>
      <c r="CL55" s="33"/>
      <c r="CM55" s="33"/>
      <c r="CN55" s="33"/>
      <c r="CO55" s="33"/>
      <c r="CP55" s="33"/>
      <c r="CQ55" s="33"/>
      <c r="CR55" s="33"/>
      <c r="CS55" s="33"/>
      <c r="CT55" s="33"/>
      <c r="CU55" s="33"/>
      <c r="CV55" s="33"/>
      <c r="CW55" s="33"/>
      <c r="CX55" s="33"/>
      <c r="CY55" s="33"/>
      <c r="CZ55" s="33"/>
      <c r="DA55" s="33"/>
      <c r="DB55" s="33"/>
      <c r="DC55" s="33"/>
      <c r="DD55" s="33"/>
      <c r="DE55" s="33"/>
      <c r="DF55" s="33"/>
      <c r="DG55" s="33"/>
      <c r="DH55" s="33"/>
      <c r="DI55" s="33"/>
      <c r="DJ55" s="33"/>
      <c r="DK55" s="33"/>
      <c r="DL55" s="33"/>
      <c r="DM55" s="33"/>
      <c r="DN55" s="33"/>
      <c r="DO55" s="33"/>
      <c r="DP55" s="33"/>
      <c r="DQ55" s="33"/>
      <c r="DR55" s="33"/>
      <c r="DS55" s="33"/>
      <c r="DT55" s="33"/>
      <c r="DU55" s="33"/>
      <c r="DV55" s="33"/>
      <c r="DW55" s="33"/>
      <c r="DX55" s="33"/>
      <c r="DY55" s="33"/>
      <c r="DZ55" s="33"/>
      <c r="EA55" s="33"/>
      <c r="EB55" s="33"/>
      <c r="EC55" s="33"/>
      <c r="ED55" s="33"/>
      <c r="EE55" s="33"/>
      <c r="EF55" s="33"/>
      <c r="EG55" s="33"/>
      <c r="EH55" s="33"/>
      <c r="EI55" s="33"/>
      <c r="EJ55" s="33"/>
      <c r="EK55" s="33"/>
      <c r="EL55" s="33"/>
      <c r="EM55" s="33"/>
      <c r="EN55" s="33"/>
      <c r="EO55" s="33"/>
      <c r="EP55" s="33"/>
      <c r="EQ55" s="33"/>
      <c r="ER55" s="33"/>
      <c r="ES55" s="33"/>
      <c r="ET55" s="33"/>
      <c r="EU55" s="33"/>
      <c r="EV55" s="33"/>
      <c r="EW55" s="33"/>
      <c r="EX55" s="33"/>
      <c r="EY55" s="33"/>
      <c r="EZ55" s="33"/>
      <c r="FA55" s="33"/>
      <c r="FB55" s="33"/>
      <c r="FC55" s="33"/>
      <c r="FD55" s="33"/>
      <c r="FE55" s="33"/>
      <c r="FF55" s="33"/>
      <c r="FG55" s="33"/>
      <c r="FH55" s="33"/>
      <c r="FI55" s="33"/>
      <c r="FJ55" s="33"/>
      <c r="FK55" s="33"/>
      <c r="FL55" s="33"/>
      <c r="FM55" s="33"/>
      <c r="FN55" s="33"/>
      <c r="FO55" s="33"/>
      <c r="FP55" s="33"/>
      <c r="FQ55" s="33"/>
      <c r="FR55" s="33"/>
      <c r="FS55" s="33"/>
      <c r="FT55" s="33"/>
      <c r="FU55" s="33"/>
      <c r="FV55" s="33"/>
      <c r="FW55" s="33"/>
      <c r="FX55" s="33"/>
      <c r="FY55" s="33"/>
      <c r="FZ55" s="33"/>
      <c r="GA55" s="33"/>
      <c r="GB55" s="33"/>
      <c r="GC55" s="33"/>
      <c r="GD55" s="33"/>
      <c r="GE55" s="33"/>
      <c r="GF55" s="33"/>
      <c r="GG55" s="33"/>
      <c r="GH55" s="33"/>
      <c r="GI55" s="33"/>
      <c r="GJ55" s="33"/>
      <c r="GK55" s="33"/>
      <c r="GL55" s="33"/>
      <c r="GM55" s="33"/>
      <c r="GN55" s="33"/>
      <c r="GO55" s="33"/>
      <c r="GP55" s="33"/>
      <c r="GQ55" s="33"/>
      <c r="GR55" s="33"/>
      <c r="GS55" s="33"/>
      <c r="GT55" s="33"/>
      <c r="GU55" s="33"/>
      <c r="GV55" s="33"/>
      <c r="GW55" s="33"/>
      <c r="GX55" s="33"/>
      <c r="GY55" s="33"/>
      <c r="GZ55" s="33"/>
      <c r="HA55" s="33"/>
      <c r="HB55" s="33"/>
      <c r="HC55" s="33"/>
      <c r="HD55" s="33"/>
      <c r="HE55" s="33"/>
      <c r="HF55" s="33"/>
      <c r="HG55" s="33"/>
      <c r="HH55" s="33"/>
      <c r="HI55" s="33"/>
      <c r="HJ55" s="33"/>
      <c r="HK55" s="33"/>
      <c r="HL55" s="33"/>
      <c r="HM55" s="33"/>
      <c r="HN55" s="33"/>
      <c r="HO55" s="33"/>
      <c r="HP55" s="33"/>
      <c r="HQ55" s="33"/>
      <c r="HR55" s="33"/>
      <c r="HS55" s="33"/>
      <c r="HT55" s="33"/>
      <c r="HU55" s="33"/>
      <c r="HV55" s="33"/>
      <c r="HW55" s="33"/>
      <c r="HX55" s="33"/>
      <c r="HY55" s="33"/>
      <c r="HZ55" s="33"/>
      <c r="IA55" s="33"/>
      <c r="IB55" s="33"/>
      <c r="IC55" s="33"/>
      <c r="ID55" s="33"/>
      <c r="IE55" s="33"/>
      <c r="IF55" s="33"/>
      <c r="IG55" s="33"/>
      <c r="IH55" s="33"/>
      <c r="II55" s="33"/>
      <c r="IJ55" s="33"/>
      <c r="IK55" s="33"/>
      <c r="IL55" s="33"/>
      <c r="IM55" s="33"/>
      <c r="IN55" s="33"/>
      <c r="IO55" s="33"/>
      <c r="IP55" s="33"/>
      <c r="IQ55" s="33"/>
      <c r="IR55" s="33"/>
      <c r="IS55" s="33"/>
      <c r="IT55" s="33"/>
      <c r="IU55" s="33"/>
      <c r="IV55" s="33"/>
      <c r="IW55" s="33"/>
    </row>
    <row r="56" spans="2:257" s="28" customFormat="1" ht="12.75">
      <c r="B56" s="42" t="s">
        <v>45</v>
      </c>
      <c r="C56" s="43" t="s">
        <v>75</v>
      </c>
      <c r="D56" s="37"/>
      <c r="E56" s="44"/>
      <c r="F56" s="167" t="s">
        <v>76</v>
      </c>
      <c r="G56" s="31"/>
      <c r="H56" s="85"/>
      <c r="I56" s="85"/>
      <c r="J56" s="101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  <c r="BF56" s="34"/>
      <c r="BG56" s="34"/>
      <c r="BH56" s="34"/>
      <c r="BI56" s="34"/>
      <c r="BJ56" s="34"/>
      <c r="BK56" s="34"/>
      <c r="BL56" s="34"/>
      <c r="BM56" s="34"/>
      <c r="BN56" s="34"/>
      <c r="BO56" s="34"/>
      <c r="BP56" s="34"/>
      <c r="BQ56" s="34"/>
      <c r="BR56" s="34"/>
      <c r="BS56" s="34"/>
      <c r="BT56" s="34"/>
      <c r="BU56" s="34"/>
      <c r="BV56" s="34"/>
      <c r="BW56" s="34"/>
      <c r="BX56" s="34"/>
      <c r="BY56" s="34"/>
      <c r="BZ56" s="34"/>
      <c r="CA56" s="34"/>
      <c r="CB56" s="34"/>
      <c r="CC56" s="34"/>
      <c r="CD56" s="34"/>
      <c r="CE56" s="34"/>
      <c r="CF56" s="34"/>
      <c r="CG56" s="34"/>
      <c r="CH56" s="34"/>
      <c r="CI56" s="34"/>
      <c r="CJ56" s="34"/>
      <c r="CK56" s="34"/>
      <c r="CL56" s="34"/>
      <c r="CM56" s="34"/>
      <c r="CN56" s="34"/>
      <c r="CO56" s="34"/>
      <c r="CP56" s="34"/>
      <c r="CQ56" s="34"/>
      <c r="CR56" s="34"/>
      <c r="CS56" s="34"/>
      <c r="CT56" s="34"/>
      <c r="CU56" s="34"/>
      <c r="CV56" s="34"/>
      <c r="CW56" s="34"/>
      <c r="CX56" s="34"/>
      <c r="CY56" s="34"/>
      <c r="CZ56" s="34"/>
      <c r="DA56" s="34"/>
      <c r="DB56" s="34"/>
      <c r="DC56" s="34"/>
      <c r="DD56" s="34"/>
      <c r="DE56" s="34"/>
      <c r="DF56" s="34"/>
      <c r="DG56" s="34"/>
      <c r="DH56" s="34"/>
      <c r="DI56" s="34"/>
      <c r="DJ56" s="34"/>
      <c r="DK56" s="34"/>
      <c r="DL56" s="34"/>
      <c r="DM56" s="34"/>
      <c r="DN56" s="34"/>
      <c r="DO56" s="34"/>
      <c r="DP56" s="34"/>
      <c r="DQ56" s="34"/>
      <c r="DR56" s="34"/>
      <c r="DS56" s="34"/>
      <c r="DT56" s="34"/>
      <c r="DU56" s="34"/>
      <c r="DV56" s="34"/>
      <c r="DW56" s="34"/>
      <c r="DX56" s="34"/>
      <c r="DY56" s="34"/>
      <c r="DZ56" s="34"/>
      <c r="EA56" s="34"/>
      <c r="EB56" s="34"/>
      <c r="EC56" s="34"/>
      <c r="ED56" s="34"/>
      <c r="EE56" s="34"/>
      <c r="EF56" s="34"/>
      <c r="EG56" s="34"/>
      <c r="EH56" s="34"/>
      <c r="EI56" s="34"/>
      <c r="EJ56" s="34"/>
      <c r="EK56" s="34"/>
      <c r="EL56" s="34"/>
      <c r="EM56" s="34"/>
      <c r="EN56" s="34"/>
      <c r="EO56" s="34"/>
      <c r="EP56" s="34"/>
      <c r="EQ56" s="34"/>
      <c r="ER56" s="34"/>
      <c r="ES56" s="34"/>
      <c r="ET56" s="34"/>
      <c r="EU56" s="34"/>
      <c r="EV56" s="34"/>
      <c r="EW56" s="34"/>
      <c r="EX56" s="34"/>
      <c r="EY56" s="34"/>
      <c r="EZ56" s="34"/>
      <c r="FA56" s="34"/>
      <c r="FB56" s="34"/>
      <c r="FC56" s="34"/>
      <c r="FD56" s="34"/>
      <c r="FE56" s="34"/>
      <c r="FF56" s="34"/>
      <c r="FG56" s="34"/>
      <c r="FH56" s="34"/>
      <c r="FI56" s="34"/>
      <c r="FJ56" s="34"/>
      <c r="FK56" s="34"/>
      <c r="FL56" s="34"/>
      <c r="FM56" s="34"/>
      <c r="FN56" s="34"/>
      <c r="FO56" s="34"/>
      <c r="FP56" s="34"/>
      <c r="FQ56" s="34"/>
      <c r="FR56" s="34"/>
      <c r="FS56" s="34"/>
      <c r="FT56" s="34"/>
      <c r="FU56" s="34"/>
      <c r="FV56" s="34"/>
      <c r="FW56" s="34"/>
      <c r="FX56" s="34"/>
      <c r="FY56" s="34"/>
      <c r="FZ56" s="34"/>
      <c r="GA56" s="34"/>
      <c r="GB56" s="34"/>
      <c r="GC56" s="34"/>
      <c r="GD56" s="34"/>
      <c r="GE56" s="34"/>
      <c r="GF56" s="34"/>
      <c r="GG56" s="34"/>
      <c r="GH56" s="34"/>
      <c r="GI56" s="34"/>
      <c r="GJ56" s="34"/>
      <c r="GK56" s="34"/>
      <c r="GL56" s="34"/>
      <c r="GM56" s="34"/>
      <c r="GN56" s="34"/>
      <c r="GO56" s="34"/>
      <c r="GP56" s="34"/>
      <c r="GQ56" s="34"/>
      <c r="GR56" s="34"/>
      <c r="GS56" s="34"/>
      <c r="GT56" s="34"/>
      <c r="GU56" s="34"/>
      <c r="GV56" s="34"/>
      <c r="GW56" s="34"/>
      <c r="GX56" s="34"/>
      <c r="GY56" s="34"/>
      <c r="GZ56" s="34"/>
      <c r="HA56" s="34"/>
      <c r="HB56" s="34"/>
      <c r="HC56" s="34"/>
      <c r="HD56" s="34"/>
      <c r="HE56" s="34"/>
      <c r="HF56" s="34"/>
      <c r="HG56" s="34"/>
      <c r="HH56" s="34"/>
      <c r="HI56" s="34"/>
      <c r="HJ56" s="34"/>
      <c r="HK56" s="34"/>
      <c r="HL56" s="34"/>
      <c r="HM56" s="34"/>
      <c r="HN56" s="34"/>
      <c r="HO56" s="34"/>
      <c r="HP56" s="34"/>
      <c r="HQ56" s="34"/>
      <c r="HR56" s="34"/>
      <c r="HS56" s="34"/>
      <c r="HT56" s="34"/>
      <c r="HU56" s="34"/>
      <c r="HV56" s="34"/>
      <c r="HW56" s="34"/>
      <c r="HX56" s="34"/>
      <c r="HY56" s="34"/>
      <c r="HZ56" s="34"/>
      <c r="IA56" s="34"/>
      <c r="IB56" s="34"/>
      <c r="IC56" s="34"/>
      <c r="ID56" s="34"/>
      <c r="IE56" s="34"/>
      <c r="IF56" s="34"/>
      <c r="IG56" s="34"/>
      <c r="IH56" s="34"/>
      <c r="II56" s="34"/>
      <c r="IJ56" s="34"/>
      <c r="IK56" s="34"/>
      <c r="IL56" s="34"/>
      <c r="IM56" s="34"/>
      <c r="IN56" s="34"/>
      <c r="IO56" s="34"/>
      <c r="IP56" s="34"/>
      <c r="IQ56" s="34"/>
      <c r="IR56" s="34"/>
      <c r="IS56" s="34"/>
      <c r="IT56" s="34"/>
      <c r="IU56" s="34"/>
      <c r="IV56" s="34"/>
      <c r="IW56" s="34"/>
    </row>
    <row r="57" spans="2:257" s="28" customFormat="1" ht="25.5">
      <c r="B57" s="45" t="s">
        <v>83</v>
      </c>
      <c r="C57" s="46" t="s">
        <v>77</v>
      </c>
      <c r="D57" s="37"/>
      <c r="E57" s="44"/>
      <c r="F57" s="167"/>
      <c r="G57" s="69"/>
      <c r="H57" s="86"/>
      <c r="I57" s="87"/>
      <c r="J57" s="102"/>
    </row>
    <row r="58" spans="2:257" s="33" customFormat="1" ht="12.75">
      <c r="B58" s="47"/>
      <c r="C58" s="46"/>
      <c r="D58" s="37" t="s">
        <v>53</v>
      </c>
      <c r="E58" s="44">
        <v>1</v>
      </c>
      <c r="F58" s="167"/>
      <c r="G58" s="69">
        <f>+F58*E58</f>
        <v>0</v>
      </c>
      <c r="H58" s="87"/>
      <c r="I58" s="108">
        <f>E58+H58</f>
        <v>1</v>
      </c>
      <c r="J58" s="102">
        <f>F58*I58</f>
        <v>0</v>
      </c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  <c r="AO58" s="28"/>
      <c r="AP58" s="28"/>
      <c r="AQ58" s="28"/>
      <c r="AR58" s="28"/>
      <c r="AS58" s="28"/>
      <c r="AT58" s="28"/>
      <c r="AU58" s="28"/>
      <c r="AV58" s="28"/>
      <c r="AW58" s="28"/>
      <c r="AX58" s="28"/>
      <c r="AY58" s="28"/>
      <c r="AZ58" s="28"/>
      <c r="BA58" s="28"/>
      <c r="BB58" s="28"/>
      <c r="BC58" s="28"/>
      <c r="BD58" s="28"/>
      <c r="BE58" s="28"/>
      <c r="BF58" s="28"/>
      <c r="BG58" s="28"/>
      <c r="BH58" s="28"/>
      <c r="BI58" s="28"/>
      <c r="BJ58" s="28"/>
      <c r="BK58" s="28"/>
      <c r="BL58" s="28"/>
      <c r="BM58" s="28"/>
      <c r="BN58" s="28"/>
      <c r="BO58" s="28"/>
      <c r="BP58" s="28"/>
      <c r="BQ58" s="28"/>
      <c r="BR58" s="28"/>
      <c r="BS58" s="28"/>
      <c r="BT58" s="28"/>
      <c r="BU58" s="28"/>
      <c r="BV58" s="28"/>
      <c r="BW58" s="28"/>
      <c r="BX58" s="28"/>
      <c r="BY58" s="28"/>
      <c r="BZ58" s="28"/>
      <c r="CA58" s="28"/>
      <c r="CB58" s="28"/>
      <c r="CC58" s="28"/>
      <c r="CD58" s="28"/>
      <c r="CE58" s="28"/>
      <c r="CF58" s="28"/>
      <c r="CG58" s="28"/>
      <c r="CH58" s="28"/>
      <c r="CI58" s="28"/>
      <c r="CJ58" s="28"/>
      <c r="CK58" s="28"/>
      <c r="CL58" s="28"/>
      <c r="CM58" s="28"/>
      <c r="CN58" s="28"/>
      <c r="CO58" s="28"/>
      <c r="CP58" s="28"/>
      <c r="CQ58" s="28"/>
      <c r="CR58" s="28"/>
      <c r="CS58" s="28"/>
      <c r="CT58" s="28"/>
      <c r="CU58" s="28"/>
      <c r="CV58" s="28"/>
      <c r="CW58" s="28"/>
      <c r="CX58" s="28"/>
      <c r="CY58" s="28"/>
      <c r="CZ58" s="28"/>
      <c r="DA58" s="28"/>
      <c r="DB58" s="28"/>
      <c r="DC58" s="28"/>
      <c r="DD58" s="28"/>
      <c r="DE58" s="28"/>
      <c r="DF58" s="28"/>
      <c r="DG58" s="28"/>
      <c r="DH58" s="28"/>
      <c r="DI58" s="28"/>
      <c r="DJ58" s="28"/>
      <c r="DK58" s="28"/>
      <c r="DL58" s="28"/>
      <c r="DM58" s="28"/>
      <c r="DN58" s="28"/>
      <c r="DO58" s="28"/>
      <c r="DP58" s="28"/>
      <c r="DQ58" s="28"/>
      <c r="DR58" s="28"/>
      <c r="DS58" s="28"/>
      <c r="DT58" s="28"/>
      <c r="DU58" s="28"/>
      <c r="DV58" s="28"/>
      <c r="DW58" s="28"/>
      <c r="DX58" s="28"/>
      <c r="DY58" s="28"/>
      <c r="DZ58" s="28"/>
      <c r="EA58" s="28"/>
      <c r="EB58" s="28"/>
      <c r="EC58" s="28"/>
      <c r="ED58" s="28"/>
      <c r="EE58" s="28"/>
      <c r="EF58" s="28"/>
      <c r="EG58" s="28"/>
      <c r="EH58" s="28"/>
      <c r="EI58" s="28"/>
      <c r="EJ58" s="28"/>
      <c r="EK58" s="28"/>
      <c r="EL58" s="28"/>
      <c r="EM58" s="28"/>
      <c r="EN58" s="28"/>
      <c r="EO58" s="28"/>
      <c r="EP58" s="28"/>
      <c r="EQ58" s="28"/>
      <c r="ER58" s="28"/>
      <c r="ES58" s="28"/>
      <c r="ET58" s="28"/>
      <c r="EU58" s="28"/>
      <c r="EV58" s="28"/>
      <c r="EW58" s="28"/>
      <c r="EX58" s="28"/>
      <c r="EY58" s="28"/>
      <c r="EZ58" s="28"/>
      <c r="FA58" s="28"/>
      <c r="FB58" s="28"/>
      <c r="FC58" s="28"/>
      <c r="FD58" s="28"/>
      <c r="FE58" s="28"/>
      <c r="FF58" s="28"/>
      <c r="FG58" s="28"/>
      <c r="FH58" s="28"/>
      <c r="FI58" s="28"/>
      <c r="FJ58" s="28"/>
      <c r="FK58" s="28"/>
      <c r="FL58" s="28"/>
      <c r="FM58" s="28"/>
      <c r="FN58" s="28"/>
      <c r="FO58" s="28"/>
      <c r="FP58" s="28"/>
      <c r="FQ58" s="28"/>
      <c r="FR58" s="28"/>
      <c r="FS58" s="28"/>
      <c r="FT58" s="28"/>
      <c r="FU58" s="28"/>
      <c r="FV58" s="28"/>
      <c r="FW58" s="28"/>
      <c r="FX58" s="28"/>
      <c r="FY58" s="28"/>
      <c r="FZ58" s="28"/>
      <c r="GA58" s="28"/>
      <c r="GB58" s="28"/>
      <c r="GC58" s="28"/>
      <c r="GD58" s="28"/>
      <c r="GE58" s="28"/>
      <c r="GF58" s="28"/>
      <c r="GG58" s="28"/>
      <c r="GH58" s="28"/>
      <c r="GI58" s="28"/>
      <c r="GJ58" s="28"/>
      <c r="GK58" s="28"/>
      <c r="GL58" s="28"/>
      <c r="GM58" s="28"/>
      <c r="GN58" s="28"/>
      <c r="GO58" s="28"/>
      <c r="GP58" s="28"/>
      <c r="GQ58" s="28"/>
      <c r="GR58" s="28"/>
      <c r="GS58" s="28"/>
      <c r="GT58" s="28"/>
      <c r="GU58" s="28"/>
      <c r="GV58" s="28"/>
      <c r="GW58" s="28"/>
      <c r="GX58" s="28"/>
      <c r="GY58" s="28"/>
      <c r="GZ58" s="28"/>
      <c r="HA58" s="28"/>
      <c r="HB58" s="28"/>
      <c r="HC58" s="28"/>
      <c r="HD58" s="28"/>
      <c r="HE58" s="28"/>
      <c r="HF58" s="28"/>
      <c r="HG58" s="28"/>
      <c r="HH58" s="28"/>
      <c r="HI58" s="28"/>
      <c r="HJ58" s="28"/>
      <c r="HK58" s="28"/>
      <c r="HL58" s="28"/>
      <c r="HM58" s="28"/>
      <c r="HN58" s="28"/>
      <c r="HO58" s="28"/>
      <c r="HP58" s="28"/>
      <c r="HQ58" s="28"/>
      <c r="HR58" s="28"/>
      <c r="HS58" s="28"/>
      <c r="HT58" s="28"/>
      <c r="HU58" s="28"/>
      <c r="HV58" s="28"/>
      <c r="HW58" s="28"/>
      <c r="HX58" s="28"/>
      <c r="HY58" s="28"/>
      <c r="HZ58" s="28"/>
      <c r="IA58" s="28"/>
      <c r="IB58" s="28"/>
      <c r="IC58" s="28"/>
      <c r="ID58" s="28"/>
      <c r="IE58" s="28"/>
      <c r="IF58" s="28"/>
      <c r="IG58" s="28"/>
      <c r="IH58" s="28"/>
      <c r="II58" s="28"/>
      <c r="IJ58" s="28"/>
      <c r="IK58" s="28"/>
      <c r="IL58" s="28"/>
      <c r="IM58" s="28"/>
      <c r="IN58" s="28"/>
      <c r="IO58" s="28"/>
      <c r="IP58" s="28"/>
      <c r="IQ58" s="28"/>
      <c r="IR58" s="28"/>
      <c r="IS58" s="28"/>
      <c r="IT58" s="28"/>
      <c r="IU58" s="28"/>
      <c r="IV58" s="28"/>
      <c r="IW58" s="28"/>
    </row>
    <row r="59" spans="2:257" s="33" customFormat="1" ht="12.75">
      <c r="B59" s="47"/>
      <c r="C59" s="46"/>
      <c r="D59" s="37"/>
      <c r="E59" s="44"/>
      <c r="F59" s="167"/>
      <c r="G59" s="69"/>
      <c r="H59" s="87"/>
      <c r="I59" s="87"/>
      <c r="J59" s="102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8"/>
      <c r="AR59" s="28"/>
      <c r="AS59" s="28"/>
      <c r="AT59" s="28"/>
      <c r="AU59" s="28"/>
      <c r="AV59" s="28"/>
      <c r="AW59" s="28"/>
      <c r="AX59" s="28"/>
      <c r="AY59" s="28"/>
      <c r="AZ59" s="28"/>
      <c r="BA59" s="28"/>
      <c r="BB59" s="28"/>
      <c r="BC59" s="28"/>
      <c r="BD59" s="28"/>
      <c r="BE59" s="28"/>
      <c r="BF59" s="28"/>
      <c r="BG59" s="28"/>
      <c r="BH59" s="28"/>
      <c r="BI59" s="28"/>
      <c r="BJ59" s="28"/>
      <c r="BK59" s="28"/>
      <c r="BL59" s="28"/>
      <c r="BM59" s="28"/>
      <c r="BN59" s="28"/>
      <c r="BO59" s="28"/>
      <c r="BP59" s="28"/>
      <c r="BQ59" s="28"/>
      <c r="BR59" s="28"/>
      <c r="BS59" s="28"/>
      <c r="BT59" s="28"/>
      <c r="BU59" s="28"/>
      <c r="BV59" s="28"/>
      <c r="BW59" s="28"/>
      <c r="BX59" s="28"/>
      <c r="BY59" s="28"/>
      <c r="BZ59" s="28"/>
      <c r="CA59" s="28"/>
      <c r="CB59" s="28"/>
      <c r="CC59" s="28"/>
      <c r="CD59" s="28"/>
      <c r="CE59" s="28"/>
      <c r="CF59" s="28"/>
      <c r="CG59" s="28"/>
      <c r="CH59" s="28"/>
      <c r="CI59" s="28"/>
      <c r="CJ59" s="28"/>
      <c r="CK59" s="28"/>
      <c r="CL59" s="28"/>
      <c r="CM59" s="28"/>
      <c r="CN59" s="28"/>
      <c r="CO59" s="28"/>
      <c r="CP59" s="28"/>
      <c r="CQ59" s="28"/>
      <c r="CR59" s="28"/>
      <c r="CS59" s="28"/>
      <c r="CT59" s="28"/>
      <c r="CU59" s="28"/>
      <c r="CV59" s="28"/>
      <c r="CW59" s="28"/>
      <c r="CX59" s="28"/>
      <c r="CY59" s="28"/>
      <c r="CZ59" s="28"/>
      <c r="DA59" s="28"/>
      <c r="DB59" s="28"/>
      <c r="DC59" s="28"/>
      <c r="DD59" s="28"/>
      <c r="DE59" s="28"/>
      <c r="DF59" s="28"/>
      <c r="DG59" s="28"/>
      <c r="DH59" s="28"/>
      <c r="DI59" s="28"/>
      <c r="DJ59" s="28"/>
      <c r="DK59" s="28"/>
      <c r="DL59" s="28"/>
      <c r="DM59" s="28"/>
      <c r="DN59" s="28"/>
      <c r="DO59" s="28"/>
      <c r="DP59" s="28"/>
      <c r="DQ59" s="28"/>
      <c r="DR59" s="28"/>
      <c r="DS59" s="28"/>
      <c r="DT59" s="28"/>
      <c r="DU59" s="28"/>
      <c r="DV59" s="28"/>
      <c r="DW59" s="28"/>
      <c r="DX59" s="28"/>
      <c r="DY59" s="28"/>
      <c r="DZ59" s="28"/>
      <c r="EA59" s="28"/>
      <c r="EB59" s="28"/>
      <c r="EC59" s="28"/>
      <c r="ED59" s="28"/>
      <c r="EE59" s="28"/>
      <c r="EF59" s="28"/>
      <c r="EG59" s="28"/>
      <c r="EH59" s="28"/>
      <c r="EI59" s="28"/>
      <c r="EJ59" s="28"/>
      <c r="EK59" s="28"/>
      <c r="EL59" s="28"/>
      <c r="EM59" s="28"/>
      <c r="EN59" s="28"/>
      <c r="EO59" s="28"/>
      <c r="EP59" s="28"/>
      <c r="EQ59" s="28"/>
      <c r="ER59" s="28"/>
      <c r="ES59" s="28"/>
      <c r="ET59" s="28"/>
      <c r="EU59" s="28"/>
      <c r="EV59" s="28"/>
      <c r="EW59" s="28"/>
      <c r="EX59" s="28"/>
      <c r="EY59" s="28"/>
      <c r="EZ59" s="28"/>
      <c r="FA59" s="28"/>
      <c r="FB59" s="28"/>
      <c r="FC59" s="28"/>
      <c r="FD59" s="28"/>
      <c r="FE59" s="28"/>
      <c r="FF59" s="28"/>
      <c r="FG59" s="28"/>
      <c r="FH59" s="28"/>
      <c r="FI59" s="28"/>
      <c r="FJ59" s="28"/>
      <c r="FK59" s="28"/>
      <c r="FL59" s="28"/>
      <c r="FM59" s="28"/>
      <c r="FN59" s="28"/>
      <c r="FO59" s="28"/>
      <c r="FP59" s="28"/>
      <c r="FQ59" s="28"/>
      <c r="FR59" s="28"/>
      <c r="FS59" s="28"/>
      <c r="FT59" s="28"/>
      <c r="FU59" s="28"/>
      <c r="FV59" s="28"/>
      <c r="FW59" s="28"/>
      <c r="FX59" s="28"/>
      <c r="FY59" s="28"/>
      <c r="FZ59" s="28"/>
      <c r="GA59" s="28"/>
      <c r="GB59" s="28"/>
      <c r="GC59" s="28"/>
      <c r="GD59" s="28"/>
      <c r="GE59" s="28"/>
      <c r="GF59" s="28"/>
      <c r="GG59" s="28"/>
      <c r="GH59" s="28"/>
      <c r="GI59" s="28"/>
      <c r="GJ59" s="28"/>
      <c r="GK59" s="28"/>
      <c r="GL59" s="28"/>
      <c r="GM59" s="28"/>
      <c r="GN59" s="28"/>
      <c r="GO59" s="28"/>
      <c r="GP59" s="28"/>
      <c r="GQ59" s="28"/>
      <c r="GR59" s="28"/>
      <c r="GS59" s="28"/>
      <c r="GT59" s="28"/>
      <c r="GU59" s="28"/>
      <c r="GV59" s="28"/>
      <c r="GW59" s="28"/>
      <c r="GX59" s="28"/>
      <c r="GY59" s="28"/>
      <c r="GZ59" s="28"/>
      <c r="HA59" s="28"/>
      <c r="HB59" s="28"/>
      <c r="HC59" s="28"/>
      <c r="HD59" s="28"/>
      <c r="HE59" s="28"/>
      <c r="HF59" s="28"/>
      <c r="HG59" s="28"/>
      <c r="HH59" s="28"/>
      <c r="HI59" s="28"/>
      <c r="HJ59" s="28"/>
      <c r="HK59" s="28"/>
      <c r="HL59" s="28"/>
      <c r="HM59" s="28"/>
      <c r="HN59" s="28"/>
      <c r="HO59" s="28"/>
      <c r="HP59" s="28"/>
      <c r="HQ59" s="28"/>
      <c r="HR59" s="28"/>
      <c r="HS59" s="28"/>
      <c r="HT59" s="28"/>
      <c r="HU59" s="28"/>
      <c r="HV59" s="28"/>
      <c r="HW59" s="28"/>
      <c r="HX59" s="28"/>
      <c r="HY59" s="28"/>
      <c r="HZ59" s="28"/>
      <c r="IA59" s="28"/>
      <c r="IB59" s="28"/>
      <c r="IC59" s="28"/>
      <c r="ID59" s="28"/>
      <c r="IE59" s="28"/>
      <c r="IF59" s="28"/>
      <c r="IG59" s="28"/>
      <c r="IH59" s="28"/>
      <c r="II59" s="28"/>
      <c r="IJ59" s="28"/>
      <c r="IK59" s="28"/>
      <c r="IL59" s="28"/>
      <c r="IM59" s="28"/>
      <c r="IN59" s="28"/>
      <c r="IO59" s="28"/>
      <c r="IP59" s="28"/>
      <c r="IQ59" s="28"/>
      <c r="IR59" s="28"/>
      <c r="IS59" s="28"/>
      <c r="IT59" s="28"/>
      <c r="IU59" s="28"/>
      <c r="IV59" s="28"/>
      <c r="IW59" s="28"/>
    </row>
    <row r="60" spans="2:257" s="28" customFormat="1" ht="12.75">
      <c r="B60" s="42" t="s">
        <v>240</v>
      </c>
      <c r="C60" s="43" t="s">
        <v>241</v>
      </c>
      <c r="D60" s="37"/>
      <c r="E60" s="44"/>
      <c r="F60" s="167"/>
      <c r="G60" s="31"/>
      <c r="H60" s="85"/>
      <c r="I60" s="85"/>
      <c r="J60" s="101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34"/>
      <c r="AI60" s="34"/>
      <c r="AJ60" s="34"/>
      <c r="AK60" s="34"/>
      <c r="AL60" s="34"/>
      <c r="AM60" s="34"/>
      <c r="AN60" s="34"/>
      <c r="AO60" s="34"/>
      <c r="AP60" s="34"/>
      <c r="AQ60" s="34"/>
      <c r="AR60" s="34"/>
      <c r="AS60" s="34"/>
      <c r="AT60" s="34"/>
      <c r="AU60" s="34"/>
      <c r="AV60" s="34"/>
      <c r="AW60" s="34"/>
      <c r="AX60" s="34"/>
      <c r="AY60" s="34"/>
      <c r="AZ60" s="34"/>
      <c r="BA60" s="34"/>
      <c r="BB60" s="34"/>
      <c r="BC60" s="34"/>
      <c r="BD60" s="34"/>
      <c r="BE60" s="34"/>
      <c r="BF60" s="34"/>
      <c r="BG60" s="34"/>
      <c r="BH60" s="34"/>
      <c r="BI60" s="34"/>
      <c r="BJ60" s="34"/>
      <c r="BK60" s="34"/>
      <c r="BL60" s="34"/>
      <c r="BM60" s="34"/>
      <c r="BN60" s="34"/>
      <c r="BO60" s="34"/>
      <c r="BP60" s="34"/>
      <c r="BQ60" s="34"/>
      <c r="BR60" s="34"/>
      <c r="BS60" s="34"/>
      <c r="BT60" s="34"/>
      <c r="BU60" s="34"/>
      <c r="BV60" s="34"/>
      <c r="BW60" s="34"/>
      <c r="BX60" s="34"/>
      <c r="BY60" s="34"/>
      <c r="BZ60" s="34"/>
      <c r="CA60" s="34"/>
      <c r="CB60" s="34"/>
      <c r="CC60" s="34"/>
      <c r="CD60" s="34"/>
      <c r="CE60" s="34"/>
      <c r="CF60" s="34"/>
      <c r="CG60" s="34"/>
      <c r="CH60" s="34"/>
      <c r="CI60" s="34"/>
      <c r="CJ60" s="34"/>
      <c r="CK60" s="34"/>
      <c r="CL60" s="34"/>
      <c r="CM60" s="34"/>
      <c r="CN60" s="34"/>
      <c r="CO60" s="34"/>
      <c r="CP60" s="34"/>
      <c r="CQ60" s="34"/>
      <c r="CR60" s="34"/>
      <c r="CS60" s="34"/>
      <c r="CT60" s="34"/>
      <c r="CU60" s="34"/>
      <c r="CV60" s="34"/>
      <c r="CW60" s="34"/>
      <c r="CX60" s="34"/>
      <c r="CY60" s="34"/>
      <c r="CZ60" s="34"/>
      <c r="DA60" s="34"/>
      <c r="DB60" s="34"/>
      <c r="DC60" s="34"/>
      <c r="DD60" s="34"/>
      <c r="DE60" s="34"/>
      <c r="DF60" s="34"/>
      <c r="DG60" s="34"/>
      <c r="DH60" s="34"/>
      <c r="DI60" s="34"/>
      <c r="DJ60" s="34"/>
      <c r="DK60" s="34"/>
      <c r="DL60" s="34"/>
      <c r="DM60" s="34"/>
      <c r="DN60" s="34"/>
      <c r="DO60" s="34"/>
      <c r="DP60" s="34"/>
      <c r="DQ60" s="34"/>
      <c r="DR60" s="34"/>
      <c r="DS60" s="34"/>
      <c r="DT60" s="34"/>
      <c r="DU60" s="34"/>
      <c r="DV60" s="34"/>
      <c r="DW60" s="34"/>
      <c r="DX60" s="34"/>
      <c r="DY60" s="34"/>
      <c r="DZ60" s="34"/>
      <c r="EA60" s="34"/>
      <c r="EB60" s="34"/>
      <c r="EC60" s="34"/>
      <c r="ED60" s="34"/>
      <c r="EE60" s="34"/>
      <c r="EF60" s="34"/>
      <c r="EG60" s="34"/>
      <c r="EH60" s="34"/>
      <c r="EI60" s="34"/>
      <c r="EJ60" s="34"/>
      <c r="EK60" s="34"/>
      <c r="EL60" s="34"/>
      <c r="EM60" s="34"/>
      <c r="EN60" s="34"/>
      <c r="EO60" s="34"/>
      <c r="EP60" s="34"/>
      <c r="EQ60" s="34"/>
      <c r="ER60" s="34"/>
      <c r="ES60" s="34"/>
      <c r="ET60" s="34"/>
      <c r="EU60" s="34"/>
      <c r="EV60" s="34"/>
      <c r="EW60" s="34"/>
      <c r="EX60" s="34"/>
      <c r="EY60" s="34"/>
      <c r="EZ60" s="34"/>
      <c r="FA60" s="34"/>
      <c r="FB60" s="34"/>
      <c r="FC60" s="34"/>
      <c r="FD60" s="34"/>
      <c r="FE60" s="34"/>
      <c r="FF60" s="34"/>
      <c r="FG60" s="34"/>
      <c r="FH60" s="34"/>
      <c r="FI60" s="34"/>
      <c r="FJ60" s="34"/>
      <c r="FK60" s="34"/>
      <c r="FL60" s="34"/>
      <c r="FM60" s="34"/>
      <c r="FN60" s="34"/>
      <c r="FO60" s="34"/>
      <c r="FP60" s="34"/>
      <c r="FQ60" s="34"/>
      <c r="FR60" s="34"/>
      <c r="FS60" s="34"/>
      <c r="FT60" s="34"/>
      <c r="FU60" s="34"/>
      <c r="FV60" s="34"/>
      <c r="FW60" s="34"/>
      <c r="FX60" s="34"/>
      <c r="FY60" s="34"/>
      <c r="FZ60" s="34"/>
      <c r="GA60" s="34"/>
      <c r="GB60" s="34"/>
      <c r="GC60" s="34"/>
      <c r="GD60" s="34"/>
      <c r="GE60" s="34"/>
      <c r="GF60" s="34"/>
      <c r="GG60" s="34"/>
      <c r="GH60" s="34"/>
      <c r="GI60" s="34"/>
      <c r="GJ60" s="34"/>
      <c r="GK60" s="34"/>
      <c r="GL60" s="34"/>
      <c r="GM60" s="34"/>
      <c r="GN60" s="34"/>
      <c r="GO60" s="34"/>
      <c r="GP60" s="34"/>
      <c r="GQ60" s="34"/>
      <c r="GR60" s="34"/>
      <c r="GS60" s="34"/>
      <c r="GT60" s="34"/>
      <c r="GU60" s="34"/>
      <c r="GV60" s="34"/>
      <c r="GW60" s="34"/>
      <c r="GX60" s="34"/>
      <c r="GY60" s="34"/>
      <c r="GZ60" s="34"/>
      <c r="HA60" s="34"/>
      <c r="HB60" s="34"/>
      <c r="HC60" s="34"/>
      <c r="HD60" s="34"/>
      <c r="HE60" s="34"/>
      <c r="HF60" s="34"/>
      <c r="HG60" s="34"/>
      <c r="HH60" s="34"/>
      <c r="HI60" s="34"/>
      <c r="HJ60" s="34"/>
      <c r="HK60" s="34"/>
      <c r="HL60" s="34"/>
      <c r="HM60" s="34"/>
      <c r="HN60" s="34"/>
      <c r="HO60" s="34"/>
      <c r="HP60" s="34"/>
      <c r="HQ60" s="34"/>
      <c r="HR60" s="34"/>
      <c r="HS60" s="34"/>
      <c r="HT60" s="34"/>
      <c r="HU60" s="34"/>
      <c r="HV60" s="34"/>
      <c r="HW60" s="34"/>
      <c r="HX60" s="34"/>
      <c r="HY60" s="34"/>
      <c r="HZ60" s="34"/>
      <c r="IA60" s="34"/>
      <c r="IB60" s="34"/>
      <c r="IC60" s="34"/>
      <c r="ID60" s="34"/>
      <c r="IE60" s="34"/>
      <c r="IF60" s="34"/>
      <c r="IG60" s="34"/>
      <c r="IH60" s="34"/>
      <c r="II60" s="34"/>
      <c r="IJ60" s="34"/>
      <c r="IK60" s="34"/>
      <c r="IL60" s="34"/>
      <c r="IM60" s="34"/>
      <c r="IN60" s="34"/>
      <c r="IO60" s="34"/>
      <c r="IP60" s="34"/>
      <c r="IQ60" s="34"/>
      <c r="IR60" s="34"/>
      <c r="IS60" s="34"/>
      <c r="IT60" s="34"/>
      <c r="IU60" s="34"/>
      <c r="IV60" s="34"/>
      <c r="IW60" s="34"/>
    </row>
    <row r="61" spans="2:257" s="33" customFormat="1" ht="38.25">
      <c r="B61" s="47" t="s">
        <v>242</v>
      </c>
      <c r="C61" s="46" t="s">
        <v>243</v>
      </c>
      <c r="D61" s="37"/>
      <c r="E61" s="44"/>
      <c r="F61" s="167"/>
      <c r="G61" s="69"/>
      <c r="H61" s="87"/>
      <c r="I61" s="87"/>
      <c r="J61" s="102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28"/>
      <c r="AP61" s="28"/>
      <c r="AQ61" s="28"/>
      <c r="AR61" s="28"/>
      <c r="AS61" s="28"/>
      <c r="AT61" s="28"/>
      <c r="AU61" s="28"/>
      <c r="AV61" s="28"/>
      <c r="AW61" s="28"/>
      <c r="AX61" s="28"/>
      <c r="AY61" s="28"/>
      <c r="AZ61" s="28"/>
      <c r="BA61" s="28"/>
      <c r="BB61" s="28"/>
      <c r="BC61" s="28"/>
      <c r="BD61" s="28"/>
      <c r="BE61" s="28"/>
      <c r="BF61" s="28"/>
      <c r="BG61" s="28"/>
      <c r="BH61" s="28"/>
      <c r="BI61" s="28"/>
      <c r="BJ61" s="28"/>
      <c r="BK61" s="28"/>
      <c r="BL61" s="28"/>
      <c r="BM61" s="28"/>
      <c r="BN61" s="28"/>
      <c r="BO61" s="28"/>
      <c r="BP61" s="28"/>
      <c r="BQ61" s="28"/>
      <c r="BR61" s="28"/>
      <c r="BS61" s="28"/>
      <c r="BT61" s="28"/>
      <c r="BU61" s="28"/>
      <c r="BV61" s="28"/>
      <c r="BW61" s="28"/>
      <c r="BX61" s="28"/>
      <c r="BY61" s="28"/>
      <c r="BZ61" s="28"/>
      <c r="CA61" s="28"/>
      <c r="CB61" s="28"/>
      <c r="CC61" s="28"/>
      <c r="CD61" s="28"/>
      <c r="CE61" s="28"/>
      <c r="CF61" s="28"/>
      <c r="CG61" s="28"/>
      <c r="CH61" s="28"/>
      <c r="CI61" s="28"/>
      <c r="CJ61" s="28"/>
      <c r="CK61" s="28"/>
      <c r="CL61" s="28"/>
      <c r="CM61" s="28"/>
      <c r="CN61" s="28"/>
      <c r="CO61" s="28"/>
      <c r="CP61" s="28"/>
      <c r="CQ61" s="28"/>
      <c r="CR61" s="28"/>
      <c r="CS61" s="28"/>
      <c r="CT61" s="28"/>
      <c r="CU61" s="28"/>
      <c r="CV61" s="28"/>
      <c r="CW61" s="28"/>
      <c r="CX61" s="28"/>
      <c r="CY61" s="28"/>
      <c r="CZ61" s="28"/>
      <c r="DA61" s="28"/>
      <c r="DB61" s="28"/>
      <c r="DC61" s="28"/>
      <c r="DD61" s="28"/>
      <c r="DE61" s="28"/>
      <c r="DF61" s="28"/>
      <c r="DG61" s="28"/>
      <c r="DH61" s="28"/>
      <c r="DI61" s="28"/>
      <c r="DJ61" s="28"/>
      <c r="DK61" s="28"/>
      <c r="DL61" s="28"/>
      <c r="DM61" s="28"/>
      <c r="DN61" s="28"/>
      <c r="DO61" s="28"/>
      <c r="DP61" s="28"/>
      <c r="DQ61" s="28"/>
      <c r="DR61" s="28"/>
      <c r="DS61" s="28"/>
      <c r="DT61" s="28"/>
      <c r="DU61" s="28"/>
      <c r="DV61" s="28"/>
      <c r="DW61" s="28"/>
      <c r="DX61" s="28"/>
      <c r="DY61" s="28"/>
      <c r="DZ61" s="28"/>
      <c r="EA61" s="28"/>
      <c r="EB61" s="28"/>
      <c r="EC61" s="28"/>
      <c r="ED61" s="28"/>
      <c r="EE61" s="28"/>
      <c r="EF61" s="28"/>
      <c r="EG61" s="28"/>
      <c r="EH61" s="28"/>
      <c r="EI61" s="28"/>
      <c r="EJ61" s="28"/>
      <c r="EK61" s="28"/>
      <c r="EL61" s="28"/>
      <c r="EM61" s="28"/>
      <c r="EN61" s="28"/>
      <c r="EO61" s="28"/>
      <c r="EP61" s="28"/>
      <c r="EQ61" s="28"/>
      <c r="ER61" s="28"/>
      <c r="ES61" s="28"/>
      <c r="ET61" s="28"/>
      <c r="EU61" s="28"/>
      <c r="EV61" s="28"/>
      <c r="EW61" s="28"/>
      <c r="EX61" s="28"/>
      <c r="EY61" s="28"/>
      <c r="EZ61" s="28"/>
      <c r="FA61" s="28"/>
      <c r="FB61" s="28"/>
      <c r="FC61" s="28"/>
      <c r="FD61" s="28"/>
      <c r="FE61" s="28"/>
      <c r="FF61" s="28"/>
      <c r="FG61" s="28"/>
      <c r="FH61" s="28"/>
      <c r="FI61" s="28"/>
      <c r="FJ61" s="28"/>
      <c r="FK61" s="28"/>
      <c r="FL61" s="28"/>
      <c r="FM61" s="28"/>
      <c r="FN61" s="28"/>
      <c r="FO61" s="28"/>
      <c r="FP61" s="28"/>
      <c r="FQ61" s="28"/>
      <c r="FR61" s="28"/>
      <c r="FS61" s="28"/>
      <c r="FT61" s="28"/>
      <c r="FU61" s="28"/>
      <c r="FV61" s="28"/>
      <c r="FW61" s="28"/>
      <c r="FX61" s="28"/>
      <c r="FY61" s="28"/>
      <c r="FZ61" s="28"/>
      <c r="GA61" s="28"/>
      <c r="GB61" s="28"/>
      <c r="GC61" s="28"/>
      <c r="GD61" s="28"/>
      <c r="GE61" s="28"/>
      <c r="GF61" s="28"/>
      <c r="GG61" s="28"/>
      <c r="GH61" s="28"/>
      <c r="GI61" s="28"/>
      <c r="GJ61" s="28"/>
      <c r="GK61" s="28"/>
      <c r="GL61" s="28"/>
      <c r="GM61" s="28"/>
      <c r="GN61" s="28"/>
      <c r="GO61" s="28"/>
      <c r="GP61" s="28"/>
      <c r="GQ61" s="28"/>
      <c r="GR61" s="28"/>
      <c r="GS61" s="28"/>
      <c r="GT61" s="28"/>
      <c r="GU61" s="28"/>
      <c r="GV61" s="28"/>
      <c r="GW61" s="28"/>
      <c r="GX61" s="28"/>
      <c r="GY61" s="28"/>
      <c r="GZ61" s="28"/>
      <c r="HA61" s="28"/>
      <c r="HB61" s="28"/>
      <c r="HC61" s="28"/>
      <c r="HD61" s="28"/>
      <c r="HE61" s="28"/>
      <c r="HF61" s="28"/>
      <c r="HG61" s="28"/>
      <c r="HH61" s="28"/>
      <c r="HI61" s="28"/>
      <c r="HJ61" s="28"/>
      <c r="HK61" s="28"/>
      <c r="HL61" s="28"/>
      <c r="HM61" s="28"/>
      <c r="HN61" s="28"/>
      <c r="HO61" s="28"/>
      <c r="HP61" s="28"/>
      <c r="HQ61" s="28"/>
      <c r="HR61" s="28"/>
      <c r="HS61" s="28"/>
      <c r="HT61" s="28"/>
      <c r="HU61" s="28"/>
      <c r="HV61" s="28"/>
      <c r="HW61" s="28"/>
      <c r="HX61" s="28"/>
      <c r="HY61" s="28"/>
      <c r="HZ61" s="28"/>
      <c r="IA61" s="28"/>
      <c r="IB61" s="28"/>
      <c r="IC61" s="28"/>
      <c r="ID61" s="28"/>
      <c r="IE61" s="28"/>
      <c r="IF61" s="28"/>
      <c r="IG61" s="28"/>
      <c r="IH61" s="28"/>
      <c r="II61" s="28"/>
      <c r="IJ61" s="28"/>
      <c r="IK61" s="28"/>
      <c r="IL61" s="28"/>
      <c r="IM61" s="28"/>
      <c r="IN61" s="28"/>
      <c r="IO61" s="28"/>
      <c r="IP61" s="28"/>
      <c r="IQ61" s="28"/>
      <c r="IR61" s="28"/>
      <c r="IS61" s="28"/>
      <c r="IT61" s="28"/>
      <c r="IU61" s="28"/>
      <c r="IV61" s="28"/>
      <c r="IW61" s="28"/>
    </row>
    <row r="62" spans="2:257" s="33" customFormat="1" ht="12.75">
      <c r="B62" s="47"/>
      <c r="C62" s="46"/>
      <c r="D62" s="37" t="s">
        <v>53</v>
      </c>
      <c r="E62" s="44">
        <v>1</v>
      </c>
      <c r="F62" s="167"/>
      <c r="G62" s="69">
        <f>+F62*E62</f>
        <v>0</v>
      </c>
      <c r="H62" s="87"/>
      <c r="I62" s="108">
        <f>E62+H62</f>
        <v>1</v>
      </c>
      <c r="J62" s="102">
        <f>F62*I62</f>
        <v>0</v>
      </c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28"/>
      <c r="AP62" s="28"/>
      <c r="AQ62" s="28"/>
      <c r="AR62" s="28"/>
      <c r="AS62" s="28"/>
      <c r="AT62" s="28"/>
      <c r="AU62" s="28"/>
      <c r="AV62" s="28"/>
      <c r="AW62" s="28"/>
      <c r="AX62" s="28"/>
      <c r="AY62" s="28"/>
      <c r="AZ62" s="28"/>
      <c r="BA62" s="28"/>
      <c r="BB62" s="28"/>
      <c r="BC62" s="28"/>
      <c r="BD62" s="28"/>
      <c r="BE62" s="28"/>
      <c r="BF62" s="28"/>
      <c r="BG62" s="28"/>
      <c r="BH62" s="28"/>
      <c r="BI62" s="28"/>
      <c r="BJ62" s="28"/>
      <c r="BK62" s="28"/>
      <c r="BL62" s="28"/>
      <c r="BM62" s="28"/>
      <c r="BN62" s="28"/>
      <c r="BO62" s="28"/>
      <c r="BP62" s="28"/>
      <c r="BQ62" s="28"/>
      <c r="BR62" s="28"/>
      <c r="BS62" s="28"/>
      <c r="BT62" s="28"/>
      <c r="BU62" s="28"/>
      <c r="BV62" s="28"/>
      <c r="BW62" s="28"/>
      <c r="BX62" s="28"/>
      <c r="BY62" s="28"/>
      <c r="BZ62" s="28"/>
      <c r="CA62" s="28"/>
      <c r="CB62" s="28"/>
      <c r="CC62" s="28"/>
      <c r="CD62" s="28"/>
      <c r="CE62" s="28"/>
      <c r="CF62" s="28"/>
      <c r="CG62" s="28"/>
      <c r="CH62" s="28"/>
      <c r="CI62" s="28"/>
      <c r="CJ62" s="28"/>
      <c r="CK62" s="28"/>
      <c r="CL62" s="28"/>
      <c r="CM62" s="28"/>
      <c r="CN62" s="28"/>
      <c r="CO62" s="28"/>
      <c r="CP62" s="28"/>
      <c r="CQ62" s="28"/>
      <c r="CR62" s="28"/>
      <c r="CS62" s="28"/>
      <c r="CT62" s="28"/>
      <c r="CU62" s="28"/>
      <c r="CV62" s="28"/>
      <c r="CW62" s="28"/>
      <c r="CX62" s="28"/>
      <c r="CY62" s="28"/>
      <c r="CZ62" s="28"/>
      <c r="DA62" s="28"/>
      <c r="DB62" s="28"/>
      <c r="DC62" s="28"/>
      <c r="DD62" s="28"/>
      <c r="DE62" s="28"/>
      <c r="DF62" s="28"/>
      <c r="DG62" s="28"/>
      <c r="DH62" s="28"/>
      <c r="DI62" s="28"/>
      <c r="DJ62" s="28"/>
      <c r="DK62" s="28"/>
      <c r="DL62" s="28"/>
      <c r="DM62" s="28"/>
      <c r="DN62" s="28"/>
      <c r="DO62" s="28"/>
      <c r="DP62" s="28"/>
      <c r="DQ62" s="28"/>
      <c r="DR62" s="28"/>
      <c r="DS62" s="28"/>
      <c r="DT62" s="28"/>
      <c r="DU62" s="28"/>
      <c r="DV62" s="28"/>
      <c r="DW62" s="28"/>
      <c r="DX62" s="28"/>
      <c r="DY62" s="28"/>
      <c r="DZ62" s="28"/>
      <c r="EA62" s="28"/>
      <c r="EB62" s="28"/>
      <c r="EC62" s="28"/>
      <c r="ED62" s="28"/>
      <c r="EE62" s="28"/>
      <c r="EF62" s="28"/>
      <c r="EG62" s="28"/>
      <c r="EH62" s="28"/>
      <c r="EI62" s="28"/>
      <c r="EJ62" s="28"/>
      <c r="EK62" s="28"/>
      <c r="EL62" s="28"/>
      <c r="EM62" s="28"/>
      <c r="EN62" s="28"/>
      <c r="EO62" s="28"/>
      <c r="EP62" s="28"/>
      <c r="EQ62" s="28"/>
      <c r="ER62" s="28"/>
      <c r="ES62" s="28"/>
      <c r="ET62" s="28"/>
      <c r="EU62" s="28"/>
      <c r="EV62" s="28"/>
      <c r="EW62" s="28"/>
      <c r="EX62" s="28"/>
      <c r="EY62" s="28"/>
      <c r="EZ62" s="28"/>
      <c r="FA62" s="28"/>
      <c r="FB62" s="28"/>
      <c r="FC62" s="28"/>
      <c r="FD62" s="28"/>
      <c r="FE62" s="28"/>
      <c r="FF62" s="28"/>
      <c r="FG62" s="28"/>
      <c r="FH62" s="28"/>
      <c r="FI62" s="28"/>
      <c r="FJ62" s="28"/>
      <c r="FK62" s="28"/>
      <c r="FL62" s="28"/>
      <c r="FM62" s="28"/>
      <c r="FN62" s="28"/>
      <c r="FO62" s="28"/>
      <c r="FP62" s="28"/>
      <c r="FQ62" s="28"/>
      <c r="FR62" s="28"/>
      <c r="FS62" s="28"/>
      <c r="FT62" s="28"/>
      <c r="FU62" s="28"/>
      <c r="FV62" s="28"/>
      <c r="FW62" s="28"/>
      <c r="FX62" s="28"/>
      <c r="FY62" s="28"/>
      <c r="FZ62" s="28"/>
      <c r="GA62" s="28"/>
      <c r="GB62" s="28"/>
      <c r="GC62" s="28"/>
      <c r="GD62" s="28"/>
      <c r="GE62" s="28"/>
      <c r="GF62" s="28"/>
      <c r="GG62" s="28"/>
      <c r="GH62" s="28"/>
      <c r="GI62" s="28"/>
      <c r="GJ62" s="28"/>
      <c r="GK62" s="28"/>
      <c r="GL62" s="28"/>
      <c r="GM62" s="28"/>
      <c r="GN62" s="28"/>
      <c r="GO62" s="28"/>
      <c r="GP62" s="28"/>
      <c r="GQ62" s="28"/>
      <c r="GR62" s="28"/>
      <c r="GS62" s="28"/>
      <c r="GT62" s="28"/>
      <c r="GU62" s="28"/>
      <c r="GV62" s="28"/>
      <c r="GW62" s="28"/>
      <c r="GX62" s="28"/>
      <c r="GY62" s="28"/>
      <c r="GZ62" s="28"/>
      <c r="HA62" s="28"/>
      <c r="HB62" s="28"/>
      <c r="HC62" s="28"/>
      <c r="HD62" s="28"/>
      <c r="HE62" s="28"/>
      <c r="HF62" s="28"/>
      <c r="HG62" s="28"/>
      <c r="HH62" s="28"/>
      <c r="HI62" s="28"/>
      <c r="HJ62" s="28"/>
      <c r="HK62" s="28"/>
      <c r="HL62" s="28"/>
      <c r="HM62" s="28"/>
      <c r="HN62" s="28"/>
      <c r="HO62" s="28"/>
      <c r="HP62" s="28"/>
      <c r="HQ62" s="28"/>
      <c r="HR62" s="28"/>
      <c r="HS62" s="28"/>
      <c r="HT62" s="28"/>
      <c r="HU62" s="28"/>
      <c r="HV62" s="28"/>
      <c r="HW62" s="28"/>
      <c r="HX62" s="28"/>
      <c r="HY62" s="28"/>
      <c r="HZ62" s="28"/>
      <c r="IA62" s="28"/>
      <c r="IB62" s="28"/>
      <c r="IC62" s="28"/>
      <c r="ID62" s="28"/>
      <c r="IE62" s="28"/>
      <c r="IF62" s="28"/>
      <c r="IG62" s="28"/>
      <c r="IH62" s="28"/>
      <c r="II62" s="28"/>
      <c r="IJ62" s="28"/>
      <c r="IK62" s="28"/>
      <c r="IL62" s="28"/>
      <c r="IM62" s="28"/>
      <c r="IN62" s="28"/>
      <c r="IO62" s="28"/>
      <c r="IP62" s="28"/>
      <c r="IQ62" s="28"/>
      <c r="IR62" s="28"/>
      <c r="IS62" s="28"/>
      <c r="IT62" s="28"/>
      <c r="IU62" s="28"/>
      <c r="IV62" s="28"/>
      <c r="IW62" s="28"/>
    </row>
    <row r="63" spans="2:257" s="33" customFormat="1" ht="12.75">
      <c r="B63" s="47"/>
      <c r="C63" s="46"/>
      <c r="D63" s="37"/>
      <c r="E63" s="44"/>
      <c r="F63" s="167"/>
      <c r="G63" s="69"/>
      <c r="H63" s="87"/>
      <c r="I63" s="87"/>
      <c r="J63" s="102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28"/>
      <c r="AP63" s="28"/>
      <c r="AQ63" s="28"/>
      <c r="AR63" s="28"/>
      <c r="AS63" s="28"/>
      <c r="AT63" s="28"/>
      <c r="AU63" s="28"/>
      <c r="AV63" s="28"/>
      <c r="AW63" s="28"/>
      <c r="AX63" s="28"/>
      <c r="AY63" s="28"/>
      <c r="AZ63" s="28"/>
      <c r="BA63" s="28"/>
      <c r="BB63" s="28"/>
      <c r="BC63" s="28"/>
      <c r="BD63" s="28"/>
      <c r="BE63" s="28"/>
      <c r="BF63" s="28"/>
      <c r="BG63" s="28"/>
      <c r="BH63" s="28"/>
      <c r="BI63" s="28"/>
      <c r="BJ63" s="28"/>
      <c r="BK63" s="28"/>
      <c r="BL63" s="28"/>
      <c r="BM63" s="28"/>
      <c r="BN63" s="28"/>
      <c r="BO63" s="28"/>
      <c r="BP63" s="28"/>
      <c r="BQ63" s="28"/>
      <c r="BR63" s="28"/>
      <c r="BS63" s="28"/>
      <c r="BT63" s="28"/>
      <c r="BU63" s="28"/>
      <c r="BV63" s="28"/>
      <c r="BW63" s="28"/>
      <c r="BX63" s="28"/>
      <c r="BY63" s="28"/>
      <c r="BZ63" s="28"/>
      <c r="CA63" s="28"/>
      <c r="CB63" s="28"/>
      <c r="CC63" s="28"/>
      <c r="CD63" s="28"/>
      <c r="CE63" s="28"/>
      <c r="CF63" s="28"/>
      <c r="CG63" s="28"/>
      <c r="CH63" s="28"/>
      <c r="CI63" s="28"/>
      <c r="CJ63" s="28"/>
      <c r="CK63" s="28"/>
      <c r="CL63" s="28"/>
      <c r="CM63" s="28"/>
      <c r="CN63" s="28"/>
      <c r="CO63" s="28"/>
      <c r="CP63" s="28"/>
      <c r="CQ63" s="28"/>
      <c r="CR63" s="28"/>
      <c r="CS63" s="28"/>
      <c r="CT63" s="28"/>
      <c r="CU63" s="28"/>
      <c r="CV63" s="28"/>
      <c r="CW63" s="28"/>
      <c r="CX63" s="28"/>
      <c r="CY63" s="28"/>
      <c r="CZ63" s="28"/>
      <c r="DA63" s="28"/>
      <c r="DB63" s="28"/>
      <c r="DC63" s="28"/>
      <c r="DD63" s="28"/>
      <c r="DE63" s="28"/>
      <c r="DF63" s="28"/>
      <c r="DG63" s="28"/>
      <c r="DH63" s="28"/>
      <c r="DI63" s="28"/>
      <c r="DJ63" s="28"/>
      <c r="DK63" s="28"/>
      <c r="DL63" s="28"/>
      <c r="DM63" s="28"/>
      <c r="DN63" s="28"/>
      <c r="DO63" s="28"/>
      <c r="DP63" s="28"/>
      <c r="DQ63" s="28"/>
      <c r="DR63" s="28"/>
      <c r="DS63" s="28"/>
      <c r="DT63" s="28"/>
      <c r="DU63" s="28"/>
      <c r="DV63" s="28"/>
      <c r="DW63" s="28"/>
      <c r="DX63" s="28"/>
      <c r="DY63" s="28"/>
      <c r="DZ63" s="28"/>
      <c r="EA63" s="28"/>
      <c r="EB63" s="28"/>
      <c r="EC63" s="28"/>
      <c r="ED63" s="28"/>
      <c r="EE63" s="28"/>
      <c r="EF63" s="28"/>
      <c r="EG63" s="28"/>
      <c r="EH63" s="28"/>
      <c r="EI63" s="28"/>
      <c r="EJ63" s="28"/>
      <c r="EK63" s="28"/>
      <c r="EL63" s="28"/>
      <c r="EM63" s="28"/>
      <c r="EN63" s="28"/>
      <c r="EO63" s="28"/>
      <c r="EP63" s="28"/>
      <c r="EQ63" s="28"/>
      <c r="ER63" s="28"/>
      <c r="ES63" s="28"/>
      <c r="ET63" s="28"/>
      <c r="EU63" s="28"/>
      <c r="EV63" s="28"/>
      <c r="EW63" s="28"/>
      <c r="EX63" s="28"/>
      <c r="EY63" s="28"/>
      <c r="EZ63" s="28"/>
      <c r="FA63" s="28"/>
      <c r="FB63" s="28"/>
      <c r="FC63" s="28"/>
      <c r="FD63" s="28"/>
      <c r="FE63" s="28"/>
      <c r="FF63" s="28"/>
      <c r="FG63" s="28"/>
      <c r="FH63" s="28"/>
      <c r="FI63" s="28"/>
      <c r="FJ63" s="28"/>
      <c r="FK63" s="28"/>
      <c r="FL63" s="28"/>
      <c r="FM63" s="28"/>
      <c r="FN63" s="28"/>
      <c r="FO63" s="28"/>
      <c r="FP63" s="28"/>
      <c r="FQ63" s="28"/>
      <c r="FR63" s="28"/>
      <c r="FS63" s="28"/>
      <c r="FT63" s="28"/>
      <c r="FU63" s="28"/>
      <c r="FV63" s="28"/>
      <c r="FW63" s="28"/>
      <c r="FX63" s="28"/>
      <c r="FY63" s="28"/>
      <c r="FZ63" s="28"/>
      <c r="GA63" s="28"/>
      <c r="GB63" s="28"/>
      <c r="GC63" s="28"/>
      <c r="GD63" s="28"/>
      <c r="GE63" s="28"/>
      <c r="GF63" s="28"/>
      <c r="GG63" s="28"/>
      <c r="GH63" s="28"/>
      <c r="GI63" s="28"/>
      <c r="GJ63" s="28"/>
      <c r="GK63" s="28"/>
      <c r="GL63" s="28"/>
      <c r="GM63" s="28"/>
      <c r="GN63" s="28"/>
      <c r="GO63" s="28"/>
      <c r="GP63" s="28"/>
      <c r="GQ63" s="28"/>
      <c r="GR63" s="28"/>
      <c r="GS63" s="28"/>
      <c r="GT63" s="28"/>
      <c r="GU63" s="28"/>
      <c r="GV63" s="28"/>
      <c r="GW63" s="28"/>
      <c r="GX63" s="28"/>
      <c r="GY63" s="28"/>
      <c r="GZ63" s="28"/>
      <c r="HA63" s="28"/>
      <c r="HB63" s="28"/>
      <c r="HC63" s="28"/>
      <c r="HD63" s="28"/>
      <c r="HE63" s="28"/>
      <c r="HF63" s="28"/>
      <c r="HG63" s="28"/>
      <c r="HH63" s="28"/>
      <c r="HI63" s="28"/>
      <c r="HJ63" s="28"/>
      <c r="HK63" s="28"/>
      <c r="HL63" s="28"/>
      <c r="HM63" s="28"/>
      <c r="HN63" s="28"/>
      <c r="HO63" s="28"/>
      <c r="HP63" s="28"/>
      <c r="HQ63" s="28"/>
      <c r="HR63" s="28"/>
      <c r="HS63" s="28"/>
      <c r="HT63" s="28"/>
      <c r="HU63" s="28"/>
      <c r="HV63" s="28"/>
      <c r="HW63" s="28"/>
      <c r="HX63" s="28"/>
      <c r="HY63" s="28"/>
      <c r="HZ63" s="28"/>
      <c r="IA63" s="28"/>
      <c r="IB63" s="28"/>
      <c r="IC63" s="28"/>
      <c r="ID63" s="28"/>
      <c r="IE63" s="28"/>
      <c r="IF63" s="28"/>
      <c r="IG63" s="28"/>
      <c r="IH63" s="28"/>
      <c r="II63" s="28"/>
      <c r="IJ63" s="28"/>
      <c r="IK63" s="28"/>
      <c r="IL63" s="28"/>
      <c r="IM63" s="28"/>
      <c r="IN63" s="28"/>
      <c r="IO63" s="28"/>
      <c r="IP63" s="28"/>
      <c r="IQ63" s="28"/>
      <c r="IR63" s="28"/>
      <c r="IS63" s="28"/>
      <c r="IT63" s="28"/>
      <c r="IU63" s="28"/>
      <c r="IV63" s="28"/>
      <c r="IW63" s="28"/>
    </row>
    <row r="64" spans="2:257" s="28" customFormat="1" ht="12.75">
      <c r="B64" s="45" t="s">
        <v>55</v>
      </c>
      <c r="C64" s="43" t="s">
        <v>100</v>
      </c>
      <c r="D64" s="37"/>
      <c r="F64" s="168"/>
      <c r="G64" s="31"/>
      <c r="H64" s="84"/>
      <c r="I64" s="84"/>
      <c r="J64" s="10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33"/>
      <c r="AJ64" s="33"/>
      <c r="AK64" s="33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3"/>
      <c r="AW64" s="33"/>
      <c r="AX64" s="33"/>
      <c r="AY64" s="33"/>
      <c r="AZ64" s="33"/>
      <c r="BA64" s="33"/>
      <c r="BB64" s="33"/>
      <c r="BC64" s="33"/>
      <c r="BD64" s="33"/>
      <c r="BE64" s="33"/>
      <c r="BF64" s="33"/>
      <c r="BG64" s="33"/>
      <c r="BH64" s="33"/>
      <c r="BI64" s="33"/>
      <c r="BJ64" s="33"/>
      <c r="BK64" s="33"/>
      <c r="BL64" s="33"/>
      <c r="BM64" s="33"/>
      <c r="BN64" s="33"/>
      <c r="BO64" s="33"/>
      <c r="BP64" s="33"/>
      <c r="BQ64" s="33"/>
      <c r="BR64" s="33"/>
      <c r="BS64" s="33"/>
      <c r="BT64" s="33"/>
      <c r="BU64" s="33"/>
      <c r="BV64" s="33"/>
      <c r="BW64" s="33"/>
      <c r="BX64" s="33"/>
      <c r="BY64" s="33"/>
      <c r="BZ64" s="33"/>
      <c r="CA64" s="33"/>
      <c r="CB64" s="33"/>
      <c r="CC64" s="33"/>
      <c r="CD64" s="33"/>
      <c r="CE64" s="33"/>
      <c r="CF64" s="33"/>
      <c r="CG64" s="33"/>
      <c r="CH64" s="33"/>
      <c r="CI64" s="33"/>
      <c r="CJ64" s="33"/>
      <c r="CK64" s="33"/>
      <c r="CL64" s="33"/>
      <c r="CM64" s="33"/>
      <c r="CN64" s="33"/>
      <c r="CO64" s="33"/>
      <c r="CP64" s="33"/>
      <c r="CQ64" s="33"/>
      <c r="CR64" s="33"/>
      <c r="CS64" s="33"/>
      <c r="CT64" s="33"/>
      <c r="CU64" s="33"/>
      <c r="CV64" s="33"/>
      <c r="CW64" s="33"/>
      <c r="CX64" s="33"/>
      <c r="CY64" s="33"/>
      <c r="CZ64" s="33"/>
      <c r="DA64" s="33"/>
      <c r="DB64" s="33"/>
      <c r="DC64" s="33"/>
      <c r="DD64" s="33"/>
      <c r="DE64" s="33"/>
      <c r="DF64" s="33"/>
      <c r="DG64" s="33"/>
      <c r="DH64" s="33"/>
      <c r="DI64" s="33"/>
      <c r="DJ64" s="33"/>
      <c r="DK64" s="33"/>
      <c r="DL64" s="33"/>
      <c r="DM64" s="33"/>
      <c r="DN64" s="33"/>
      <c r="DO64" s="33"/>
      <c r="DP64" s="33"/>
      <c r="DQ64" s="33"/>
      <c r="DR64" s="33"/>
      <c r="DS64" s="33"/>
      <c r="DT64" s="33"/>
      <c r="DU64" s="33"/>
      <c r="DV64" s="33"/>
      <c r="DW64" s="33"/>
      <c r="DX64" s="33"/>
      <c r="DY64" s="33"/>
      <c r="DZ64" s="33"/>
      <c r="EA64" s="33"/>
      <c r="EB64" s="33"/>
      <c r="EC64" s="33"/>
      <c r="ED64" s="33"/>
      <c r="EE64" s="33"/>
      <c r="EF64" s="33"/>
      <c r="EG64" s="33"/>
      <c r="EH64" s="33"/>
      <c r="EI64" s="33"/>
      <c r="EJ64" s="33"/>
      <c r="EK64" s="33"/>
      <c r="EL64" s="33"/>
      <c r="EM64" s="33"/>
      <c r="EN64" s="33"/>
      <c r="EO64" s="33"/>
      <c r="EP64" s="33"/>
      <c r="EQ64" s="33"/>
      <c r="ER64" s="33"/>
      <c r="ES64" s="33"/>
      <c r="ET64" s="33"/>
      <c r="EU64" s="33"/>
      <c r="EV64" s="33"/>
      <c r="EW64" s="33"/>
      <c r="EX64" s="33"/>
      <c r="EY64" s="33"/>
      <c r="EZ64" s="33"/>
      <c r="FA64" s="33"/>
      <c r="FB64" s="33"/>
      <c r="FC64" s="33"/>
      <c r="FD64" s="33"/>
      <c r="FE64" s="33"/>
      <c r="FF64" s="33"/>
      <c r="FG64" s="33"/>
      <c r="FH64" s="33"/>
      <c r="FI64" s="33"/>
      <c r="FJ64" s="33"/>
      <c r="FK64" s="33"/>
      <c r="FL64" s="33"/>
      <c r="FM64" s="33"/>
      <c r="FN64" s="33"/>
      <c r="FO64" s="33"/>
      <c r="FP64" s="33"/>
      <c r="FQ64" s="33"/>
      <c r="FR64" s="33"/>
      <c r="FS64" s="33"/>
      <c r="FT64" s="33"/>
      <c r="FU64" s="33"/>
      <c r="FV64" s="33"/>
      <c r="FW64" s="33"/>
      <c r="FX64" s="33"/>
      <c r="FY64" s="33"/>
      <c r="FZ64" s="33"/>
      <c r="GA64" s="33"/>
      <c r="GB64" s="33"/>
      <c r="GC64" s="33"/>
      <c r="GD64" s="33"/>
      <c r="GE64" s="33"/>
      <c r="GF64" s="33"/>
      <c r="GG64" s="33"/>
      <c r="GH64" s="33"/>
      <c r="GI64" s="33"/>
      <c r="GJ64" s="33"/>
      <c r="GK64" s="33"/>
      <c r="GL64" s="33"/>
      <c r="GM64" s="33"/>
      <c r="GN64" s="33"/>
      <c r="GO64" s="33"/>
      <c r="GP64" s="33"/>
      <c r="GQ64" s="33"/>
      <c r="GR64" s="33"/>
      <c r="GS64" s="33"/>
      <c r="GT64" s="33"/>
      <c r="GU64" s="33"/>
      <c r="GV64" s="33"/>
      <c r="GW64" s="33"/>
      <c r="GX64" s="33"/>
      <c r="GY64" s="33"/>
      <c r="GZ64" s="33"/>
      <c r="HA64" s="33"/>
      <c r="HB64" s="33"/>
      <c r="HC64" s="33"/>
      <c r="HD64" s="33"/>
      <c r="HE64" s="33"/>
      <c r="HF64" s="33"/>
      <c r="HG64" s="33"/>
      <c r="HH64" s="33"/>
      <c r="HI64" s="33"/>
      <c r="HJ64" s="33"/>
      <c r="HK64" s="33"/>
      <c r="HL64" s="33"/>
      <c r="HM64" s="33"/>
      <c r="HN64" s="33"/>
      <c r="HO64" s="33"/>
      <c r="HP64" s="33"/>
      <c r="HQ64" s="33"/>
      <c r="HR64" s="33"/>
      <c r="HS64" s="33"/>
      <c r="HT64" s="33"/>
      <c r="HU64" s="33"/>
      <c r="HV64" s="33"/>
      <c r="HW64" s="33"/>
      <c r="HX64" s="33"/>
      <c r="HY64" s="33"/>
      <c r="HZ64" s="33"/>
      <c r="IA64" s="33"/>
      <c r="IB64" s="33"/>
      <c r="IC64" s="33"/>
      <c r="ID64" s="33"/>
      <c r="IE64" s="33"/>
      <c r="IF64" s="33"/>
      <c r="IG64" s="33"/>
      <c r="IH64" s="33"/>
      <c r="II64" s="33"/>
      <c r="IJ64" s="33"/>
      <c r="IK64" s="33"/>
      <c r="IL64" s="33"/>
      <c r="IM64" s="33"/>
      <c r="IN64" s="33"/>
      <c r="IO64" s="33"/>
      <c r="IP64" s="33"/>
      <c r="IQ64" s="33"/>
      <c r="IR64" s="33"/>
      <c r="IS64" s="33"/>
      <c r="IT64" s="33"/>
      <c r="IU64" s="33"/>
      <c r="IV64" s="33"/>
      <c r="IW64" s="33"/>
    </row>
    <row r="65" spans="1:257" s="28" customFormat="1" ht="12.75">
      <c r="B65" s="45"/>
      <c r="C65" s="48" t="s">
        <v>86</v>
      </c>
      <c r="F65" s="169"/>
      <c r="G65" s="70"/>
      <c r="H65" s="87"/>
      <c r="I65" s="87"/>
      <c r="J65" s="102"/>
    </row>
    <row r="66" spans="1:257" s="28" customFormat="1" ht="89.25">
      <c r="A66" s="127"/>
      <c r="B66" s="138" t="s">
        <v>57</v>
      </c>
      <c r="C66" s="117" t="s">
        <v>273</v>
      </c>
      <c r="D66" s="123" t="s">
        <v>53</v>
      </c>
      <c r="E66" s="124">
        <f>SUM(E138:E141)-4</f>
        <v>53</v>
      </c>
      <c r="F66" s="170"/>
      <c r="G66" s="115"/>
      <c r="H66" s="87"/>
      <c r="I66" s="120">
        <f>SUM(I138:I141)-4</f>
        <v>61</v>
      </c>
      <c r="J66" s="102"/>
    </row>
    <row r="67" spans="1:257" s="28" customFormat="1" ht="25.5">
      <c r="A67" s="127"/>
      <c r="B67" s="138" t="s">
        <v>117</v>
      </c>
      <c r="C67" s="117" t="s">
        <v>46</v>
      </c>
      <c r="D67" s="125" t="s">
        <v>47</v>
      </c>
      <c r="E67" s="126">
        <f>+E69+E71</f>
        <v>13.499999999999998</v>
      </c>
      <c r="F67" s="171" t="s">
        <v>48</v>
      </c>
      <c r="G67" s="115"/>
      <c r="H67" s="87"/>
      <c r="I67" s="121">
        <f>+I69+I71</f>
        <v>13.499999999999998</v>
      </c>
      <c r="J67" s="102"/>
    </row>
    <row r="68" spans="1:257" s="33" customFormat="1" ht="12.75">
      <c r="A68" s="111"/>
      <c r="B68" s="116"/>
      <c r="C68" s="117"/>
      <c r="D68" s="118" t="s">
        <v>47</v>
      </c>
      <c r="E68" s="114">
        <f>+E66*E67</f>
        <v>715.49999999999989</v>
      </c>
      <c r="F68" s="172"/>
      <c r="G68" s="115">
        <f>+F68*E68</f>
        <v>0</v>
      </c>
      <c r="H68" s="87"/>
      <c r="I68" s="122">
        <f>+I66*I67</f>
        <v>823.49999999999989</v>
      </c>
      <c r="J68" s="102">
        <f>F68*I68</f>
        <v>0</v>
      </c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28"/>
      <c r="AP68" s="28"/>
      <c r="AQ68" s="28"/>
      <c r="AR68" s="28"/>
      <c r="AS68" s="28"/>
      <c r="AT68" s="28"/>
      <c r="AU68" s="28"/>
      <c r="AV68" s="28"/>
      <c r="AW68" s="28"/>
      <c r="AX68" s="28"/>
      <c r="AY68" s="28"/>
      <c r="AZ68" s="28"/>
      <c r="BA68" s="28"/>
      <c r="BB68" s="28"/>
      <c r="BC68" s="28"/>
      <c r="BD68" s="28"/>
      <c r="BE68" s="28"/>
      <c r="BF68" s="28"/>
      <c r="BG68" s="28"/>
      <c r="BH68" s="28"/>
      <c r="BI68" s="28"/>
      <c r="BJ68" s="28"/>
      <c r="BK68" s="28"/>
      <c r="BL68" s="28"/>
      <c r="BM68" s="28"/>
      <c r="BN68" s="28"/>
      <c r="BO68" s="28"/>
      <c r="BP68" s="28"/>
      <c r="BQ68" s="28"/>
      <c r="BR68" s="28"/>
      <c r="BS68" s="28"/>
      <c r="BT68" s="28"/>
      <c r="BU68" s="28"/>
      <c r="BV68" s="28"/>
      <c r="BW68" s="28"/>
      <c r="BX68" s="28"/>
      <c r="BY68" s="28"/>
      <c r="BZ68" s="28"/>
      <c r="CA68" s="28"/>
      <c r="CB68" s="28"/>
      <c r="CC68" s="28"/>
      <c r="CD68" s="28"/>
      <c r="CE68" s="28"/>
      <c r="CF68" s="28"/>
      <c r="CG68" s="28"/>
      <c r="CH68" s="28"/>
      <c r="CI68" s="28"/>
      <c r="CJ68" s="28"/>
      <c r="CK68" s="28"/>
      <c r="CL68" s="28"/>
      <c r="CM68" s="28"/>
      <c r="CN68" s="28"/>
      <c r="CO68" s="28"/>
      <c r="CP68" s="28"/>
      <c r="CQ68" s="28"/>
      <c r="CR68" s="28"/>
      <c r="CS68" s="28"/>
      <c r="CT68" s="28"/>
      <c r="CU68" s="28"/>
      <c r="CV68" s="28"/>
      <c r="CW68" s="28"/>
      <c r="CX68" s="28"/>
      <c r="CY68" s="28"/>
      <c r="CZ68" s="28"/>
      <c r="DA68" s="28"/>
      <c r="DB68" s="28"/>
      <c r="DC68" s="28"/>
      <c r="DD68" s="28"/>
      <c r="DE68" s="28"/>
      <c r="DF68" s="28"/>
      <c r="DG68" s="28"/>
      <c r="DH68" s="28"/>
      <c r="DI68" s="28"/>
      <c r="DJ68" s="28"/>
      <c r="DK68" s="28"/>
      <c r="DL68" s="28"/>
      <c r="DM68" s="28"/>
      <c r="DN68" s="28"/>
      <c r="DO68" s="28"/>
      <c r="DP68" s="28"/>
      <c r="DQ68" s="28"/>
      <c r="DR68" s="28"/>
      <c r="DS68" s="28"/>
      <c r="DT68" s="28"/>
      <c r="DU68" s="28"/>
      <c r="DV68" s="28"/>
      <c r="DW68" s="28"/>
      <c r="DX68" s="28"/>
      <c r="DY68" s="28"/>
      <c r="DZ68" s="28"/>
      <c r="EA68" s="28"/>
      <c r="EB68" s="28"/>
      <c r="EC68" s="28"/>
      <c r="ED68" s="28"/>
      <c r="EE68" s="28"/>
      <c r="EF68" s="28"/>
      <c r="EG68" s="28"/>
      <c r="EH68" s="28"/>
      <c r="EI68" s="28"/>
      <c r="EJ68" s="28"/>
      <c r="EK68" s="28"/>
      <c r="EL68" s="28"/>
      <c r="EM68" s="28"/>
      <c r="EN68" s="28"/>
      <c r="EO68" s="28"/>
      <c r="EP68" s="28"/>
      <c r="EQ68" s="28"/>
      <c r="ER68" s="28"/>
      <c r="ES68" s="28"/>
      <c r="ET68" s="28"/>
      <c r="EU68" s="28"/>
      <c r="EV68" s="28"/>
      <c r="EW68" s="28"/>
      <c r="EX68" s="28"/>
      <c r="EY68" s="28"/>
      <c r="EZ68" s="28"/>
      <c r="FA68" s="28"/>
      <c r="FB68" s="28"/>
      <c r="FC68" s="28"/>
      <c r="FD68" s="28"/>
      <c r="FE68" s="28"/>
      <c r="FF68" s="28"/>
      <c r="FG68" s="28"/>
      <c r="FH68" s="28"/>
      <c r="FI68" s="28"/>
      <c r="FJ68" s="28"/>
      <c r="FK68" s="28"/>
      <c r="FL68" s="28"/>
      <c r="FM68" s="28"/>
      <c r="FN68" s="28"/>
      <c r="FO68" s="28"/>
      <c r="FP68" s="28"/>
      <c r="FQ68" s="28"/>
      <c r="FR68" s="28"/>
      <c r="FS68" s="28"/>
      <c r="FT68" s="28"/>
      <c r="FU68" s="28"/>
      <c r="FV68" s="28"/>
      <c r="FW68" s="28"/>
      <c r="FX68" s="28"/>
      <c r="FY68" s="28"/>
      <c r="FZ68" s="28"/>
      <c r="GA68" s="28"/>
      <c r="GB68" s="28"/>
      <c r="GC68" s="28"/>
      <c r="GD68" s="28"/>
      <c r="GE68" s="28"/>
      <c r="GF68" s="28"/>
      <c r="GG68" s="28"/>
      <c r="GH68" s="28"/>
      <c r="GI68" s="28"/>
      <c r="GJ68" s="28"/>
      <c r="GK68" s="28"/>
      <c r="GL68" s="28"/>
      <c r="GM68" s="28"/>
      <c r="GN68" s="28"/>
      <c r="GO68" s="28"/>
      <c r="GP68" s="28"/>
      <c r="GQ68" s="28"/>
      <c r="GR68" s="28"/>
      <c r="GS68" s="28"/>
      <c r="GT68" s="28"/>
      <c r="GU68" s="28"/>
      <c r="GV68" s="28"/>
      <c r="GW68" s="28"/>
      <c r="GX68" s="28"/>
      <c r="GY68" s="28"/>
      <c r="GZ68" s="28"/>
      <c r="HA68" s="28"/>
      <c r="HB68" s="28"/>
      <c r="HC68" s="28"/>
      <c r="HD68" s="28"/>
      <c r="HE68" s="28"/>
      <c r="HF68" s="28"/>
      <c r="HG68" s="28"/>
      <c r="HH68" s="28"/>
      <c r="HI68" s="28"/>
      <c r="HJ68" s="28"/>
      <c r="HK68" s="28"/>
      <c r="HL68" s="28"/>
      <c r="HM68" s="28"/>
      <c r="HN68" s="28"/>
      <c r="HO68" s="28"/>
      <c r="HP68" s="28"/>
      <c r="HQ68" s="28"/>
      <c r="HR68" s="28"/>
      <c r="HS68" s="28"/>
      <c r="HT68" s="28"/>
      <c r="HU68" s="28"/>
      <c r="HV68" s="28"/>
      <c r="HW68" s="28"/>
      <c r="HX68" s="28"/>
      <c r="HY68" s="28"/>
      <c r="HZ68" s="28"/>
      <c r="IA68" s="28"/>
      <c r="IB68" s="28"/>
      <c r="IC68" s="28"/>
      <c r="ID68" s="28"/>
      <c r="IE68" s="28"/>
      <c r="IF68" s="28"/>
      <c r="IG68" s="28"/>
      <c r="IH68" s="28"/>
      <c r="II68" s="28"/>
      <c r="IJ68" s="28"/>
      <c r="IK68" s="28"/>
      <c r="IL68" s="28"/>
      <c r="IM68" s="28"/>
      <c r="IN68" s="28"/>
      <c r="IO68" s="28"/>
      <c r="IP68" s="28"/>
      <c r="IQ68" s="28"/>
      <c r="IR68" s="28"/>
      <c r="IS68" s="28"/>
      <c r="IT68" s="28"/>
      <c r="IU68" s="28"/>
      <c r="IV68" s="28"/>
      <c r="IW68" s="28"/>
    </row>
    <row r="69" spans="1:257" s="28" customFormat="1" ht="25.5">
      <c r="A69" s="127"/>
      <c r="B69" s="138" t="s">
        <v>118</v>
      </c>
      <c r="C69" s="117" t="s">
        <v>143</v>
      </c>
      <c r="D69" s="125" t="s">
        <v>47</v>
      </c>
      <c r="E69" s="126">
        <f>3*3*1.2</f>
        <v>10.799999999999999</v>
      </c>
      <c r="F69" s="171" t="s">
        <v>48</v>
      </c>
      <c r="G69" s="115"/>
      <c r="H69" s="87"/>
      <c r="I69" s="121">
        <f>3*3*1.2</f>
        <v>10.799999999999999</v>
      </c>
      <c r="J69" s="102"/>
    </row>
    <row r="70" spans="1:257" s="33" customFormat="1" ht="12.75">
      <c r="A70" s="111"/>
      <c r="B70" s="116"/>
      <c r="C70" s="117"/>
      <c r="D70" s="118" t="s">
        <v>47</v>
      </c>
      <c r="E70" s="114">
        <f>+E68*0.9</f>
        <v>643.94999999999993</v>
      </c>
      <c r="F70" s="172"/>
      <c r="G70" s="115">
        <f>+F70*E70</f>
        <v>0</v>
      </c>
      <c r="H70" s="87"/>
      <c r="I70" s="122">
        <f>+I68*0.9</f>
        <v>741.14999999999986</v>
      </c>
      <c r="J70" s="102">
        <f>F70*I70</f>
        <v>0</v>
      </c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8"/>
      <c r="AJ70" s="28"/>
      <c r="AK70" s="28"/>
      <c r="AL70" s="28"/>
      <c r="AM70" s="28"/>
      <c r="AN70" s="28"/>
      <c r="AO70" s="28"/>
      <c r="AP70" s="28"/>
      <c r="AQ70" s="28"/>
      <c r="AR70" s="28"/>
      <c r="AS70" s="28"/>
      <c r="AT70" s="28"/>
      <c r="AU70" s="28"/>
      <c r="AV70" s="28"/>
      <c r="AW70" s="28"/>
      <c r="AX70" s="28"/>
      <c r="AY70" s="28"/>
      <c r="AZ70" s="28"/>
      <c r="BA70" s="28"/>
      <c r="BB70" s="28"/>
      <c r="BC70" s="28"/>
      <c r="BD70" s="28"/>
      <c r="BE70" s="28"/>
      <c r="BF70" s="28"/>
      <c r="BG70" s="28"/>
      <c r="BH70" s="28"/>
      <c r="BI70" s="28"/>
      <c r="BJ70" s="28"/>
      <c r="BK70" s="28"/>
      <c r="BL70" s="28"/>
      <c r="BM70" s="28"/>
      <c r="BN70" s="28"/>
      <c r="BO70" s="28"/>
      <c r="BP70" s="28"/>
      <c r="BQ70" s="28"/>
      <c r="BR70" s="28"/>
      <c r="BS70" s="28"/>
      <c r="BT70" s="28"/>
      <c r="BU70" s="28"/>
      <c r="BV70" s="28"/>
      <c r="BW70" s="28"/>
      <c r="BX70" s="28"/>
      <c r="BY70" s="28"/>
      <c r="BZ70" s="28"/>
      <c r="CA70" s="28"/>
      <c r="CB70" s="28"/>
      <c r="CC70" s="28"/>
      <c r="CD70" s="28"/>
      <c r="CE70" s="28"/>
      <c r="CF70" s="28"/>
      <c r="CG70" s="28"/>
      <c r="CH70" s="28"/>
      <c r="CI70" s="28"/>
      <c r="CJ70" s="28"/>
      <c r="CK70" s="28"/>
      <c r="CL70" s="28"/>
      <c r="CM70" s="28"/>
      <c r="CN70" s="28"/>
      <c r="CO70" s="28"/>
      <c r="CP70" s="28"/>
      <c r="CQ70" s="28"/>
      <c r="CR70" s="28"/>
      <c r="CS70" s="28"/>
      <c r="CT70" s="28"/>
      <c r="CU70" s="28"/>
      <c r="CV70" s="28"/>
      <c r="CW70" s="28"/>
      <c r="CX70" s="28"/>
      <c r="CY70" s="28"/>
      <c r="CZ70" s="28"/>
      <c r="DA70" s="28"/>
      <c r="DB70" s="28"/>
      <c r="DC70" s="28"/>
      <c r="DD70" s="28"/>
      <c r="DE70" s="28"/>
      <c r="DF70" s="28"/>
      <c r="DG70" s="28"/>
      <c r="DH70" s="28"/>
      <c r="DI70" s="28"/>
      <c r="DJ70" s="28"/>
      <c r="DK70" s="28"/>
      <c r="DL70" s="28"/>
      <c r="DM70" s="28"/>
      <c r="DN70" s="28"/>
      <c r="DO70" s="28"/>
      <c r="DP70" s="28"/>
      <c r="DQ70" s="28"/>
      <c r="DR70" s="28"/>
      <c r="DS70" s="28"/>
      <c r="DT70" s="28"/>
      <c r="DU70" s="28"/>
      <c r="DV70" s="28"/>
      <c r="DW70" s="28"/>
      <c r="DX70" s="28"/>
      <c r="DY70" s="28"/>
      <c r="DZ70" s="28"/>
      <c r="EA70" s="28"/>
      <c r="EB70" s="28"/>
      <c r="EC70" s="28"/>
      <c r="ED70" s="28"/>
      <c r="EE70" s="28"/>
      <c r="EF70" s="28"/>
      <c r="EG70" s="28"/>
      <c r="EH70" s="28"/>
      <c r="EI70" s="28"/>
      <c r="EJ70" s="28"/>
      <c r="EK70" s="28"/>
      <c r="EL70" s="28"/>
      <c r="EM70" s="28"/>
      <c r="EN70" s="28"/>
      <c r="EO70" s="28"/>
      <c r="EP70" s="28"/>
      <c r="EQ70" s="28"/>
      <c r="ER70" s="28"/>
      <c r="ES70" s="28"/>
      <c r="ET70" s="28"/>
      <c r="EU70" s="28"/>
      <c r="EV70" s="28"/>
      <c r="EW70" s="28"/>
      <c r="EX70" s="28"/>
      <c r="EY70" s="28"/>
      <c r="EZ70" s="28"/>
      <c r="FA70" s="28"/>
      <c r="FB70" s="28"/>
      <c r="FC70" s="28"/>
      <c r="FD70" s="28"/>
      <c r="FE70" s="28"/>
      <c r="FF70" s="28"/>
      <c r="FG70" s="28"/>
      <c r="FH70" s="28"/>
      <c r="FI70" s="28"/>
      <c r="FJ70" s="28"/>
      <c r="FK70" s="28"/>
      <c r="FL70" s="28"/>
      <c r="FM70" s="28"/>
      <c r="FN70" s="28"/>
      <c r="FO70" s="28"/>
      <c r="FP70" s="28"/>
      <c r="FQ70" s="28"/>
      <c r="FR70" s="28"/>
      <c r="FS70" s="28"/>
      <c r="FT70" s="28"/>
      <c r="FU70" s="28"/>
      <c r="FV70" s="28"/>
      <c r="FW70" s="28"/>
      <c r="FX70" s="28"/>
      <c r="FY70" s="28"/>
      <c r="FZ70" s="28"/>
      <c r="GA70" s="28"/>
      <c r="GB70" s="28"/>
      <c r="GC70" s="28"/>
      <c r="GD70" s="28"/>
      <c r="GE70" s="28"/>
      <c r="GF70" s="28"/>
      <c r="GG70" s="28"/>
      <c r="GH70" s="28"/>
      <c r="GI70" s="28"/>
      <c r="GJ70" s="28"/>
      <c r="GK70" s="28"/>
      <c r="GL70" s="28"/>
      <c r="GM70" s="28"/>
      <c r="GN70" s="28"/>
      <c r="GO70" s="28"/>
      <c r="GP70" s="28"/>
      <c r="GQ70" s="28"/>
      <c r="GR70" s="28"/>
      <c r="GS70" s="28"/>
      <c r="GT70" s="28"/>
      <c r="GU70" s="28"/>
      <c r="GV70" s="28"/>
      <c r="GW70" s="28"/>
      <c r="GX70" s="28"/>
      <c r="GY70" s="28"/>
      <c r="GZ70" s="28"/>
      <c r="HA70" s="28"/>
      <c r="HB70" s="28"/>
      <c r="HC70" s="28"/>
      <c r="HD70" s="28"/>
      <c r="HE70" s="28"/>
      <c r="HF70" s="28"/>
      <c r="HG70" s="28"/>
      <c r="HH70" s="28"/>
      <c r="HI70" s="28"/>
      <c r="HJ70" s="28"/>
      <c r="HK70" s="28"/>
      <c r="HL70" s="28"/>
      <c r="HM70" s="28"/>
      <c r="HN70" s="28"/>
      <c r="HO70" s="28"/>
      <c r="HP70" s="28"/>
      <c r="HQ70" s="28"/>
      <c r="HR70" s="28"/>
      <c r="HS70" s="28"/>
      <c r="HT70" s="28"/>
      <c r="HU70" s="28"/>
      <c r="HV70" s="28"/>
      <c r="HW70" s="28"/>
      <c r="HX70" s="28"/>
      <c r="HY70" s="28"/>
      <c r="HZ70" s="28"/>
      <c r="IA70" s="28"/>
      <c r="IB70" s="28"/>
      <c r="IC70" s="28"/>
      <c r="ID70" s="28"/>
      <c r="IE70" s="28"/>
      <c r="IF70" s="28"/>
      <c r="IG70" s="28"/>
      <c r="IH70" s="28"/>
      <c r="II70" s="28"/>
      <c r="IJ70" s="28"/>
      <c r="IK70" s="28"/>
      <c r="IL70" s="28"/>
      <c r="IM70" s="28"/>
      <c r="IN70" s="28"/>
      <c r="IO70" s="28"/>
      <c r="IP70" s="28"/>
      <c r="IQ70" s="28"/>
      <c r="IR70" s="28"/>
      <c r="IS70" s="28"/>
      <c r="IT70" s="28"/>
      <c r="IU70" s="28"/>
      <c r="IV70" s="28"/>
      <c r="IW70" s="28"/>
    </row>
    <row r="71" spans="1:257" s="28" customFormat="1" ht="38.25">
      <c r="A71" s="127"/>
      <c r="B71" s="138" t="s">
        <v>119</v>
      </c>
      <c r="C71" s="117" t="s">
        <v>274</v>
      </c>
      <c r="D71" s="125" t="s">
        <v>47</v>
      </c>
      <c r="E71" s="126">
        <f>3*3*0.3</f>
        <v>2.6999999999999997</v>
      </c>
      <c r="F71" s="171" t="s">
        <v>48</v>
      </c>
      <c r="G71" s="115"/>
      <c r="H71" s="87"/>
      <c r="I71" s="121">
        <f>3*3*0.3</f>
        <v>2.6999999999999997</v>
      </c>
      <c r="J71" s="102"/>
    </row>
    <row r="72" spans="1:257" s="33" customFormat="1" ht="12.75">
      <c r="A72" s="111"/>
      <c r="B72" s="116"/>
      <c r="C72" s="117"/>
      <c r="D72" s="118" t="s">
        <v>47</v>
      </c>
      <c r="E72" s="114">
        <f>+E68*0.25</f>
        <v>178.87499999999997</v>
      </c>
      <c r="F72" s="172"/>
      <c r="G72" s="115">
        <f>+F72*E72</f>
        <v>0</v>
      </c>
      <c r="H72" s="87"/>
      <c r="I72" s="122">
        <f>+I68*0.25</f>
        <v>205.87499999999997</v>
      </c>
      <c r="J72" s="102">
        <f>F72*I72</f>
        <v>0</v>
      </c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28"/>
      <c r="AJ72" s="28"/>
      <c r="AK72" s="28"/>
      <c r="AL72" s="28"/>
      <c r="AM72" s="28"/>
      <c r="AN72" s="28"/>
      <c r="AO72" s="28"/>
      <c r="AP72" s="28"/>
      <c r="AQ72" s="28"/>
      <c r="AR72" s="28"/>
      <c r="AS72" s="28"/>
      <c r="AT72" s="28"/>
      <c r="AU72" s="28"/>
      <c r="AV72" s="28"/>
      <c r="AW72" s="28"/>
      <c r="AX72" s="28"/>
      <c r="AY72" s="28"/>
      <c r="AZ72" s="28"/>
      <c r="BA72" s="28"/>
      <c r="BB72" s="28"/>
      <c r="BC72" s="28"/>
      <c r="BD72" s="28"/>
      <c r="BE72" s="28"/>
      <c r="BF72" s="28"/>
      <c r="BG72" s="28"/>
      <c r="BH72" s="28"/>
      <c r="BI72" s="28"/>
      <c r="BJ72" s="28"/>
      <c r="BK72" s="28"/>
      <c r="BL72" s="28"/>
      <c r="BM72" s="28"/>
      <c r="BN72" s="28"/>
      <c r="BO72" s="28"/>
      <c r="BP72" s="28"/>
      <c r="BQ72" s="28"/>
      <c r="BR72" s="28"/>
      <c r="BS72" s="28"/>
      <c r="BT72" s="28"/>
      <c r="BU72" s="28"/>
      <c r="BV72" s="28"/>
      <c r="BW72" s="28"/>
      <c r="BX72" s="28"/>
      <c r="BY72" s="28"/>
      <c r="BZ72" s="28"/>
      <c r="CA72" s="28"/>
      <c r="CB72" s="28"/>
      <c r="CC72" s="28"/>
      <c r="CD72" s="28"/>
      <c r="CE72" s="28"/>
      <c r="CF72" s="28"/>
      <c r="CG72" s="28"/>
      <c r="CH72" s="28"/>
      <c r="CI72" s="28"/>
      <c r="CJ72" s="28"/>
      <c r="CK72" s="28"/>
      <c r="CL72" s="28"/>
      <c r="CM72" s="28"/>
      <c r="CN72" s="28"/>
      <c r="CO72" s="28"/>
      <c r="CP72" s="28"/>
      <c r="CQ72" s="28"/>
      <c r="CR72" s="28"/>
      <c r="CS72" s="28"/>
      <c r="CT72" s="28"/>
      <c r="CU72" s="28"/>
      <c r="CV72" s="28"/>
      <c r="CW72" s="28"/>
      <c r="CX72" s="28"/>
      <c r="CY72" s="28"/>
      <c r="CZ72" s="28"/>
      <c r="DA72" s="28"/>
      <c r="DB72" s="28"/>
      <c r="DC72" s="28"/>
      <c r="DD72" s="28"/>
      <c r="DE72" s="28"/>
      <c r="DF72" s="28"/>
      <c r="DG72" s="28"/>
      <c r="DH72" s="28"/>
      <c r="DI72" s="28"/>
      <c r="DJ72" s="28"/>
      <c r="DK72" s="28"/>
      <c r="DL72" s="28"/>
      <c r="DM72" s="28"/>
      <c r="DN72" s="28"/>
      <c r="DO72" s="28"/>
      <c r="DP72" s="28"/>
      <c r="DQ72" s="28"/>
      <c r="DR72" s="28"/>
      <c r="DS72" s="28"/>
      <c r="DT72" s="28"/>
      <c r="DU72" s="28"/>
      <c r="DV72" s="28"/>
      <c r="DW72" s="28"/>
      <c r="DX72" s="28"/>
      <c r="DY72" s="28"/>
      <c r="DZ72" s="28"/>
      <c r="EA72" s="28"/>
      <c r="EB72" s="28"/>
      <c r="EC72" s="28"/>
      <c r="ED72" s="28"/>
      <c r="EE72" s="28"/>
      <c r="EF72" s="28"/>
      <c r="EG72" s="28"/>
      <c r="EH72" s="28"/>
      <c r="EI72" s="28"/>
      <c r="EJ72" s="28"/>
      <c r="EK72" s="28"/>
      <c r="EL72" s="28"/>
      <c r="EM72" s="28"/>
      <c r="EN72" s="28"/>
      <c r="EO72" s="28"/>
      <c r="EP72" s="28"/>
      <c r="EQ72" s="28"/>
      <c r="ER72" s="28"/>
      <c r="ES72" s="28"/>
      <c r="ET72" s="28"/>
      <c r="EU72" s="28"/>
      <c r="EV72" s="28"/>
      <c r="EW72" s="28"/>
      <c r="EX72" s="28"/>
      <c r="EY72" s="28"/>
      <c r="EZ72" s="28"/>
      <c r="FA72" s="28"/>
      <c r="FB72" s="28"/>
      <c r="FC72" s="28"/>
      <c r="FD72" s="28"/>
      <c r="FE72" s="28"/>
      <c r="FF72" s="28"/>
      <c r="FG72" s="28"/>
      <c r="FH72" s="28"/>
      <c r="FI72" s="28"/>
      <c r="FJ72" s="28"/>
      <c r="FK72" s="28"/>
      <c r="FL72" s="28"/>
      <c r="FM72" s="28"/>
      <c r="FN72" s="28"/>
      <c r="FO72" s="28"/>
      <c r="FP72" s="28"/>
      <c r="FQ72" s="28"/>
      <c r="FR72" s="28"/>
      <c r="FS72" s="28"/>
      <c r="FT72" s="28"/>
      <c r="FU72" s="28"/>
      <c r="FV72" s="28"/>
      <c r="FW72" s="28"/>
      <c r="FX72" s="28"/>
      <c r="FY72" s="28"/>
      <c r="FZ72" s="28"/>
      <c r="GA72" s="28"/>
      <c r="GB72" s="28"/>
      <c r="GC72" s="28"/>
      <c r="GD72" s="28"/>
      <c r="GE72" s="28"/>
      <c r="GF72" s="28"/>
      <c r="GG72" s="28"/>
      <c r="GH72" s="28"/>
      <c r="GI72" s="28"/>
      <c r="GJ72" s="28"/>
      <c r="GK72" s="28"/>
      <c r="GL72" s="28"/>
      <c r="GM72" s="28"/>
      <c r="GN72" s="28"/>
      <c r="GO72" s="28"/>
      <c r="GP72" s="28"/>
      <c r="GQ72" s="28"/>
      <c r="GR72" s="28"/>
      <c r="GS72" s="28"/>
      <c r="GT72" s="28"/>
      <c r="GU72" s="28"/>
      <c r="GV72" s="28"/>
      <c r="GW72" s="28"/>
      <c r="GX72" s="28"/>
      <c r="GY72" s="28"/>
      <c r="GZ72" s="28"/>
      <c r="HA72" s="28"/>
      <c r="HB72" s="28"/>
      <c r="HC72" s="28"/>
      <c r="HD72" s="28"/>
      <c r="HE72" s="28"/>
      <c r="HF72" s="28"/>
      <c r="HG72" s="28"/>
      <c r="HH72" s="28"/>
      <c r="HI72" s="28"/>
      <c r="HJ72" s="28"/>
      <c r="HK72" s="28"/>
      <c r="HL72" s="28"/>
      <c r="HM72" s="28"/>
      <c r="HN72" s="28"/>
      <c r="HO72" s="28"/>
      <c r="HP72" s="28"/>
      <c r="HQ72" s="28"/>
      <c r="HR72" s="28"/>
      <c r="HS72" s="28"/>
      <c r="HT72" s="28"/>
      <c r="HU72" s="28"/>
      <c r="HV72" s="28"/>
      <c r="HW72" s="28"/>
      <c r="HX72" s="28"/>
      <c r="HY72" s="28"/>
      <c r="HZ72" s="28"/>
      <c r="IA72" s="28"/>
      <c r="IB72" s="28"/>
      <c r="IC72" s="28"/>
      <c r="ID72" s="28"/>
      <c r="IE72" s="28"/>
      <c r="IF72" s="28"/>
      <c r="IG72" s="28"/>
      <c r="IH72" s="28"/>
      <c r="II72" s="28"/>
      <c r="IJ72" s="28"/>
      <c r="IK72" s="28"/>
      <c r="IL72" s="28"/>
      <c r="IM72" s="28"/>
      <c r="IN72" s="28"/>
      <c r="IO72" s="28"/>
      <c r="IP72" s="28"/>
      <c r="IQ72" s="28"/>
      <c r="IR72" s="28"/>
      <c r="IS72" s="28"/>
      <c r="IT72" s="28"/>
      <c r="IU72" s="28"/>
      <c r="IV72" s="28"/>
      <c r="IW72" s="28"/>
    </row>
    <row r="73" spans="1:257" s="28" customFormat="1" ht="12.75">
      <c r="B73" s="45"/>
      <c r="C73" s="46"/>
      <c r="D73" s="37"/>
      <c r="E73" s="44"/>
      <c r="F73" s="167"/>
      <c r="G73" s="31"/>
      <c r="H73" s="87"/>
      <c r="I73" s="87"/>
      <c r="J73" s="102"/>
      <c r="M73" s="19"/>
    </row>
    <row r="74" spans="1:257" s="1" customFormat="1" ht="14.25">
      <c r="B74" s="45"/>
      <c r="C74" s="43" t="s">
        <v>166</v>
      </c>
      <c r="F74" s="167"/>
      <c r="G74" s="69"/>
      <c r="H74" s="87"/>
      <c r="I74" s="87"/>
      <c r="J74" s="102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  <c r="AF74" s="28"/>
      <c r="AG74" s="28"/>
      <c r="AH74" s="28"/>
      <c r="AI74" s="28"/>
      <c r="AJ74" s="28"/>
      <c r="AK74" s="28"/>
      <c r="AL74" s="28"/>
      <c r="AM74" s="28"/>
      <c r="AN74" s="28"/>
      <c r="AO74" s="28"/>
      <c r="AP74" s="28"/>
      <c r="AQ74" s="28"/>
      <c r="AR74" s="28"/>
      <c r="AS74" s="28"/>
      <c r="AT74" s="28"/>
      <c r="AU74" s="28"/>
      <c r="AV74" s="28"/>
      <c r="AW74" s="28"/>
      <c r="AX74" s="28"/>
      <c r="AY74" s="28"/>
      <c r="AZ74" s="28"/>
      <c r="BA74" s="28"/>
      <c r="BB74" s="28"/>
      <c r="BC74" s="28"/>
      <c r="BD74" s="28"/>
      <c r="BE74" s="28"/>
      <c r="BF74" s="28"/>
      <c r="BG74" s="28"/>
      <c r="BH74" s="28"/>
      <c r="BI74" s="28"/>
      <c r="BJ74" s="28"/>
      <c r="BK74" s="28"/>
      <c r="BL74" s="28"/>
      <c r="BM74" s="28"/>
      <c r="BN74" s="28"/>
      <c r="BO74" s="28"/>
      <c r="BP74" s="28"/>
      <c r="BQ74" s="28"/>
      <c r="BR74" s="28"/>
      <c r="BS74" s="28"/>
      <c r="BT74" s="28"/>
      <c r="BU74" s="28"/>
      <c r="BV74" s="28"/>
      <c r="BW74" s="28"/>
      <c r="BX74" s="28"/>
      <c r="BY74" s="28"/>
      <c r="BZ74" s="28"/>
      <c r="CA74" s="28"/>
      <c r="CB74" s="28"/>
      <c r="CC74" s="28"/>
      <c r="CD74" s="28"/>
      <c r="CE74" s="28"/>
      <c r="CF74" s="28"/>
      <c r="CG74" s="28"/>
      <c r="CH74" s="28"/>
      <c r="CI74" s="28"/>
      <c r="CJ74" s="28"/>
      <c r="CK74" s="28"/>
      <c r="CL74" s="28"/>
      <c r="CM74" s="28"/>
      <c r="CN74" s="28"/>
      <c r="CO74" s="28"/>
      <c r="CP74" s="28"/>
      <c r="CQ74" s="28"/>
      <c r="CR74" s="28"/>
      <c r="CS74" s="28"/>
      <c r="CT74" s="28"/>
      <c r="CU74" s="28"/>
      <c r="CV74" s="28"/>
      <c r="CW74" s="28"/>
      <c r="CX74" s="28"/>
      <c r="CY74" s="28"/>
      <c r="CZ74" s="28"/>
      <c r="DA74" s="28"/>
      <c r="DB74" s="28"/>
      <c r="DC74" s="28"/>
      <c r="DD74" s="28"/>
      <c r="DE74" s="28"/>
      <c r="DF74" s="28"/>
      <c r="DG74" s="28"/>
      <c r="DH74" s="28"/>
      <c r="DI74" s="28"/>
      <c r="DJ74" s="28"/>
      <c r="DK74" s="28"/>
      <c r="DL74" s="28"/>
      <c r="DM74" s="28"/>
      <c r="DN74" s="28"/>
      <c r="DO74" s="28"/>
      <c r="DP74" s="28"/>
      <c r="DQ74" s="28"/>
      <c r="DR74" s="28"/>
      <c r="DS74" s="28"/>
      <c r="DT74" s="28"/>
      <c r="DU74" s="28"/>
      <c r="DV74" s="28"/>
      <c r="DW74" s="28"/>
      <c r="DX74" s="28"/>
      <c r="DY74" s="28"/>
      <c r="DZ74" s="28"/>
      <c r="EA74" s="28"/>
      <c r="EB74" s="28"/>
      <c r="EC74" s="28"/>
      <c r="ED74" s="28"/>
      <c r="EE74" s="28"/>
      <c r="EF74" s="28"/>
      <c r="EG74" s="28"/>
      <c r="EH74" s="28"/>
      <c r="EI74" s="28"/>
      <c r="EJ74" s="28"/>
      <c r="EK74" s="28"/>
      <c r="EL74" s="28"/>
      <c r="EM74" s="28"/>
      <c r="EN74" s="28"/>
      <c r="EO74" s="28"/>
      <c r="EP74" s="28"/>
      <c r="EQ74" s="28"/>
      <c r="ER74" s="28"/>
      <c r="ES74" s="28"/>
      <c r="ET74" s="28"/>
      <c r="EU74" s="28"/>
      <c r="EV74" s="28"/>
      <c r="EW74" s="28"/>
      <c r="EX74" s="28"/>
      <c r="EY74" s="28"/>
      <c r="EZ74" s="28"/>
      <c r="FA74" s="28"/>
      <c r="FB74" s="28"/>
      <c r="FC74" s="28"/>
      <c r="FD74" s="28"/>
      <c r="FE74" s="28"/>
      <c r="FF74" s="28"/>
      <c r="FG74" s="28"/>
      <c r="FH74" s="28"/>
      <c r="FI74" s="28"/>
      <c r="FJ74" s="28"/>
      <c r="FK74" s="28"/>
      <c r="FL74" s="28"/>
      <c r="FM74" s="28"/>
      <c r="FN74" s="28"/>
      <c r="FO74" s="28"/>
      <c r="FP74" s="28"/>
      <c r="FQ74" s="28"/>
      <c r="FR74" s="28"/>
      <c r="FS74" s="28"/>
      <c r="FT74" s="28"/>
      <c r="FU74" s="28"/>
      <c r="FV74" s="28"/>
      <c r="FW74" s="28"/>
      <c r="FX74" s="28"/>
      <c r="FY74" s="28"/>
      <c r="FZ74" s="28"/>
      <c r="GA74" s="28"/>
      <c r="GB74" s="28"/>
      <c r="GC74" s="28"/>
      <c r="GD74" s="28"/>
      <c r="GE74" s="28"/>
      <c r="GF74" s="28"/>
      <c r="GG74" s="28"/>
      <c r="GH74" s="28"/>
      <c r="GI74" s="28"/>
      <c r="GJ74" s="28"/>
      <c r="GK74" s="28"/>
      <c r="GL74" s="28"/>
      <c r="GM74" s="28"/>
      <c r="GN74" s="28"/>
      <c r="GO74" s="28"/>
      <c r="GP74" s="28"/>
      <c r="GQ74" s="28"/>
      <c r="GR74" s="28"/>
      <c r="GS74" s="28"/>
      <c r="GT74" s="28"/>
      <c r="GU74" s="28"/>
      <c r="GV74" s="28"/>
      <c r="GW74" s="28"/>
      <c r="GX74" s="28"/>
      <c r="GY74" s="28"/>
      <c r="GZ74" s="28"/>
      <c r="HA74" s="28"/>
      <c r="HB74" s="28"/>
      <c r="HC74" s="28"/>
      <c r="HD74" s="28"/>
      <c r="HE74" s="28"/>
      <c r="HF74" s="28"/>
      <c r="HG74" s="28"/>
      <c r="HH74" s="28"/>
      <c r="HI74" s="28"/>
      <c r="HJ74" s="28"/>
      <c r="HK74" s="28"/>
      <c r="HL74" s="28"/>
      <c r="HM74" s="28"/>
      <c r="HN74" s="28"/>
      <c r="HO74" s="28"/>
      <c r="HP74" s="28"/>
      <c r="HQ74" s="28"/>
      <c r="HR74" s="28"/>
      <c r="HS74" s="28"/>
      <c r="HT74" s="28"/>
      <c r="HU74" s="28"/>
      <c r="HV74" s="28"/>
      <c r="HW74" s="28"/>
      <c r="HX74" s="28"/>
      <c r="HY74" s="28"/>
      <c r="HZ74" s="28"/>
      <c r="IA74" s="28"/>
      <c r="IB74" s="28"/>
      <c r="IC74" s="28"/>
      <c r="ID74" s="28"/>
      <c r="IE74" s="28"/>
      <c r="IF74" s="28"/>
      <c r="IG74" s="28"/>
      <c r="IH74" s="28"/>
      <c r="II74" s="28"/>
      <c r="IJ74" s="28"/>
      <c r="IK74" s="28"/>
      <c r="IL74" s="28"/>
      <c r="IM74" s="28"/>
      <c r="IN74" s="28"/>
      <c r="IO74" s="28"/>
      <c r="IP74" s="28"/>
      <c r="IQ74" s="28"/>
      <c r="IR74" s="28"/>
      <c r="IS74" s="28"/>
      <c r="IT74" s="28"/>
      <c r="IU74" s="28"/>
      <c r="IV74" s="28"/>
      <c r="IW74" s="28"/>
    </row>
    <row r="75" spans="1:257" s="1" customFormat="1" ht="91.5" customHeight="1">
      <c r="B75" s="45" t="s">
        <v>58</v>
      </c>
      <c r="C75" s="46" t="s">
        <v>275</v>
      </c>
      <c r="D75" s="49" t="s">
        <v>49</v>
      </c>
      <c r="E75" s="50">
        <v>512</v>
      </c>
      <c r="F75" s="168"/>
      <c r="G75" s="69"/>
      <c r="H75" s="87"/>
      <c r="I75" s="87"/>
      <c r="J75" s="102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28"/>
      <c r="AI75" s="28"/>
      <c r="AJ75" s="28"/>
      <c r="AK75" s="28"/>
      <c r="AL75" s="28"/>
      <c r="AM75" s="28"/>
      <c r="AN75" s="28"/>
      <c r="AO75" s="28"/>
      <c r="AP75" s="28"/>
      <c r="AQ75" s="28"/>
      <c r="AR75" s="28"/>
      <c r="AS75" s="28"/>
      <c r="AT75" s="28"/>
      <c r="AU75" s="28"/>
      <c r="AV75" s="28"/>
      <c r="AW75" s="28"/>
      <c r="AX75" s="28"/>
      <c r="AY75" s="28"/>
      <c r="AZ75" s="28"/>
      <c r="BA75" s="28"/>
      <c r="BB75" s="28"/>
      <c r="BC75" s="28"/>
      <c r="BD75" s="28"/>
      <c r="BE75" s="28"/>
      <c r="BF75" s="28"/>
      <c r="BG75" s="28"/>
      <c r="BH75" s="28"/>
      <c r="BI75" s="28"/>
      <c r="BJ75" s="28"/>
      <c r="BK75" s="28"/>
      <c r="BL75" s="28"/>
      <c r="BM75" s="28"/>
      <c r="BN75" s="28"/>
      <c r="BO75" s="28"/>
      <c r="BP75" s="28"/>
      <c r="BQ75" s="28"/>
      <c r="BR75" s="28"/>
      <c r="BS75" s="28"/>
      <c r="BT75" s="28"/>
      <c r="BU75" s="28"/>
      <c r="BV75" s="28"/>
      <c r="BW75" s="28"/>
      <c r="BX75" s="28"/>
      <c r="BY75" s="28"/>
      <c r="BZ75" s="28"/>
      <c r="CA75" s="28"/>
      <c r="CB75" s="28"/>
      <c r="CC75" s="28"/>
      <c r="CD75" s="28"/>
      <c r="CE75" s="28"/>
      <c r="CF75" s="28"/>
      <c r="CG75" s="28"/>
      <c r="CH75" s="28"/>
      <c r="CI75" s="28"/>
      <c r="CJ75" s="28"/>
      <c r="CK75" s="28"/>
      <c r="CL75" s="28"/>
      <c r="CM75" s="28"/>
      <c r="CN75" s="28"/>
      <c r="CO75" s="28"/>
      <c r="CP75" s="28"/>
      <c r="CQ75" s="28"/>
      <c r="CR75" s="28"/>
      <c r="CS75" s="28"/>
      <c r="CT75" s="28"/>
      <c r="CU75" s="28"/>
      <c r="CV75" s="28"/>
      <c r="CW75" s="28"/>
      <c r="CX75" s="28"/>
      <c r="CY75" s="28"/>
      <c r="CZ75" s="28"/>
      <c r="DA75" s="28"/>
      <c r="DB75" s="28"/>
      <c r="DC75" s="28"/>
      <c r="DD75" s="28"/>
      <c r="DE75" s="28"/>
      <c r="DF75" s="28"/>
      <c r="DG75" s="28"/>
      <c r="DH75" s="28"/>
      <c r="DI75" s="28"/>
      <c r="DJ75" s="28"/>
      <c r="DK75" s="28"/>
      <c r="DL75" s="28"/>
      <c r="DM75" s="28"/>
      <c r="DN75" s="28"/>
      <c r="DO75" s="28"/>
      <c r="DP75" s="28"/>
      <c r="DQ75" s="28"/>
      <c r="DR75" s="28"/>
      <c r="DS75" s="28"/>
      <c r="DT75" s="28"/>
      <c r="DU75" s="28"/>
      <c r="DV75" s="28"/>
      <c r="DW75" s="28"/>
      <c r="DX75" s="28"/>
      <c r="DY75" s="28"/>
      <c r="DZ75" s="28"/>
      <c r="EA75" s="28"/>
      <c r="EB75" s="28"/>
      <c r="EC75" s="28"/>
      <c r="ED75" s="28"/>
      <c r="EE75" s="28"/>
      <c r="EF75" s="28"/>
      <c r="EG75" s="28"/>
      <c r="EH75" s="28"/>
      <c r="EI75" s="28"/>
      <c r="EJ75" s="28"/>
      <c r="EK75" s="28"/>
      <c r="EL75" s="28"/>
      <c r="EM75" s="28"/>
      <c r="EN75" s="28"/>
      <c r="EO75" s="28"/>
      <c r="EP75" s="28"/>
      <c r="EQ75" s="28"/>
      <c r="ER75" s="28"/>
      <c r="ES75" s="28"/>
      <c r="ET75" s="28"/>
      <c r="EU75" s="28"/>
      <c r="EV75" s="28"/>
      <c r="EW75" s="28"/>
      <c r="EX75" s="28"/>
      <c r="EY75" s="28"/>
      <c r="EZ75" s="28"/>
      <c r="FA75" s="28"/>
      <c r="FB75" s="28"/>
      <c r="FC75" s="28"/>
      <c r="FD75" s="28"/>
      <c r="FE75" s="28"/>
      <c r="FF75" s="28"/>
      <c r="FG75" s="28"/>
      <c r="FH75" s="28"/>
      <c r="FI75" s="28"/>
      <c r="FJ75" s="28"/>
      <c r="FK75" s="28"/>
      <c r="FL75" s="28"/>
      <c r="FM75" s="28"/>
      <c r="FN75" s="28"/>
      <c r="FO75" s="28"/>
      <c r="FP75" s="28"/>
      <c r="FQ75" s="28"/>
      <c r="FR75" s="28"/>
      <c r="FS75" s="28"/>
      <c r="FT75" s="28"/>
      <c r="FU75" s="28"/>
      <c r="FV75" s="28"/>
      <c r="FW75" s="28"/>
      <c r="FX75" s="28"/>
      <c r="FY75" s="28"/>
      <c r="FZ75" s="28"/>
      <c r="GA75" s="28"/>
      <c r="GB75" s="28"/>
      <c r="GC75" s="28"/>
      <c r="GD75" s="28"/>
      <c r="GE75" s="28"/>
      <c r="GF75" s="28"/>
      <c r="GG75" s="28"/>
      <c r="GH75" s="28"/>
      <c r="GI75" s="28"/>
      <c r="GJ75" s="28"/>
      <c r="GK75" s="28"/>
      <c r="GL75" s="28"/>
      <c r="GM75" s="28"/>
      <c r="GN75" s="28"/>
      <c r="GO75" s="28"/>
      <c r="GP75" s="28"/>
      <c r="GQ75" s="28"/>
      <c r="GR75" s="28"/>
      <c r="GS75" s="28"/>
      <c r="GT75" s="28"/>
      <c r="GU75" s="28"/>
      <c r="GV75" s="28"/>
      <c r="GW75" s="28"/>
      <c r="GX75" s="28"/>
      <c r="GY75" s="28"/>
      <c r="GZ75" s="28"/>
      <c r="HA75" s="28"/>
      <c r="HB75" s="28"/>
      <c r="HC75" s="28"/>
      <c r="HD75" s="28"/>
      <c r="HE75" s="28"/>
      <c r="HF75" s="28"/>
      <c r="HG75" s="28"/>
      <c r="HH75" s="28"/>
      <c r="HI75" s="28"/>
      <c r="HJ75" s="28"/>
      <c r="HK75" s="28"/>
      <c r="HL75" s="28"/>
      <c r="HM75" s="28"/>
      <c r="HN75" s="28"/>
      <c r="HO75" s="28"/>
      <c r="HP75" s="28"/>
      <c r="HQ75" s="28"/>
      <c r="HR75" s="28"/>
      <c r="HS75" s="28"/>
      <c r="HT75" s="28"/>
      <c r="HU75" s="28"/>
      <c r="HV75" s="28"/>
      <c r="HW75" s="28"/>
      <c r="HX75" s="28"/>
      <c r="HY75" s="28"/>
      <c r="HZ75" s="28"/>
      <c r="IA75" s="28"/>
      <c r="IB75" s="28"/>
      <c r="IC75" s="28"/>
      <c r="ID75" s="28"/>
      <c r="IE75" s="28"/>
      <c r="IF75" s="28"/>
      <c r="IG75" s="28"/>
      <c r="IH75" s="28"/>
      <c r="II75" s="28"/>
      <c r="IJ75" s="28"/>
      <c r="IK75" s="28"/>
      <c r="IL75" s="28"/>
      <c r="IM75" s="28"/>
      <c r="IN75" s="28"/>
      <c r="IO75" s="28"/>
      <c r="IP75" s="28"/>
      <c r="IQ75" s="28"/>
      <c r="IR75" s="28"/>
      <c r="IS75" s="28"/>
      <c r="IT75" s="28"/>
      <c r="IU75" s="28"/>
      <c r="IV75" s="28"/>
      <c r="IW75" s="28"/>
    </row>
    <row r="76" spans="1:257" s="1" customFormat="1" ht="25.5">
      <c r="B76" s="45" t="s">
        <v>120</v>
      </c>
      <c r="C76" s="46" t="s">
        <v>46</v>
      </c>
      <c r="D76" s="37"/>
      <c r="E76" s="51"/>
      <c r="F76" s="173"/>
      <c r="G76" s="31"/>
      <c r="H76" s="87"/>
      <c r="I76" s="87"/>
      <c r="J76" s="97"/>
    </row>
    <row r="77" spans="1:257" s="33" customFormat="1" ht="12.75">
      <c r="B77" s="47"/>
      <c r="C77" s="46"/>
      <c r="D77" s="37" t="s">
        <v>47</v>
      </c>
      <c r="E77" s="44">
        <f>+E79</f>
        <v>225.28000000000003</v>
      </c>
      <c r="F77" s="167"/>
      <c r="G77" s="69">
        <f>+F77*E77</f>
        <v>0</v>
      </c>
      <c r="H77" s="87"/>
      <c r="I77" s="108">
        <f>E77+H77</f>
        <v>225.28000000000003</v>
      </c>
      <c r="J77" s="102">
        <f>F77*I77</f>
        <v>0</v>
      </c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/>
      <c r="AJ77" s="28"/>
      <c r="AK77" s="28"/>
      <c r="AL77" s="28"/>
      <c r="AM77" s="28"/>
      <c r="AN77" s="28"/>
      <c r="AO77" s="28"/>
      <c r="AP77" s="28"/>
      <c r="AQ77" s="28"/>
      <c r="AR77" s="28"/>
      <c r="AS77" s="28"/>
      <c r="AT77" s="28"/>
      <c r="AU77" s="28"/>
      <c r="AV77" s="28"/>
      <c r="AW77" s="28"/>
      <c r="AX77" s="28"/>
      <c r="AY77" s="28"/>
      <c r="AZ77" s="28"/>
      <c r="BA77" s="28"/>
      <c r="BB77" s="28"/>
      <c r="BC77" s="28"/>
      <c r="BD77" s="28"/>
      <c r="BE77" s="28"/>
      <c r="BF77" s="28"/>
      <c r="BG77" s="28"/>
      <c r="BH77" s="28"/>
      <c r="BI77" s="28"/>
      <c r="BJ77" s="28"/>
      <c r="BK77" s="28"/>
      <c r="BL77" s="28"/>
      <c r="BM77" s="28"/>
      <c r="BN77" s="28"/>
      <c r="BO77" s="28"/>
      <c r="BP77" s="28"/>
      <c r="BQ77" s="28"/>
      <c r="BR77" s="28"/>
      <c r="BS77" s="28"/>
      <c r="BT77" s="28"/>
      <c r="BU77" s="28"/>
      <c r="BV77" s="28"/>
      <c r="BW77" s="28"/>
      <c r="BX77" s="28"/>
      <c r="BY77" s="28"/>
      <c r="BZ77" s="28"/>
      <c r="CA77" s="28"/>
      <c r="CB77" s="28"/>
      <c r="CC77" s="28"/>
      <c r="CD77" s="28"/>
      <c r="CE77" s="28"/>
      <c r="CF77" s="28"/>
      <c r="CG77" s="28"/>
      <c r="CH77" s="28"/>
      <c r="CI77" s="28"/>
      <c r="CJ77" s="28"/>
      <c r="CK77" s="28"/>
      <c r="CL77" s="28"/>
      <c r="CM77" s="28"/>
      <c r="CN77" s="28"/>
      <c r="CO77" s="28"/>
      <c r="CP77" s="28"/>
      <c r="CQ77" s="28"/>
      <c r="CR77" s="28"/>
      <c r="CS77" s="28"/>
      <c r="CT77" s="28"/>
      <c r="CU77" s="28"/>
      <c r="CV77" s="28"/>
      <c r="CW77" s="28"/>
      <c r="CX77" s="28"/>
      <c r="CY77" s="28"/>
      <c r="CZ77" s="28"/>
      <c r="DA77" s="28"/>
      <c r="DB77" s="28"/>
      <c r="DC77" s="28"/>
      <c r="DD77" s="28"/>
      <c r="DE77" s="28"/>
      <c r="DF77" s="28"/>
      <c r="DG77" s="28"/>
      <c r="DH77" s="28"/>
      <c r="DI77" s="28"/>
      <c r="DJ77" s="28"/>
      <c r="DK77" s="28"/>
      <c r="DL77" s="28"/>
      <c r="DM77" s="28"/>
      <c r="DN77" s="28"/>
      <c r="DO77" s="28"/>
      <c r="DP77" s="28"/>
      <c r="DQ77" s="28"/>
      <c r="DR77" s="28"/>
      <c r="DS77" s="28"/>
      <c r="DT77" s="28"/>
      <c r="DU77" s="28"/>
      <c r="DV77" s="28"/>
      <c r="DW77" s="28"/>
      <c r="DX77" s="28"/>
      <c r="DY77" s="28"/>
      <c r="DZ77" s="28"/>
      <c r="EA77" s="28"/>
      <c r="EB77" s="28"/>
      <c r="EC77" s="28"/>
      <c r="ED77" s="28"/>
      <c r="EE77" s="28"/>
      <c r="EF77" s="28"/>
      <c r="EG77" s="28"/>
      <c r="EH77" s="28"/>
      <c r="EI77" s="28"/>
      <c r="EJ77" s="28"/>
      <c r="EK77" s="28"/>
      <c r="EL77" s="28"/>
      <c r="EM77" s="28"/>
      <c r="EN77" s="28"/>
      <c r="EO77" s="28"/>
      <c r="EP77" s="28"/>
      <c r="EQ77" s="28"/>
      <c r="ER77" s="28"/>
      <c r="ES77" s="28"/>
      <c r="ET77" s="28"/>
      <c r="EU77" s="28"/>
      <c r="EV77" s="28"/>
      <c r="EW77" s="28"/>
      <c r="EX77" s="28"/>
      <c r="EY77" s="28"/>
      <c r="EZ77" s="28"/>
      <c r="FA77" s="28"/>
      <c r="FB77" s="28"/>
      <c r="FC77" s="28"/>
      <c r="FD77" s="28"/>
      <c r="FE77" s="28"/>
      <c r="FF77" s="28"/>
      <c r="FG77" s="28"/>
      <c r="FH77" s="28"/>
      <c r="FI77" s="28"/>
      <c r="FJ77" s="28"/>
      <c r="FK77" s="28"/>
      <c r="FL77" s="28"/>
      <c r="FM77" s="28"/>
      <c r="FN77" s="28"/>
      <c r="FO77" s="28"/>
      <c r="FP77" s="28"/>
      <c r="FQ77" s="28"/>
      <c r="FR77" s="28"/>
      <c r="FS77" s="28"/>
      <c r="FT77" s="28"/>
      <c r="FU77" s="28"/>
      <c r="FV77" s="28"/>
      <c r="FW77" s="28"/>
      <c r="FX77" s="28"/>
      <c r="FY77" s="28"/>
      <c r="FZ77" s="28"/>
      <c r="GA77" s="28"/>
      <c r="GB77" s="28"/>
      <c r="GC77" s="28"/>
      <c r="GD77" s="28"/>
      <c r="GE77" s="28"/>
      <c r="GF77" s="28"/>
      <c r="GG77" s="28"/>
      <c r="GH77" s="28"/>
      <c r="GI77" s="28"/>
      <c r="GJ77" s="28"/>
      <c r="GK77" s="28"/>
      <c r="GL77" s="28"/>
      <c r="GM77" s="28"/>
      <c r="GN77" s="28"/>
      <c r="GO77" s="28"/>
      <c r="GP77" s="28"/>
      <c r="GQ77" s="28"/>
      <c r="GR77" s="28"/>
      <c r="GS77" s="28"/>
      <c r="GT77" s="28"/>
      <c r="GU77" s="28"/>
      <c r="GV77" s="28"/>
      <c r="GW77" s="28"/>
      <c r="GX77" s="28"/>
      <c r="GY77" s="28"/>
      <c r="GZ77" s="28"/>
      <c r="HA77" s="28"/>
      <c r="HB77" s="28"/>
      <c r="HC77" s="28"/>
      <c r="HD77" s="28"/>
      <c r="HE77" s="28"/>
      <c r="HF77" s="28"/>
      <c r="HG77" s="28"/>
      <c r="HH77" s="28"/>
      <c r="HI77" s="28"/>
      <c r="HJ77" s="28"/>
      <c r="HK77" s="28"/>
      <c r="HL77" s="28"/>
      <c r="HM77" s="28"/>
      <c r="HN77" s="28"/>
      <c r="HO77" s="28"/>
      <c r="HP77" s="28"/>
      <c r="HQ77" s="28"/>
      <c r="HR77" s="28"/>
      <c r="HS77" s="28"/>
      <c r="HT77" s="28"/>
      <c r="HU77" s="28"/>
      <c r="HV77" s="28"/>
      <c r="HW77" s="28"/>
      <c r="HX77" s="28"/>
      <c r="HY77" s="28"/>
      <c r="HZ77" s="28"/>
      <c r="IA77" s="28"/>
      <c r="IB77" s="28"/>
      <c r="IC77" s="28"/>
      <c r="ID77" s="28"/>
      <c r="IE77" s="28"/>
      <c r="IF77" s="28"/>
      <c r="IG77" s="28"/>
      <c r="IH77" s="28"/>
      <c r="II77" s="28"/>
      <c r="IJ77" s="28"/>
      <c r="IK77" s="28"/>
      <c r="IL77" s="28"/>
      <c r="IM77" s="28"/>
      <c r="IN77" s="28"/>
      <c r="IO77" s="28"/>
      <c r="IP77" s="28"/>
      <c r="IQ77" s="28"/>
      <c r="IR77" s="28"/>
      <c r="IS77" s="28"/>
      <c r="IT77" s="28"/>
      <c r="IU77" s="28"/>
      <c r="IV77" s="28"/>
      <c r="IW77" s="28"/>
    </row>
    <row r="78" spans="1:257" s="1" customFormat="1" ht="38.25">
      <c r="B78" s="45" t="s">
        <v>121</v>
      </c>
      <c r="C78" s="46" t="s">
        <v>276</v>
      </c>
      <c r="D78" s="37"/>
      <c r="E78" s="51"/>
      <c r="F78" s="173"/>
      <c r="G78" s="31"/>
      <c r="H78" s="87"/>
      <c r="I78" s="87"/>
      <c r="J78" s="97"/>
    </row>
    <row r="79" spans="1:257" s="33" customFormat="1" ht="12.75">
      <c r="B79" s="47"/>
      <c r="C79" s="46"/>
      <c r="D79" s="37" t="s">
        <v>47</v>
      </c>
      <c r="E79" s="44">
        <f>+E75*0.4*1.1</f>
        <v>225.28000000000003</v>
      </c>
      <c r="F79" s="167"/>
      <c r="G79" s="69">
        <f>+F79*E79</f>
        <v>0</v>
      </c>
      <c r="H79" s="87"/>
      <c r="I79" s="108">
        <f>E79+H79</f>
        <v>225.28000000000003</v>
      </c>
      <c r="J79" s="102">
        <f>F79*I79</f>
        <v>0</v>
      </c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  <c r="AJ79" s="28"/>
      <c r="AK79" s="28"/>
      <c r="AL79" s="28"/>
      <c r="AM79" s="28"/>
      <c r="AN79" s="28"/>
      <c r="AO79" s="28"/>
      <c r="AP79" s="28"/>
      <c r="AQ79" s="28"/>
      <c r="AR79" s="28"/>
      <c r="AS79" s="28"/>
      <c r="AT79" s="28"/>
      <c r="AU79" s="28"/>
      <c r="AV79" s="28"/>
      <c r="AW79" s="28"/>
      <c r="AX79" s="28"/>
      <c r="AY79" s="28"/>
      <c r="AZ79" s="28"/>
      <c r="BA79" s="28"/>
      <c r="BB79" s="28"/>
      <c r="BC79" s="28"/>
      <c r="BD79" s="28"/>
      <c r="BE79" s="28"/>
      <c r="BF79" s="28"/>
      <c r="BG79" s="28"/>
      <c r="BH79" s="28"/>
      <c r="BI79" s="28"/>
      <c r="BJ79" s="28"/>
      <c r="BK79" s="28"/>
      <c r="BL79" s="28"/>
      <c r="BM79" s="28"/>
      <c r="BN79" s="28"/>
      <c r="BO79" s="28"/>
      <c r="BP79" s="28"/>
      <c r="BQ79" s="28"/>
      <c r="BR79" s="28"/>
      <c r="BS79" s="28"/>
      <c r="BT79" s="28"/>
      <c r="BU79" s="28"/>
      <c r="BV79" s="28"/>
      <c r="BW79" s="28"/>
      <c r="BX79" s="28"/>
      <c r="BY79" s="28"/>
      <c r="BZ79" s="28"/>
      <c r="CA79" s="28"/>
      <c r="CB79" s="28"/>
      <c r="CC79" s="28"/>
      <c r="CD79" s="28"/>
      <c r="CE79" s="28"/>
      <c r="CF79" s="28"/>
      <c r="CG79" s="28"/>
      <c r="CH79" s="28"/>
      <c r="CI79" s="28"/>
      <c r="CJ79" s="28"/>
      <c r="CK79" s="28"/>
      <c r="CL79" s="28"/>
      <c r="CM79" s="28"/>
      <c r="CN79" s="28"/>
      <c r="CO79" s="28"/>
      <c r="CP79" s="28"/>
      <c r="CQ79" s="28"/>
      <c r="CR79" s="28"/>
      <c r="CS79" s="28"/>
      <c r="CT79" s="28"/>
      <c r="CU79" s="28"/>
      <c r="CV79" s="28"/>
      <c r="CW79" s="28"/>
      <c r="CX79" s="28"/>
      <c r="CY79" s="28"/>
      <c r="CZ79" s="28"/>
      <c r="DA79" s="28"/>
      <c r="DB79" s="28"/>
      <c r="DC79" s="28"/>
      <c r="DD79" s="28"/>
      <c r="DE79" s="28"/>
      <c r="DF79" s="28"/>
      <c r="DG79" s="28"/>
      <c r="DH79" s="28"/>
      <c r="DI79" s="28"/>
      <c r="DJ79" s="28"/>
      <c r="DK79" s="28"/>
      <c r="DL79" s="28"/>
      <c r="DM79" s="28"/>
      <c r="DN79" s="28"/>
      <c r="DO79" s="28"/>
      <c r="DP79" s="28"/>
      <c r="DQ79" s="28"/>
      <c r="DR79" s="28"/>
      <c r="DS79" s="28"/>
      <c r="DT79" s="28"/>
      <c r="DU79" s="28"/>
      <c r="DV79" s="28"/>
      <c r="DW79" s="28"/>
      <c r="DX79" s="28"/>
      <c r="DY79" s="28"/>
      <c r="DZ79" s="28"/>
      <c r="EA79" s="28"/>
      <c r="EB79" s="28"/>
      <c r="EC79" s="28"/>
      <c r="ED79" s="28"/>
      <c r="EE79" s="28"/>
      <c r="EF79" s="28"/>
      <c r="EG79" s="28"/>
      <c r="EH79" s="28"/>
      <c r="EI79" s="28"/>
      <c r="EJ79" s="28"/>
      <c r="EK79" s="28"/>
      <c r="EL79" s="28"/>
      <c r="EM79" s="28"/>
      <c r="EN79" s="28"/>
      <c r="EO79" s="28"/>
      <c r="EP79" s="28"/>
      <c r="EQ79" s="28"/>
      <c r="ER79" s="28"/>
      <c r="ES79" s="28"/>
      <c r="ET79" s="28"/>
      <c r="EU79" s="28"/>
      <c r="EV79" s="28"/>
      <c r="EW79" s="28"/>
      <c r="EX79" s="28"/>
      <c r="EY79" s="28"/>
      <c r="EZ79" s="28"/>
      <c r="FA79" s="28"/>
      <c r="FB79" s="28"/>
      <c r="FC79" s="28"/>
      <c r="FD79" s="28"/>
      <c r="FE79" s="28"/>
      <c r="FF79" s="28"/>
      <c r="FG79" s="28"/>
      <c r="FH79" s="28"/>
      <c r="FI79" s="28"/>
      <c r="FJ79" s="28"/>
      <c r="FK79" s="28"/>
      <c r="FL79" s="28"/>
      <c r="FM79" s="28"/>
      <c r="FN79" s="28"/>
      <c r="FO79" s="28"/>
      <c r="FP79" s="28"/>
      <c r="FQ79" s="28"/>
      <c r="FR79" s="28"/>
      <c r="FS79" s="28"/>
      <c r="FT79" s="28"/>
      <c r="FU79" s="28"/>
      <c r="FV79" s="28"/>
      <c r="FW79" s="28"/>
      <c r="FX79" s="28"/>
      <c r="FY79" s="28"/>
      <c r="FZ79" s="28"/>
      <c r="GA79" s="28"/>
      <c r="GB79" s="28"/>
      <c r="GC79" s="28"/>
      <c r="GD79" s="28"/>
      <c r="GE79" s="28"/>
      <c r="GF79" s="28"/>
      <c r="GG79" s="28"/>
      <c r="GH79" s="28"/>
      <c r="GI79" s="28"/>
      <c r="GJ79" s="28"/>
      <c r="GK79" s="28"/>
      <c r="GL79" s="28"/>
      <c r="GM79" s="28"/>
      <c r="GN79" s="28"/>
      <c r="GO79" s="28"/>
      <c r="GP79" s="28"/>
      <c r="GQ79" s="28"/>
      <c r="GR79" s="28"/>
      <c r="GS79" s="28"/>
      <c r="GT79" s="28"/>
      <c r="GU79" s="28"/>
      <c r="GV79" s="28"/>
      <c r="GW79" s="28"/>
      <c r="GX79" s="28"/>
      <c r="GY79" s="28"/>
      <c r="GZ79" s="28"/>
      <c r="HA79" s="28"/>
      <c r="HB79" s="28"/>
      <c r="HC79" s="28"/>
      <c r="HD79" s="28"/>
      <c r="HE79" s="28"/>
      <c r="HF79" s="28"/>
      <c r="HG79" s="28"/>
      <c r="HH79" s="28"/>
      <c r="HI79" s="28"/>
      <c r="HJ79" s="28"/>
      <c r="HK79" s="28"/>
      <c r="HL79" s="28"/>
      <c r="HM79" s="28"/>
      <c r="HN79" s="28"/>
      <c r="HO79" s="28"/>
      <c r="HP79" s="28"/>
      <c r="HQ79" s="28"/>
      <c r="HR79" s="28"/>
      <c r="HS79" s="28"/>
      <c r="HT79" s="28"/>
      <c r="HU79" s="28"/>
      <c r="HV79" s="28"/>
      <c r="HW79" s="28"/>
      <c r="HX79" s="28"/>
      <c r="HY79" s="28"/>
      <c r="HZ79" s="28"/>
      <c r="IA79" s="28"/>
      <c r="IB79" s="28"/>
      <c r="IC79" s="28"/>
      <c r="ID79" s="28"/>
      <c r="IE79" s="28"/>
      <c r="IF79" s="28"/>
      <c r="IG79" s="28"/>
      <c r="IH79" s="28"/>
      <c r="II79" s="28"/>
      <c r="IJ79" s="28"/>
      <c r="IK79" s="28"/>
      <c r="IL79" s="28"/>
      <c r="IM79" s="28"/>
      <c r="IN79" s="28"/>
      <c r="IO79" s="28"/>
      <c r="IP79" s="28"/>
      <c r="IQ79" s="28"/>
      <c r="IR79" s="28"/>
      <c r="IS79" s="28"/>
      <c r="IT79" s="28"/>
      <c r="IU79" s="28"/>
      <c r="IV79" s="28"/>
      <c r="IW79" s="28"/>
    </row>
    <row r="80" spans="1:257" s="33" customFormat="1" ht="12.75">
      <c r="B80" s="47"/>
      <c r="C80" s="43" t="s">
        <v>260</v>
      </c>
      <c r="F80" s="167"/>
      <c r="G80" s="69"/>
      <c r="H80" s="87"/>
      <c r="I80" s="87"/>
      <c r="J80" s="102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  <c r="AK80" s="28"/>
      <c r="AL80" s="28"/>
      <c r="AM80" s="28"/>
      <c r="AN80" s="28"/>
      <c r="AO80" s="28"/>
      <c r="AP80" s="28"/>
      <c r="AQ80" s="28"/>
      <c r="AR80" s="28"/>
      <c r="AS80" s="28"/>
      <c r="AT80" s="28"/>
      <c r="AU80" s="28"/>
      <c r="AV80" s="28"/>
      <c r="AW80" s="28"/>
      <c r="AX80" s="28"/>
      <c r="AY80" s="28"/>
      <c r="AZ80" s="28"/>
      <c r="BA80" s="28"/>
      <c r="BB80" s="28"/>
      <c r="BC80" s="28"/>
      <c r="BD80" s="28"/>
      <c r="BE80" s="28"/>
      <c r="BF80" s="28"/>
      <c r="BG80" s="28"/>
      <c r="BH80" s="28"/>
      <c r="BI80" s="28"/>
      <c r="BJ80" s="28"/>
      <c r="BK80" s="28"/>
      <c r="BL80" s="28"/>
      <c r="BM80" s="28"/>
      <c r="BN80" s="28"/>
      <c r="BO80" s="28"/>
      <c r="BP80" s="28"/>
      <c r="BQ80" s="28"/>
      <c r="BR80" s="28"/>
      <c r="BS80" s="28"/>
      <c r="BT80" s="28"/>
      <c r="BU80" s="28"/>
      <c r="BV80" s="28"/>
      <c r="BW80" s="28"/>
      <c r="BX80" s="28"/>
      <c r="BY80" s="28"/>
      <c r="BZ80" s="28"/>
      <c r="CA80" s="28"/>
      <c r="CB80" s="28"/>
      <c r="CC80" s="28"/>
      <c r="CD80" s="28"/>
      <c r="CE80" s="28"/>
      <c r="CF80" s="28"/>
      <c r="CG80" s="28"/>
      <c r="CH80" s="28"/>
      <c r="CI80" s="28"/>
      <c r="CJ80" s="28"/>
      <c r="CK80" s="28"/>
      <c r="CL80" s="28"/>
      <c r="CM80" s="28"/>
      <c r="CN80" s="28"/>
      <c r="CO80" s="28"/>
      <c r="CP80" s="28"/>
      <c r="CQ80" s="28"/>
      <c r="CR80" s="28"/>
      <c r="CS80" s="28"/>
      <c r="CT80" s="28"/>
      <c r="CU80" s="28"/>
      <c r="CV80" s="28"/>
      <c r="CW80" s="28"/>
      <c r="CX80" s="28"/>
      <c r="CY80" s="28"/>
      <c r="CZ80" s="28"/>
      <c r="DA80" s="28"/>
      <c r="DB80" s="28"/>
      <c r="DC80" s="28"/>
      <c r="DD80" s="28"/>
      <c r="DE80" s="28"/>
      <c r="DF80" s="28"/>
      <c r="DG80" s="28"/>
      <c r="DH80" s="28"/>
      <c r="DI80" s="28"/>
      <c r="DJ80" s="28"/>
      <c r="DK80" s="28"/>
      <c r="DL80" s="28"/>
      <c r="DM80" s="28"/>
      <c r="DN80" s="28"/>
      <c r="DO80" s="28"/>
      <c r="DP80" s="28"/>
      <c r="DQ80" s="28"/>
      <c r="DR80" s="28"/>
      <c r="DS80" s="28"/>
      <c r="DT80" s="28"/>
      <c r="DU80" s="28"/>
      <c r="DV80" s="28"/>
      <c r="DW80" s="28"/>
      <c r="DX80" s="28"/>
      <c r="DY80" s="28"/>
      <c r="DZ80" s="28"/>
      <c r="EA80" s="28"/>
      <c r="EB80" s="28"/>
      <c r="EC80" s="28"/>
      <c r="ED80" s="28"/>
      <c r="EE80" s="28"/>
      <c r="EF80" s="28"/>
      <c r="EG80" s="28"/>
      <c r="EH80" s="28"/>
      <c r="EI80" s="28"/>
      <c r="EJ80" s="28"/>
      <c r="EK80" s="28"/>
      <c r="EL80" s="28"/>
      <c r="EM80" s="28"/>
      <c r="EN80" s="28"/>
      <c r="EO80" s="28"/>
      <c r="EP80" s="28"/>
      <c r="EQ80" s="28"/>
      <c r="ER80" s="28"/>
      <c r="ES80" s="28"/>
      <c r="ET80" s="28"/>
      <c r="EU80" s="28"/>
      <c r="EV80" s="28"/>
      <c r="EW80" s="28"/>
      <c r="EX80" s="28"/>
      <c r="EY80" s="28"/>
      <c r="EZ80" s="28"/>
      <c r="FA80" s="28"/>
      <c r="FB80" s="28"/>
      <c r="FC80" s="28"/>
      <c r="FD80" s="28"/>
      <c r="FE80" s="28"/>
      <c r="FF80" s="28"/>
      <c r="FG80" s="28"/>
      <c r="FH80" s="28"/>
      <c r="FI80" s="28"/>
      <c r="FJ80" s="28"/>
      <c r="FK80" s="28"/>
      <c r="FL80" s="28"/>
      <c r="FM80" s="28"/>
      <c r="FN80" s="28"/>
      <c r="FO80" s="28"/>
      <c r="FP80" s="28"/>
      <c r="FQ80" s="28"/>
      <c r="FR80" s="28"/>
      <c r="FS80" s="28"/>
      <c r="FT80" s="28"/>
      <c r="FU80" s="28"/>
      <c r="FV80" s="28"/>
      <c r="FW80" s="28"/>
      <c r="FX80" s="28"/>
      <c r="FY80" s="28"/>
      <c r="FZ80" s="28"/>
      <c r="GA80" s="28"/>
      <c r="GB80" s="28"/>
      <c r="GC80" s="28"/>
      <c r="GD80" s="28"/>
      <c r="GE80" s="28"/>
      <c r="GF80" s="28"/>
      <c r="GG80" s="28"/>
      <c r="GH80" s="28"/>
      <c r="GI80" s="28"/>
      <c r="GJ80" s="28"/>
      <c r="GK80" s="28"/>
      <c r="GL80" s="28"/>
      <c r="GM80" s="28"/>
      <c r="GN80" s="28"/>
      <c r="GO80" s="28"/>
      <c r="GP80" s="28"/>
      <c r="GQ80" s="28"/>
      <c r="GR80" s="28"/>
      <c r="GS80" s="28"/>
      <c r="GT80" s="28"/>
      <c r="GU80" s="28"/>
      <c r="GV80" s="28"/>
      <c r="GW80" s="28"/>
      <c r="GX80" s="28"/>
      <c r="GY80" s="28"/>
      <c r="GZ80" s="28"/>
      <c r="HA80" s="28"/>
      <c r="HB80" s="28"/>
      <c r="HC80" s="28"/>
      <c r="HD80" s="28"/>
      <c r="HE80" s="28"/>
      <c r="HF80" s="28"/>
      <c r="HG80" s="28"/>
      <c r="HH80" s="28"/>
      <c r="HI80" s="28"/>
      <c r="HJ80" s="28"/>
      <c r="HK80" s="28"/>
      <c r="HL80" s="28"/>
      <c r="HM80" s="28"/>
      <c r="HN80" s="28"/>
      <c r="HO80" s="28"/>
      <c r="HP80" s="28"/>
      <c r="HQ80" s="28"/>
      <c r="HR80" s="28"/>
      <c r="HS80" s="28"/>
      <c r="HT80" s="28"/>
      <c r="HU80" s="28"/>
      <c r="HV80" s="28"/>
      <c r="HW80" s="28"/>
      <c r="HX80" s="28"/>
      <c r="HY80" s="28"/>
      <c r="HZ80" s="28"/>
      <c r="IA80" s="28"/>
      <c r="IB80" s="28"/>
      <c r="IC80" s="28"/>
      <c r="ID80" s="28"/>
      <c r="IE80" s="28"/>
      <c r="IF80" s="28"/>
      <c r="IG80" s="28"/>
      <c r="IH80" s="28"/>
      <c r="II80" s="28"/>
      <c r="IJ80" s="28"/>
      <c r="IK80" s="28"/>
      <c r="IL80" s="28"/>
      <c r="IM80" s="28"/>
      <c r="IN80" s="28"/>
      <c r="IO80" s="28"/>
      <c r="IP80" s="28"/>
      <c r="IQ80" s="28"/>
      <c r="IR80" s="28"/>
      <c r="IS80" s="28"/>
      <c r="IT80" s="28"/>
      <c r="IU80" s="28"/>
      <c r="IV80" s="28"/>
      <c r="IW80" s="28"/>
    </row>
    <row r="81" spans="1:257" s="1" customFormat="1" ht="76.5">
      <c r="A81" s="137"/>
      <c r="B81" s="138" t="s">
        <v>261</v>
      </c>
      <c r="C81" s="117" t="s">
        <v>277</v>
      </c>
      <c r="D81" s="139" t="s">
        <v>49</v>
      </c>
      <c r="E81" s="140">
        <f>+E252</f>
        <v>390</v>
      </c>
      <c r="F81" s="172"/>
      <c r="G81" s="115"/>
      <c r="H81" s="87"/>
      <c r="I81" s="136">
        <f>+I252</f>
        <v>320</v>
      </c>
      <c r="J81" s="97"/>
    </row>
    <row r="82" spans="1:257" s="33" customFormat="1" ht="10.5" customHeight="1">
      <c r="A82" s="111"/>
      <c r="B82" s="116"/>
      <c r="C82" s="117"/>
      <c r="D82" s="111"/>
      <c r="E82" s="111"/>
      <c r="F82" s="172"/>
      <c r="G82" s="115"/>
      <c r="H82" s="87"/>
      <c r="I82" s="87"/>
      <c r="J82" s="102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8"/>
      <c r="AS82" s="28"/>
      <c r="AT82" s="28"/>
      <c r="AU82" s="28"/>
      <c r="AV82" s="28"/>
      <c r="AW82" s="28"/>
      <c r="AX82" s="28"/>
      <c r="AY82" s="28"/>
      <c r="AZ82" s="28"/>
      <c r="BA82" s="28"/>
      <c r="BB82" s="28"/>
      <c r="BC82" s="28"/>
      <c r="BD82" s="28"/>
      <c r="BE82" s="28"/>
      <c r="BF82" s="28"/>
      <c r="BG82" s="28"/>
      <c r="BH82" s="28"/>
      <c r="BI82" s="28"/>
      <c r="BJ82" s="28"/>
      <c r="BK82" s="28"/>
      <c r="BL82" s="28"/>
      <c r="BM82" s="28"/>
      <c r="BN82" s="28"/>
      <c r="BO82" s="28"/>
      <c r="BP82" s="28"/>
      <c r="BQ82" s="28"/>
      <c r="BR82" s="28"/>
      <c r="BS82" s="28"/>
      <c r="BT82" s="28"/>
      <c r="BU82" s="28"/>
      <c r="BV82" s="28"/>
      <c r="BW82" s="28"/>
      <c r="BX82" s="28"/>
      <c r="BY82" s="28"/>
      <c r="BZ82" s="28"/>
      <c r="CA82" s="28"/>
      <c r="CB82" s="28"/>
      <c r="CC82" s="28"/>
      <c r="CD82" s="28"/>
      <c r="CE82" s="28"/>
      <c r="CF82" s="28"/>
      <c r="CG82" s="28"/>
      <c r="CH82" s="28"/>
      <c r="CI82" s="28"/>
      <c r="CJ82" s="28"/>
      <c r="CK82" s="28"/>
      <c r="CL82" s="28"/>
      <c r="CM82" s="28"/>
      <c r="CN82" s="28"/>
      <c r="CO82" s="28"/>
      <c r="CP82" s="28"/>
      <c r="CQ82" s="28"/>
      <c r="CR82" s="28"/>
      <c r="CS82" s="28"/>
      <c r="CT82" s="28"/>
      <c r="CU82" s="28"/>
      <c r="CV82" s="28"/>
      <c r="CW82" s="28"/>
      <c r="CX82" s="28"/>
      <c r="CY82" s="28"/>
      <c r="CZ82" s="28"/>
      <c r="DA82" s="28"/>
      <c r="DB82" s="28"/>
      <c r="DC82" s="28"/>
      <c r="DD82" s="28"/>
      <c r="DE82" s="28"/>
      <c r="DF82" s="28"/>
      <c r="DG82" s="28"/>
      <c r="DH82" s="28"/>
      <c r="DI82" s="28"/>
      <c r="DJ82" s="28"/>
      <c r="DK82" s="28"/>
      <c r="DL82" s="28"/>
      <c r="DM82" s="28"/>
      <c r="DN82" s="28"/>
      <c r="DO82" s="28"/>
      <c r="DP82" s="28"/>
      <c r="DQ82" s="28"/>
      <c r="DR82" s="28"/>
      <c r="DS82" s="28"/>
      <c r="DT82" s="28"/>
      <c r="DU82" s="28"/>
      <c r="DV82" s="28"/>
      <c r="DW82" s="28"/>
      <c r="DX82" s="28"/>
      <c r="DY82" s="28"/>
      <c r="DZ82" s="28"/>
      <c r="EA82" s="28"/>
      <c r="EB82" s="28"/>
      <c r="EC82" s="28"/>
      <c r="ED82" s="28"/>
      <c r="EE82" s="28"/>
      <c r="EF82" s="28"/>
      <c r="EG82" s="28"/>
      <c r="EH82" s="28"/>
      <c r="EI82" s="28"/>
      <c r="EJ82" s="28"/>
      <c r="EK82" s="28"/>
      <c r="EL82" s="28"/>
      <c r="EM82" s="28"/>
      <c r="EN82" s="28"/>
      <c r="EO82" s="28"/>
      <c r="EP82" s="28"/>
      <c r="EQ82" s="28"/>
      <c r="ER82" s="28"/>
      <c r="ES82" s="28"/>
      <c r="ET82" s="28"/>
      <c r="EU82" s="28"/>
      <c r="EV82" s="28"/>
      <c r="EW82" s="28"/>
      <c r="EX82" s="28"/>
      <c r="EY82" s="28"/>
      <c r="EZ82" s="28"/>
      <c r="FA82" s="28"/>
      <c r="FB82" s="28"/>
      <c r="FC82" s="28"/>
      <c r="FD82" s="28"/>
      <c r="FE82" s="28"/>
      <c r="FF82" s="28"/>
      <c r="FG82" s="28"/>
      <c r="FH82" s="28"/>
      <c r="FI82" s="28"/>
      <c r="FJ82" s="28"/>
      <c r="FK82" s="28"/>
      <c r="FL82" s="28"/>
      <c r="FM82" s="28"/>
      <c r="FN82" s="28"/>
      <c r="FO82" s="28"/>
      <c r="FP82" s="28"/>
      <c r="FQ82" s="28"/>
      <c r="FR82" s="28"/>
      <c r="FS82" s="28"/>
      <c r="FT82" s="28"/>
      <c r="FU82" s="28"/>
      <c r="FV82" s="28"/>
      <c r="FW82" s="28"/>
      <c r="FX82" s="28"/>
      <c r="FY82" s="28"/>
      <c r="FZ82" s="28"/>
      <c r="GA82" s="28"/>
      <c r="GB82" s="28"/>
      <c r="GC82" s="28"/>
      <c r="GD82" s="28"/>
      <c r="GE82" s="28"/>
      <c r="GF82" s="28"/>
      <c r="GG82" s="28"/>
      <c r="GH82" s="28"/>
      <c r="GI82" s="28"/>
      <c r="GJ82" s="28"/>
      <c r="GK82" s="28"/>
      <c r="GL82" s="28"/>
      <c r="GM82" s="28"/>
      <c r="GN82" s="28"/>
      <c r="GO82" s="28"/>
      <c r="GP82" s="28"/>
      <c r="GQ82" s="28"/>
      <c r="GR82" s="28"/>
      <c r="GS82" s="28"/>
      <c r="GT82" s="28"/>
      <c r="GU82" s="28"/>
      <c r="GV82" s="28"/>
      <c r="GW82" s="28"/>
      <c r="GX82" s="28"/>
      <c r="GY82" s="28"/>
      <c r="GZ82" s="28"/>
      <c r="HA82" s="28"/>
      <c r="HB82" s="28"/>
      <c r="HC82" s="28"/>
      <c r="HD82" s="28"/>
      <c r="HE82" s="28"/>
      <c r="HF82" s="28"/>
      <c r="HG82" s="28"/>
      <c r="HH82" s="28"/>
      <c r="HI82" s="28"/>
      <c r="HJ82" s="28"/>
      <c r="HK82" s="28"/>
      <c r="HL82" s="28"/>
      <c r="HM82" s="28"/>
      <c r="HN82" s="28"/>
      <c r="HO82" s="28"/>
      <c r="HP82" s="28"/>
      <c r="HQ82" s="28"/>
      <c r="HR82" s="28"/>
      <c r="HS82" s="28"/>
      <c r="HT82" s="28"/>
      <c r="HU82" s="28"/>
      <c r="HV82" s="28"/>
      <c r="HW82" s="28"/>
      <c r="HX82" s="28"/>
      <c r="HY82" s="28"/>
      <c r="HZ82" s="28"/>
      <c r="IA82" s="28"/>
      <c r="IB82" s="28"/>
      <c r="IC82" s="28"/>
      <c r="ID82" s="28"/>
      <c r="IE82" s="28"/>
      <c r="IF82" s="28"/>
      <c r="IG82" s="28"/>
      <c r="IH82" s="28"/>
      <c r="II82" s="28"/>
      <c r="IJ82" s="28"/>
      <c r="IK82" s="28"/>
      <c r="IL82" s="28"/>
      <c r="IM82" s="28"/>
      <c r="IN82" s="28"/>
      <c r="IO82" s="28"/>
      <c r="IP82" s="28"/>
      <c r="IQ82" s="28"/>
      <c r="IR82" s="28"/>
      <c r="IS82" s="28"/>
      <c r="IT82" s="28"/>
      <c r="IU82" s="28"/>
      <c r="IV82" s="28"/>
      <c r="IW82" s="28"/>
    </row>
    <row r="83" spans="1:257" s="1" customFormat="1" ht="25.5">
      <c r="A83" s="137"/>
      <c r="B83" s="138" t="s">
        <v>262</v>
      </c>
      <c r="C83" s="117" t="s">
        <v>46</v>
      </c>
      <c r="D83" s="141"/>
      <c r="E83" s="127"/>
      <c r="F83" s="174"/>
      <c r="G83" s="115"/>
      <c r="H83" s="87"/>
      <c r="I83" s="81"/>
      <c r="J83" s="97"/>
    </row>
    <row r="84" spans="1:257" s="33" customFormat="1" ht="12.75">
      <c r="A84" s="111"/>
      <c r="B84" s="116"/>
      <c r="C84" s="117"/>
      <c r="D84" s="118" t="s">
        <v>47</v>
      </c>
      <c r="E84" s="114">
        <f>SUM(E86:E88)</f>
        <v>128.70000000000002</v>
      </c>
      <c r="F84" s="172"/>
      <c r="G84" s="115">
        <f>+F84*E84</f>
        <v>0</v>
      </c>
      <c r="H84" s="122">
        <f>SUM(H86:H88)</f>
        <v>-21</v>
      </c>
      <c r="I84" s="108">
        <f>E84+H84</f>
        <v>107.70000000000002</v>
      </c>
      <c r="J84" s="102">
        <f>F84*I84</f>
        <v>0</v>
      </c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  <c r="AK84" s="28"/>
      <c r="AL84" s="28"/>
      <c r="AM84" s="28"/>
      <c r="AN84" s="28"/>
      <c r="AO84" s="28"/>
      <c r="AP84" s="28"/>
      <c r="AQ84" s="28"/>
      <c r="AR84" s="28"/>
      <c r="AS84" s="28"/>
      <c r="AT84" s="28"/>
      <c r="AU84" s="28"/>
      <c r="AV84" s="28"/>
      <c r="AW84" s="28"/>
      <c r="AX84" s="28"/>
      <c r="AY84" s="28"/>
      <c r="AZ84" s="28"/>
      <c r="BA84" s="28"/>
      <c r="BB84" s="28"/>
      <c r="BC84" s="28"/>
      <c r="BD84" s="28"/>
      <c r="BE84" s="28"/>
      <c r="BF84" s="28"/>
      <c r="BG84" s="28"/>
      <c r="BH84" s="28"/>
      <c r="BI84" s="28"/>
      <c r="BJ84" s="28"/>
      <c r="BK84" s="28"/>
      <c r="BL84" s="28"/>
      <c r="BM84" s="28"/>
      <c r="BN84" s="28"/>
      <c r="BO84" s="28"/>
      <c r="BP84" s="28"/>
      <c r="BQ84" s="28"/>
      <c r="BR84" s="28"/>
      <c r="BS84" s="28"/>
      <c r="BT84" s="28"/>
      <c r="BU84" s="28"/>
      <c r="BV84" s="28"/>
      <c r="BW84" s="28"/>
      <c r="BX84" s="28"/>
      <c r="BY84" s="28"/>
      <c r="BZ84" s="28"/>
      <c r="CA84" s="28"/>
      <c r="CB84" s="28"/>
      <c r="CC84" s="28"/>
      <c r="CD84" s="28"/>
      <c r="CE84" s="28"/>
      <c r="CF84" s="28"/>
      <c r="CG84" s="28"/>
      <c r="CH84" s="28"/>
      <c r="CI84" s="28"/>
      <c r="CJ84" s="28"/>
      <c r="CK84" s="28"/>
      <c r="CL84" s="28"/>
      <c r="CM84" s="28"/>
      <c r="CN84" s="28"/>
      <c r="CO84" s="28"/>
      <c r="CP84" s="28"/>
      <c r="CQ84" s="28"/>
      <c r="CR84" s="28"/>
      <c r="CS84" s="28"/>
      <c r="CT84" s="28"/>
      <c r="CU84" s="28"/>
      <c r="CV84" s="28"/>
      <c r="CW84" s="28"/>
      <c r="CX84" s="28"/>
      <c r="CY84" s="28"/>
      <c r="CZ84" s="28"/>
      <c r="DA84" s="28"/>
      <c r="DB84" s="28"/>
      <c r="DC84" s="28"/>
      <c r="DD84" s="28"/>
      <c r="DE84" s="28"/>
      <c r="DF84" s="28"/>
      <c r="DG84" s="28"/>
      <c r="DH84" s="28"/>
      <c r="DI84" s="28"/>
      <c r="DJ84" s="28"/>
      <c r="DK84" s="28"/>
      <c r="DL84" s="28"/>
      <c r="DM84" s="28"/>
      <c r="DN84" s="28"/>
      <c r="DO84" s="28"/>
      <c r="DP84" s="28"/>
      <c r="DQ84" s="28"/>
      <c r="DR84" s="28"/>
      <c r="DS84" s="28"/>
      <c r="DT84" s="28"/>
      <c r="DU84" s="28"/>
      <c r="DV84" s="28"/>
      <c r="DW84" s="28"/>
      <c r="DX84" s="28"/>
      <c r="DY84" s="28"/>
      <c r="DZ84" s="28"/>
      <c r="EA84" s="28"/>
      <c r="EB84" s="28"/>
      <c r="EC84" s="28"/>
      <c r="ED84" s="28"/>
      <c r="EE84" s="28"/>
      <c r="EF84" s="28"/>
      <c r="EG84" s="28"/>
      <c r="EH84" s="28"/>
      <c r="EI84" s="28"/>
      <c r="EJ84" s="28"/>
      <c r="EK84" s="28"/>
      <c r="EL84" s="28"/>
      <c r="EM84" s="28"/>
      <c r="EN84" s="28"/>
      <c r="EO84" s="28"/>
      <c r="EP84" s="28"/>
      <c r="EQ84" s="28"/>
      <c r="ER84" s="28"/>
      <c r="ES84" s="28"/>
      <c r="ET84" s="28"/>
      <c r="EU84" s="28"/>
      <c r="EV84" s="28"/>
      <c r="EW84" s="28"/>
      <c r="EX84" s="28"/>
      <c r="EY84" s="28"/>
      <c r="EZ84" s="28"/>
      <c r="FA84" s="28"/>
      <c r="FB84" s="28"/>
      <c r="FC84" s="28"/>
      <c r="FD84" s="28"/>
      <c r="FE84" s="28"/>
      <c r="FF84" s="28"/>
      <c r="FG84" s="28"/>
      <c r="FH84" s="28"/>
      <c r="FI84" s="28"/>
      <c r="FJ84" s="28"/>
      <c r="FK84" s="28"/>
      <c r="FL84" s="28"/>
      <c r="FM84" s="28"/>
      <c r="FN84" s="28"/>
      <c r="FO84" s="28"/>
      <c r="FP84" s="28"/>
      <c r="FQ84" s="28"/>
      <c r="FR84" s="28"/>
      <c r="FS84" s="28"/>
      <c r="FT84" s="28"/>
      <c r="FU84" s="28"/>
      <c r="FV84" s="28"/>
      <c r="FW84" s="28"/>
      <c r="FX84" s="28"/>
      <c r="FY84" s="28"/>
      <c r="FZ84" s="28"/>
      <c r="GA84" s="28"/>
      <c r="GB84" s="28"/>
      <c r="GC84" s="28"/>
      <c r="GD84" s="28"/>
      <c r="GE84" s="28"/>
      <c r="GF84" s="28"/>
      <c r="GG84" s="28"/>
      <c r="GH84" s="28"/>
      <c r="GI84" s="28"/>
      <c r="GJ84" s="28"/>
      <c r="GK84" s="28"/>
      <c r="GL84" s="28"/>
      <c r="GM84" s="28"/>
      <c r="GN84" s="28"/>
      <c r="GO84" s="28"/>
      <c r="GP84" s="28"/>
      <c r="GQ84" s="28"/>
      <c r="GR84" s="28"/>
      <c r="GS84" s="28"/>
      <c r="GT84" s="28"/>
      <c r="GU84" s="28"/>
      <c r="GV84" s="28"/>
      <c r="GW84" s="28"/>
      <c r="GX84" s="28"/>
      <c r="GY84" s="28"/>
      <c r="GZ84" s="28"/>
      <c r="HA84" s="28"/>
      <c r="HB84" s="28"/>
      <c r="HC84" s="28"/>
      <c r="HD84" s="28"/>
      <c r="HE84" s="28"/>
      <c r="HF84" s="28"/>
      <c r="HG84" s="28"/>
      <c r="HH84" s="28"/>
      <c r="HI84" s="28"/>
      <c r="HJ84" s="28"/>
      <c r="HK84" s="28"/>
      <c r="HL84" s="28"/>
      <c r="HM84" s="28"/>
      <c r="HN84" s="28"/>
      <c r="HO84" s="28"/>
      <c r="HP84" s="28"/>
      <c r="HQ84" s="28"/>
      <c r="HR84" s="28"/>
      <c r="HS84" s="28"/>
      <c r="HT84" s="28"/>
      <c r="HU84" s="28"/>
      <c r="HV84" s="28"/>
      <c r="HW84" s="28"/>
      <c r="HX84" s="28"/>
      <c r="HY84" s="28"/>
      <c r="HZ84" s="28"/>
      <c r="IA84" s="28"/>
      <c r="IB84" s="28"/>
      <c r="IC84" s="28"/>
      <c r="ID84" s="28"/>
      <c r="IE84" s="28"/>
      <c r="IF84" s="28"/>
      <c r="IG84" s="28"/>
      <c r="IH84" s="28"/>
      <c r="II84" s="28"/>
      <c r="IJ84" s="28"/>
      <c r="IK84" s="28"/>
      <c r="IL84" s="28"/>
      <c r="IM84" s="28"/>
      <c r="IN84" s="28"/>
      <c r="IO84" s="28"/>
      <c r="IP84" s="28"/>
      <c r="IQ84" s="28"/>
      <c r="IR84" s="28"/>
      <c r="IS84" s="28"/>
      <c r="IT84" s="28"/>
      <c r="IU84" s="28"/>
      <c r="IV84" s="28"/>
      <c r="IW84" s="28"/>
    </row>
    <row r="85" spans="1:257" s="1" customFormat="1" ht="25.5">
      <c r="A85" s="137"/>
      <c r="B85" s="138" t="s">
        <v>263</v>
      </c>
      <c r="C85" s="117" t="s">
        <v>264</v>
      </c>
      <c r="D85" s="118"/>
      <c r="E85" s="142"/>
      <c r="F85" s="174"/>
      <c r="G85" s="115"/>
      <c r="H85" s="87"/>
      <c r="I85" s="81"/>
      <c r="J85" s="97"/>
    </row>
    <row r="86" spans="1:257" s="33" customFormat="1" ht="12.75">
      <c r="A86" s="111"/>
      <c r="B86" s="116"/>
      <c r="C86" s="117"/>
      <c r="D86" s="118" t="s">
        <v>47</v>
      </c>
      <c r="E86" s="114">
        <f>+E81*0.15*1.1</f>
        <v>64.350000000000009</v>
      </c>
      <c r="F86" s="172"/>
      <c r="G86" s="115">
        <f>+F86*E86</f>
        <v>0</v>
      </c>
      <c r="H86" s="87">
        <v>-10.5</v>
      </c>
      <c r="I86" s="108">
        <f>E86+H86</f>
        <v>53.850000000000009</v>
      </c>
      <c r="J86" s="102">
        <f>F86*I86</f>
        <v>0</v>
      </c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8"/>
      <c r="AS86" s="28"/>
      <c r="AT86" s="28"/>
      <c r="AU86" s="28"/>
      <c r="AV86" s="28"/>
      <c r="AW86" s="28"/>
      <c r="AX86" s="28"/>
      <c r="AY86" s="28"/>
      <c r="AZ86" s="28"/>
      <c r="BA86" s="28"/>
      <c r="BB86" s="28"/>
      <c r="BC86" s="28"/>
      <c r="BD86" s="28"/>
      <c r="BE86" s="28"/>
      <c r="BF86" s="28"/>
      <c r="BG86" s="28"/>
      <c r="BH86" s="28"/>
      <c r="BI86" s="28"/>
      <c r="BJ86" s="28"/>
      <c r="BK86" s="28"/>
      <c r="BL86" s="28"/>
      <c r="BM86" s="28"/>
      <c r="BN86" s="28"/>
      <c r="BO86" s="28"/>
      <c r="BP86" s="28"/>
      <c r="BQ86" s="28"/>
      <c r="BR86" s="28"/>
      <c r="BS86" s="28"/>
      <c r="BT86" s="28"/>
      <c r="BU86" s="28"/>
      <c r="BV86" s="28"/>
      <c r="BW86" s="28"/>
      <c r="BX86" s="28"/>
      <c r="BY86" s="28"/>
      <c r="BZ86" s="28"/>
      <c r="CA86" s="28"/>
      <c r="CB86" s="28"/>
      <c r="CC86" s="28"/>
      <c r="CD86" s="28"/>
      <c r="CE86" s="28"/>
      <c r="CF86" s="28"/>
      <c r="CG86" s="28"/>
      <c r="CH86" s="28"/>
      <c r="CI86" s="28"/>
      <c r="CJ86" s="28"/>
      <c r="CK86" s="28"/>
      <c r="CL86" s="28"/>
      <c r="CM86" s="28"/>
      <c r="CN86" s="28"/>
      <c r="CO86" s="28"/>
      <c r="CP86" s="28"/>
      <c r="CQ86" s="28"/>
      <c r="CR86" s="28"/>
      <c r="CS86" s="28"/>
      <c r="CT86" s="28"/>
      <c r="CU86" s="28"/>
      <c r="CV86" s="28"/>
      <c r="CW86" s="28"/>
      <c r="CX86" s="28"/>
      <c r="CY86" s="28"/>
      <c r="CZ86" s="28"/>
      <c r="DA86" s="28"/>
      <c r="DB86" s="28"/>
      <c r="DC86" s="28"/>
      <c r="DD86" s="28"/>
      <c r="DE86" s="28"/>
      <c r="DF86" s="28"/>
      <c r="DG86" s="28"/>
      <c r="DH86" s="28"/>
      <c r="DI86" s="28"/>
      <c r="DJ86" s="28"/>
      <c r="DK86" s="28"/>
      <c r="DL86" s="28"/>
      <c r="DM86" s="28"/>
      <c r="DN86" s="28"/>
      <c r="DO86" s="28"/>
      <c r="DP86" s="28"/>
      <c r="DQ86" s="28"/>
      <c r="DR86" s="28"/>
      <c r="DS86" s="28"/>
      <c r="DT86" s="28"/>
      <c r="DU86" s="28"/>
      <c r="DV86" s="28"/>
      <c r="DW86" s="28"/>
      <c r="DX86" s="28"/>
      <c r="DY86" s="28"/>
      <c r="DZ86" s="28"/>
      <c r="EA86" s="28"/>
      <c r="EB86" s="28"/>
      <c r="EC86" s="28"/>
      <c r="ED86" s="28"/>
      <c r="EE86" s="28"/>
      <c r="EF86" s="28"/>
      <c r="EG86" s="28"/>
      <c r="EH86" s="28"/>
      <c r="EI86" s="28"/>
      <c r="EJ86" s="28"/>
      <c r="EK86" s="28"/>
      <c r="EL86" s="28"/>
      <c r="EM86" s="28"/>
      <c r="EN86" s="28"/>
      <c r="EO86" s="28"/>
      <c r="EP86" s="28"/>
      <c r="EQ86" s="28"/>
      <c r="ER86" s="28"/>
      <c r="ES86" s="28"/>
      <c r="ET86" s="28"/>
      <c r="EU86" s="28"/>
      <c r="EV86" s="28"/>
      <c r="EW86" s="28"/>
      <c r="EX86" s="28"/>
      <c r="EY86" s="28"/>
      <c r="EZ86" s="28"/>
      <c r="FA86" s="28"/>
      <c r="FB86" s="28"/>
      <c r="FC86" s="28"/>
      <c r="FD86" s="28"/>
      <c r="FE86" s="28"/>
      <c r="FF86" s="28"/>
      <c r="FG86" s="28"/>
      <c r="FH86" s="28"/>
      <c r="FI86" s="28"/>
      <c r="FJ86" s="28"/>
      <c r="FK86" s="28"/>
      <c r="FL86" s="28"/>
      <c r="FM86" s="28"/>
      <c r="FN86" s="28"/>
      <c r="FO86" s="28"/>
      <c r="FP86" s="28"/>
      <c r="FQ86" s="28"/>
      <c r="FR86" s="28"/>
      <c r="FS86" s="28"/>
      <c r="FT86" s="28"/>
      <c r="FU86" s="28"/>
      <c r="FV86" s="28"/>
      <c r="FW86" s="28"/>
      <c r="FX86" s="28"/>
      <c r="FY86" s="28"/>
      <c r="FZ86" s="28"/>
      <c r="GA86" s="28"/>
      <c r="GB86" s="28"/>
      <c r="GC86" s="28"/>
      <c r="GD86" s="28"/>
      <c r="GE86" s="28"/>
      <c r="GF86" s="28"/>
      <c r="GG86" s="28"/>
      <c r="GH86" s="28"/>
      <c r="GI86" s="28"/>
      <c r="GJ86" s="28"/>
      <c r="GK86" s="28"/>
      <c r="GL86" s="28"/>
      <c r="GM86" s="28"/>
      <c r="GN86" s="28"/>
      <c r="GO86" s="28"/>
      <c r="GP86" s="28"/>
      <c r="GQ86" s="28"/>
      <c r="GR86" s="28"/>
      <c r="GS86" s="28"/>
      <c r="GT86" s="28"/>
      <c r="GU86" s="28"/>
      <c r="GV86" s="28"/>
      <c r="GW86" s="28"/>
      <c r="GX86" s="28"/>
      <c r="GY86" s="28"/>
      <c r="GZ86" s="28"/>
      <c r="HA86" s="28"/>
      <c r="HB86" s="28"/>
      <c r="HC86" s="28"/>
      <c r="HD86" s="28"/>
      <c r="HE86" s="28"/>
      <c r="HF86" s="28"/>
      <c r="HG86" s="28"/>
      <c r="HH86" s="28"/>
      <c r="HI86" s="28"/>
      <c r="HJ86" s="28"/>
      <c r="HK86" s="28"/>
      <c r="HL86" s="28"/>
      <c r="HM86" s="28"/>
      <c r="HN86" s="28"/>
      <c r="HO86" s="28"/>
      <c r="HP86" s="28"/>
      <c r="HQ86" s="28"/>
      <c r="HR86" s="28"/>
      <c r="HS86" s="28"/>
      <c r="HT86" s="28"/>
      <c r="HU86" s="28"/>
      <c r="HV86" s="28"/>
      <c r="HW86" s="28"/>
      <c r="HX86" s="28"/>
      <c r="HY86" s="28"/>
      <c r="HZ86" s="28"/>
      <c r="IA86" s="28"/>
      <c r="IB86" s="28"/>
      <c r="IC86" s="28"/>
      <c r="ID86" s="28"/>
      <c r="IE86" s="28"/>
      <c r="IF86" s="28"/>
      <c r="IG86" s="28"/>
      <c r="IH86" s="28"/>
      <c r="II86" s="28"/>
      <c r="IJ86" s="28"/>
      <c r="IK86" s="28"/>
      <c r="IL86" s="28"/>
      <c r="IM86" s="28"/>
      <c r="IN86" s="28"/>
      <c r="IO86" s="28"/>
      <c r="IP86" s="28"/>
      <c r="IQ86" s="28"/>
      <c r="IR86" s="28"/>
      <c r="IS86" s="28"/>
      <c r="IT86" s="28"/>
      <c r="IU86" s="28"/>
      <c r="IV86" s="28"/>
      <c r="IW86" s="28"/>
    </row>
    <row r="87" spans="1:257" s="33" customFormat="1" ht="38.25">
      <c r="A87" s="111"/>
      <c r="B87" s="116" t="s">
        <v>265</v>
      </c>
      <c r="C87" s="117" t="s">
        <v>266</v>
      </c>
      <c r="D87" s="118"/>
      <c r="E87" s="114"/>
      <c r="F87" s="172"/>
      <c r="G87" s="115"/>
      <c r="H87" s="87"/>
      <c r="I87" s="87"/>
      <c r="J87" s="102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  <c r="AK87" s="28"/>
      <c r="AL87" s="28"/>
      <c r="AM87" s="28"/>
      <c r="AN87" s="28"/>
      <c r="AO87" s="28"/>
      <c r="AP87" s="28"/>
      <c r="AQ87" s="28"/>
      <c r="AR87" s="28"/>
      <c r="AS87" s="28"/>
      <c r="AT87" s="28"/>
      <c r="AU87" s="28"/>
      <c r="AV87" s="28"/>
      <c r="AW87" s="28"/>
      <c r="AX87" s="28"/>
      <c r="AY87" s="28"/>
      <c r="AZ87" s="28"/>
      <c r="BA87" s="28"/>
      <c r="BB87" s="28"/>
      <c r="BC87" s="28"/>
      <c r="BD87" s="28"/>
      <c r="BE87" s="28"/>
      <c r="BF87" s="28"/>
      <c r="BG87" s="28"/>
      <c r="BH87" s="28"/>
      <c r="BI87" s="28"/>
      <c r="BJ87" s="28"/>
      <c r="BK87" s="28"/>
      <c r="BL87" s="28"/>
      <c r="BM87" s="28"/>
      <c r="BN87" s="28"/>
      <c r="BO87" s="28"/>
      <c r="BP87" s="28"/>
      <c r="BQ87" s="28"/>
      <c r="BR87" s="28"/>
      <c r="BS87" s="28"/>
      <c r="BT87" s="28"/>
      <c r="BU87" s="28"/>
      <c r="BV87" s="28"/>
      <c r="BW87" s="28"/>
      <c r="BX87" s="28"/>
      <c r="BY87" s="28"/>
      <c r="BZ87" s="28"/>
      <c r="CA87" s="28"/>
      <c r="CB87" s="28"/>
      <c r="CC87" s="28"/>
      <c r="CD87" s="28"/>
      <c r="CE87" s="28"/>
      <c r="CF87" s="28"/>
      <c r="CG87" s="28"/>
      <c r="CH87" s="28"/>
      <c r="CI87" s="28"/>
      <c r="CJ87" s="28"/>
      <c r="CK87" s="28"/>
      <c r="CL87" s="28"/>
      <c r="CM87" s="28"/>
      <c r="CN87" s="28"/>
      <c r="CO87" s="28"/>
      <c r="CP87" s="28"/>
      <c r="CQ87" s="28"/>
      <c r="CR87" s="28"/>
      <c r="CS87" s="28"/>
      <c r="CT87" s="28"/>
      <c r="CU87" s="28"/>
      <c r="CV87" s="28"/>
      <c r="CW87" s="28"/>
      <c r="CX87" s="28"/>
      <c r="CY87" s="28"/>
      <c r="CZ87" s="28"/>
      <c r="DA87" s="28"/>
      <c r="DB87" s="28"/>
      <c r="DC87" s="28"/>
      <c r="DD87" s="28"/>
      <c r="DE87" s="28"/>
      <c r="DF87" s="28"/>
      <c r="DG87" s="28"/>
      <c r="DH87" s="28"/>
      <c r="DI87" s="28"/>
      <c r="DJ87" s="28"/>
      <c r="DK87" s="28"/>
      <c r="DL87" s="28"/>
      <c r="DM87" s="28"/>
      <c r="DN87" s="28"/>
      <c r="DO87" s="28"/>
      <c r="DP87" s="28"/>
      <c r="DQ87" s="28"/>
      <c r="DR87" s="28"/>
      <c r="DS87" s="28"/>
      <c r="DT87" s="28"/>
      <c r="DU87" s="28"/>
      <c r="DV87" s="28"/>
      <c r="DW87" s="28"/>
      <c r="DX87" s="28"/>
      <c r="DY87" s="28"/>
      <c r="DZ87" s="28"/>
      <c r="EA87" s="28"/>
      <c r="EB87" s="28"/>
      <c r="EC87" s="28"/>
      <c r="ED87" s="28"/>
      <c r="EE87" s="28"/>
      <c r="EF87" s="28"/>
      <c r="EG87" s="28"/>
      <c r="EH87" s="28"/>
      <c r="EI87" s="28"/>
      <c r="EJ87" s="28"/>
      <c r="EK87" s="28"/>
      <c r="EL87" s="28"/>
      <c r="EM87" s="28"/>
      <c r="EN87" s="28"/>
      <c r="EO87" s="28"/>
      <c r="EP87" s="28"/>
      <c r="EQ87" s="28"/>
      <c r="ER87" s="28"/>
      <c r="ES87" s="28"/>
      <c r="ET87" s="28"/>
      <c r="EU87" s="28"/>
      <c r="EV87" s="28"/>
      <c r="EW87" s="28"/>
      <c r="EX87" s="28"/>
      <c r="EY87" s="28"/>
      <c r="EZ87" s="28"/>
      <c r="FA87" s="28"/>
      <c r="FB87" s="28"/>
      <c r="FC87" s="28"/>
      <c r="FD87" s="28"/>
      <c r="FE87" s="28"/>
      <c r="FF87" s="28"/>
      <c r="FG87" s="28"/>
      <c r="FH87" s="28"/>
      <c r="FI87" s="28"/>
      <c r="FJ87" s="28"/>
      <c r="FK87" s="28"/>
      <c r="FL87" s="28"/>
      <c r="FM87" s="28"/>
      <c r="FN87" s="28"/>
      <c r="FO87" s="28"/>
      <c r="FP87" s="28"/>
      <c r="FQ87" s="28"/>
      <c r="FR87" s="28"/>
      <c r="FS87" s="28"/>
      <c r="FT87" s="28"/>
      <c r="FU87" s="28"/>
      <c r="FV87" s="28"/>
      <c r="FW87" s="28"/>
      <c r="FX87" s="28"/>
      <c r="FY87" s="28"/>
      <c r="FZ87" s="28"/>
      <c r="GA87" s="28"/>
      <c r="GB87" s="28"/>
      <c r="GC87" s="28"/>
      <c r="GD87" s="28"/>
      <c r="GE87" s="28"/>
      <c r="GF87" s="28"/>
      <c r="GG87" s="28"/>
      <c r="GH87" s="28"/>
      <c r="GI87" s="28"/>
      <c r="GJ87" s="28"/>
      <c r="GK87" s="28"/>
      <c r="GL87" s="28"/>
      <c r="GM87" s="28"/>
      <c r="GN87" s="28"/>
      <c r="GO87" s="28"/>
      <c r="GP87" s="28"/>
      <c r="GQ87" s="28"/>
      <c r="GR87" s="28"/>
      <c r="GS87" s="28"/>
      <c r="GT87" s="28"/>
      <c r="GU87" s="28"/>
      <c r="GV87" s="28"/>
      <c r="GW87" s="28"/>
      <c r="GX87" s="28"/>
      <c r="GY87" s="28"/>
      <c r="GZ87" s="28"/>
      <c r="HA87" s="28"/>
      <c r="HB87" s="28"/>
      <c r="HC87" s="28"/>
      <c r="HD87" s="28"/>
      <c r="HE87" s="28"/>
      <c r="HF87" s="28"/>
      <c r="HG87" s="28"/>
      <c r="HH87" s="28"/>
      <c r="HI87" s="28"/>
      <c r="HJ87" s="28"/>
      <c r="HK87" s="28"/>
      <c r="HL87" s="28"/>
      <c r="HM87" s="28"/>
      <c r="HN87" s="28"/>
      <c r="HO87" s="28"/>
      <c r="HP87" s="28"/>
      <c r="HQ87" s="28"/>
      <c r="HR87" s="28"/>
      <c r="HS87" s="28"/>
      <c r="HT87" s="28"/>
      <c r="HU87" s="28"/>
      <c r="HV87" s="28"/>
      <c r="HW87" s="28"/>
      <c r="HX87" s="28"/>
      <c r="HY87" s="28"/>
      <c r="HZ87" s="28"/>
      <c r="IA87" s="28"/>
      <c r="IB87" s="28"/>
      <c r="IC87" s="28"/>
      <c r="ID87" s="28"/>
      <c r="IE87" s="28"/>
      <c r="IF87" s="28"/>
      <c r="IG87" s="28"/>
      <c r="IH87" s="28"/>
      <c r="II87" s="28"/>
      <c r="IJ87" s="28"/>
      <c r="IK87" s="28"/>
      <c r="IL87" s="28"/>
      <c r="IM87" s="28"/>
      <c r="IN87" s="28"/>
      <c r="IO87" s="28"/>
      <c r="IP87" s="28"/>
      <c r="IQ87" s="28"/>
      <c r="IR87" s="28"/>
      <c r="IS87" s="28"/>
      <c r="IT87" s="28"/>
      <c r="IU87" s="28"/>
      <c r="IV87" s="28"/>
      <c r="IW87" s="28"/>
    </row>
    <row r="88" spans="1:257" s="33" customFormat="1" ht="12.75">
      <c r="B88" s="47"/>
      <c r="C88" s="46"/>
      <c r="D88" s="37" t="s">
        <v>47</v>
      </c>
      <c r="E88" s="44">
        <f>+E81*0.15*1.1</f>
        <v>64.350000000000009</v>
      </c>
      <c r="F88" s="167"/>
      <c r="G88" s="69">
        <f>+F88*E88</f>
        <v>0</v>
      </c>
      <c r="H88" s="87">
        <v>-10.5</v>
      </c>
      <c r="I88" s="108">
        <f>E88+H88</f>
        <v>53.850000000000009</v>
      </c>
      <c r="J88" s="102">
        <f>F88*I88</f>
        <v>0</v>
      </c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8"/>
      <c r="AS88" s="28"/>
      <c r="AT88" s="28"/>
      <c r="AU88" s="28"/>
      <c r="AV88" s="28"/>
      <c r="AW88" s="28"/>
      <c r="AX88" s="28"/>
      <c r="AY88" s="28"/>
      <c r="AZ88" s="28"/>
      <c r="BA88" s="28"/>
      <c r="BB88" s="28"/>
      <c r="BC88" s="28"/>
      <c r="BD88" s="28"/>
      <c r="BE88" s="28"/>
      <c r="BF88" s="28"/>
      <c r="BG88" s="28"/>
      <c r="BH88" s="28"/>
      <c r="BI88" s="28"/>
      <c r="BJ88" s="28"/>
      <c r="BK88" s="28"/>
      <c r="BL88" s="28"/>
      <c r="BM88" s="28"/>
      <c r="BN88" s="28"/>
      <c r="BO88" s="28"/>
      <c r="BP88" s="28"/>
      <c r="BQ88" s="28"/>
      <c r="BR88" s="28"/>
      <c r="BS88" s="28"/>
      <c r="BT88" s="28"/>
      <c r="BU88" s="28"/>
      <c r="BV88" s="28"/>
      <c r="BW88" s="28"/>
      <c r="BX88" s="28"/>
      <c r="BY88" s="28"/>
      <c r="BZ88" s="28"/>
      <c r="CA88" s="28"/>
      <c r="CB88" s="28"/>
      <c r="CC88" s="28"/>
      <c r="CD88" s="28"/>
      <c r="CE88" s="28"/>
      <c r="CF88" s="28"/>
      <c r="CG88" s="28"/>
      <c r="CH88" s="28"/>
      <c r="CI88" s="28"/>
      <c r="CJ88" s="28"/>
      <c r="CK88" s="28"/>
      <c r="CL88" s="28"/>
      <c r="CM88" s="28"/>
      <c r="CN88" s="28"/>
      <c r="CO88" s="28"/>
      <c r="CP88" s="28"/>
      <c r="CQ88" s="28"/>
      <c r="CR88" s="28"/>
      <c r="CS88" s="28"/>
      <c r="CT88" s="28"/>
      <c r="CU88" s="28"/>
      <c r="CV88" s="28"/>
      <c r="CW88" s="28"/>
      <c r="CX88" s="28"/>
      <c r="CY88" s="28"/>
      <c r="CZ88" s="28"/>
      <c r="DA88" s="28"/>
      <c r="DB88" s="28"/>
      <c r="DC88" s="28"/>
      <c r="DD88" s="28"/>
      <c r="DE88" s="28"/>
      <c r="DF88" s="28"/>
      <c r="DG88" s="28"/>
      <c r="DH88" s="28"/>
      <c r="DI88" s="28"/>
      <c r="DJ88" s="28"/>
      <c r="DK88" s="28"/>
      <c r="DL88" s="28"/>
      <c r="DM88" s="28"/>
      <c r="DN88" s="28"/>
      <c r="DO88" s="28"/>
      <c r="DP88" s="28"/>
      <c r="DQ88" s="28"/>
      <c r="DR88" s="28"/>
      <c r="DS88" s="28"/>
      <c r="DT88" s="28"/>
      <c r="DU88" s="28"/>
      <c r="DV88" s="28"/>
      <c r="DW88" s="28"/>
      <c r="DX88" s="28"/>
      <c r="DY88" s="28"/>
      <c r="DZ88" s="28"/>
      <c r="EA88" s="28"/>
      <c r="EB88" s="28"/>
      <c r="EC88" s="28"/>
      <c r="ED88" s="28"/>
      <c r="EE88" s="28"/>
      <c r="EF88" s="28"/>
      <c r="EG88" s="28"/>
      <c r="EH88" s="28"/>
      <c r="EI88" s="28"/>
      <c r="EJ88" s="28"/>
      <c r="EK88" s="28"/>
      <c r="EL88" s="28"/>
      <c r="EM88" s="28"/>
      <c r="EN88" s="28"/>
      <c r="EO88" s="28"/>
      <c r="EP88" s="28"/>
      <c r="EQ88" s="28"/>
      <c r="ER88" s="28"/>
      <c r="ES88" s="28"/>
      <c r="ET88" s="28"/>
      <c r="EU88" s="28"/>
      <c r="EV88" s="28"/>
      <c r="EW88" s="28"/>
      <c r="EX88" s="28"/>
      <c r="EY88" s="28"/>
      <c r="EZ88" s="28"/>
      <c r="FA88" s="28"/>
      <c r="FB88" s="28"/>
      <c r="FC88" s="28"/>
      <c r="FD88" s="28"/>
      <c r="FE88" s="28"/>
      <c r="FF88" s="28"/>
      <c r="FG88" s="28"/>
      <c r="FH88" s="28"/>
      <c r="FI88" s="28"/>
      <c r="FJ88" s="28"/>
      <c r="FK88" s="28"/>
      <c r="FL88" s="28"/>
      <c r="FM88" s="28"/>
      <c r="FN88" s="28"/>
      <c r="FO88" s="28"/>
      <c r="FP88" s="28"/>
      <c r="FQ88" s="28"/>
      <c r="FR88" s="28"/>
      <c r="FS88" s="28"/>
      <c r="FT88" s="28"/>
      <c r="FU88" s="28"/>
      <c r="FV88" s="28"/>
      <c r="FW88" s="28"/>
      <c r="FX88" s="28"/>
      <c r="FY88" s="28"/>
      <c r="FZ88" s="28"/>
      <c r="GA88" s="28"/>
      <c r="GB88" s="28"/>
      <c r="GC88" s="28"/>
      <c r="GD88" s="28"/>
      <c r="GE88" s="28"/>
      <c r="GF88" s="28"/>
      <c r="GG88" s="28"/>
      <c r="GH88" s="28"/>
      <c r="GI88" s="28"/>
      <c r="GJ88" s="28"/>
      <c r="GK88" s="28"/>
      <c r="GL88" s="28"/>
      <c r="GM88" s="28"/>
      <c r="GN88" s="28"/>
      <c r="GO88" s="28"/>
      <c r="GP88" s="28"/>
      <c r="GQ88" s="28"/>
      <c r="GR88" s="28"/>
      <c r="GS88" s="28"/>
      <c r="GT88" s="28"/>
      <c r="GU88" s="28"/>
      <c r="GV88" s="28"/>
      <c r="GW88" s="28"/>
      <c r="GX88" s="28"/>
      <c r="GY88" s="28"/>
      <c r="GZ88" s="28"/>
      <c r="HA88" s="28"/>
      <c r="HB88" s="28"/>
      <c r="HC88" s="28"/>
      <c r="HD88" s="28"/>
      <c r="HE88" s="28"/>
      <c r="HF88" s="28"/>
      <c r="HG88" s="28"/>
      <c r="HH88" s="28"/>
      <c r="HI88" s="28"/>
      <c r="HJ88" s="28"/>
      <c r="HK88" s="28"/>
      <c r="HL88" s="28"/>
      <c r="HM88" s="28"/>
      <c r="HN88" s="28"/>
      <c r="HO88" s="28"/>
      <c r="HP88" s="28"/>
      <c r="HQ88" s="28"/>
      <c r="HR88" s="28"/>
      <c r="HS88" s="28"/>
      <c r="HT88" s="28"/>
      <c r="HU88" s="28"/>
      <c r="HV88" s="28"/>
      <c r="HW88" s="28"/>
      <c r="HX88" s="28"/>
      <c r="HY88" s="28"/>
      <c r="HZ88" s="28"/>
      <c r="IA88" s="28"/>
      <c r="IB88" s="28"/>
      <c r="IC88" s="28"/>
      <c r="ID88" s="28"/>
      <c r="IE88" s="28"/>
      <c r="IF88" s="28"/>
      <c r="IG88" s="28"/>
      <c r="IH88" s="28"/>
      <c r="II88" s="28"/>
      <c r="IJ88" s="28"/>
      <c r="IK88" s="28"/>
      <c r="IL88" s="28"/>
      <c r="IM88" s="28"/>
      <c r="IN88" s="28"/>
      <c r="IO88" s="28"/>
      <c r="IP88" s="28"/>
      <c r="IQ88" s="28"/>
      <c r="IR88" s="28"/>
      <c r="IS88" s="28"/>
      <c r="IT88" s="28"/>
      <c r="IU88" s="28"/>
      <c r="IV88" s="28"/>
      <c r="IW88" s="28"/>
    </row>
    <row r="89" spans="1:257" s="1" customFormat="1" ht="165.75">
      <c r="B89" s="45" t="s">
        <v>60</v>
      </c>
      <c r="C89" s="46" t="s">
        <v>286</v>
      </c>
      <c r="D89" s="49" t="s">
        <v>49</v>
      </c>
      <c r="E89" s="50">
        <v>126</v>
      </c>
      <c r="F89" s="167"/>
      <c r="G89" s="31"/>
      <c r="H89" s="84"/>
      <c r="I89" s="88"/>
      <c r="J89" s="104"/>
    </row>
    <row r="90" spans="1:257" s="1" customFormat="1" ht="25.5">
      <c r="B90" s="45" t="s">
        <v>122</v>
      </c>
      <c r="C90" s="46" t="s">
        <v>46</v>
      </c>
      <c r="D90" s="29"/>
      <c r="E90" s="28"/>
      <c r="F90" s="173"/>
      <c r="G90" s="31"/>
      <c r="H90" s="87"/>
      <c r="I90" s="89"/>
      <c r="J90" s="104"/>
    </row>
    <row r="91" spans="1:257" s="33" customFormat="1" ht="12.75">
      <c r="B91" s="47"/>
      <c r="C91" s="46"/>
      <c r="D91" s="37" t="s">
        <v>47</v>
      </c>
      <c r="E91" s="44">
        <f>+E89*0.2</f>
        <v>25.200000000000003</v>
      </c>
      <c r="F91" s="167"/>
      <c r="G91" s="31">
        <f>+F91*E91</f>
        <v>0</v>
      </c>
      <c r="H91" s="87"/>
      <c r="I91" s="108">
        <f>E91+H91</f>
        <v>25.200000000000003</v>
      </c>
      <c r="J91" s="102">
        <f>F91*I91</f>
        <v>0</v>
      </c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8"/>
      <c r="AS91" s="28"/>
      <c r="AT91" s="28"/>
      <c r="AU91" s="28"/>
      <c r="AV91" s="28"/>
      <c r="AW91" s="28"/>
      <c r="AX91" s="28"/>
      <c r="AY91" s="28"/>
      <c r="AZ91" s="28"/>
      <c r="BA91" s="28"/>
      <c r="BB91" s="28"/>
      <c r="BC91" s="28"/>
      <c r="BD91" s="28"/>
      <c r="BE91" s="28"/>
      <c r="BF91" s="28"/>
      <c r="BG91" s="28"/>
      <c r="BH91" s="28"/>
      <c r="BI91" s="28"/>
      <c r="BJ91" s="28"/>
      <c r="BK91" s="28"/>
      <c r="BL91" s="28"/>
      <c r="BM91" s="28"/>
      <c r="BN91" s="28"/>
      <c r="BO91" s="28"/>
      <c r="BP91" s="28"/>
      <c r="BQ91" s="28"/>
      <c r="BR91" s="28"/>
      <c r="BS91" s="28"/>
      <c r="BT91" s="28"/>
      <c r="BU91" s="28"/>
      <c r="BV91" s="28"/>
      <c r="BW91" s="28"/>
      <c r="BX91" s="28"/>
      <c r="BY91" s="28"/>
      <c r="BZ91" s="28"/>
      <c r="CA91" s="28"/>
      <c r="CB91" s="28"/>
      <c r="CC91" s="28"/>
      <c r="CD91" s="28"/>
      <c r="CE91" s="28"/>
      <c r="CF91" s="28"/>
      <c r="CG91" s="28"/>
      <c r="CH91" s="28"/>
      <c r="CI91" s="28"/>
      <c r="CJ91" s="28"/>
      <c r="CK91" s="28"/>
      <c r="CL91" s="28"/>
      <c r="CM91" s="28"/>
      <c r="CN91" s="28"/>
      <c r="CO91" s="28"/>
      <c r="CP91" s="28"/>
      <c r="CQ91" s="28"/>
      <c r="CR91" s="28"/>
      <c r="CS91" s="28"/>
      <c r="CT91" s="28"/>
      <c r="CU91" s="28"/>
      <c r="CV91" s="28"/>
      <c r="CW91" s="28"/>
      <c r="CX91" s="28"/>
      <c r="CY91" s="28"/>
      <c r="CZ91" s="28"/>
      <c r="DA91" s="28"/>
      <c r="DB91" s="28"/>
      <c r="DC91" s="28"/>
      <c r="DD91" s="28"/>
      <c r="DE91" s="28"/>
      <c r="DF91" s="28"/>
      <c r="DG91" s="28"/>
      <c r="DH91" s="28"/>
      <c r="DI91" s="28"/>
      <c r="DJ91" s="28"/>
      <c r="DK91" s="28"/>
      <c r="DL91" s="28"/>
      <c r="DM91" s="28"/>
      <c r="DN91" s="28"/>
      <c r="DO91" s="28"/>
      <c r="DP91" s="28"/>
      <c r="DQ91" s="28"/>
      <c r="DR91" s="28"/>
      <c r="DS91" s="28"/>
      <c r="DT91" s="28"/>
      <c r="DU91" s="28"/>
      <c r="DV91" s="28"/>
      <c r="DW91" s="28"/>
      <c r="DX91" s="28"/>
      <c r="DY91" s="28"/>
      <c r="DZ91" s="28"/>
      <c r="EA91" s="28"/>
      <c r="EB91" s="28"/>
      <c r="EC91" s="28"/>
      <c r="ED91" s="28"/>
      <c r="EE91" s="28"/>
      <c r="EF91" s="28"/>
      <c r="EG91" s="28"/>
      <c r="EH91" s="28"/>
      <c r="EI91" s="28"/>
      <c r="EJ91" s="28"/>
      <c r="EK91" s="28"/>
      <c r="EL91" s="28"/>
      <c r="EM91" s="28"/>
      <c r="EN91" s="28"/>
      <c r="EO91" s="28"/>
      <c r="EP91" s="28"/>
      <c r="EQ91" s="28"/>
      <c r="ER91" s="28"/>
      <c r="ES91" s="28"/>
      <c r="ET91" s="28"/>
      <c r="EU91" s="28"/>
      <c r="EV91" s="28"/>
      <c r="EW91" s="28"/>
      <c r="EX91" s="28"/>
      <c r="EY91" s="28"/>
      <c r="EZ91" s="28"/>
      <c r="FA91" s="28"/>
      <c r="FB91" s="28"/>
      <c r="FC91" s="28"/>
      <c r="FD91" s="28"/>
      <c r="FE91" s="28"/>
      <c r="FF91" s="28"/>
      <c r="FG91" s="28"/>
      <c r="FH91" s="28"/>
      <c r="FI91" s="28"/>
      <c r="FJ91" s="28"/>
      <c r="FK91" s="28"/>
      <c r="FL91" s="28"/>
      <c r="FM91" s="28"/>
      <c r="FN91" s="28"/>
      <c r="FO91" s="28"/>
      <c r="FP91" s="28"/>
      <c r="FQ91" s="28"/>
      <c r="FR91" s="28"/>
      <c r="FS91" s="28"/>
      <c r="FT91" s="28"/>
      <c r="FU91" s="28"/>
      <c r="FV91" s="28"/>
      <c r="FW91" s="28"/>
      <c r="FX91" s="28"/>
      <c r="FY91" s="28"/>
      <c r="FZ91" s="28"/>
      <c r="GA91" s="28"/>
      <c r="GB91" s="28"/>
      <c r="GC91" s="28"/>
      <c r="GD91" s="28"/>
      <c r="GE91" s="28"/>
      <c r="GF91" s="28"/>
      <c r="GG91" s="28"/>
      <c r="GH91" s="28"/>
      <c r="GI91" s="28"/>
      <c r="GJ91" s="28"/>
      <c r="GK91" s="28"/>
      <c r="GL91" s="28"/>
      <c r="GM91" s="28"/>
      <c r="GN91" s="28"/>
      <c r="GO91" s="28"/>
      <c r="GP91" s="28"/>
      <c r="GQ91" s="28"/>
      <c r="GR91" s="28"/>
      <c r="GS91" s="28"/>
      <c r="GT91" s="28"/>
      <c r="GU91" s="28"/>
      <c r="GV91" s="28"/>
      <c r="GW91" s="28"/>
      <c r="GX91" s="28"/>
      <c r="GY91" s="28"/>
      <c r="GZ91" s="28"/>
      <c r="HA91" s="28"/>
      <c r="HB91" s="28"/>
      <c r="HC91" s="28"/>
      <c r="HD91" s="28"/>
      <c r="HE91" s="28"/>
      <c r="HF91" s="28"/>
      <c r="HG91" s="28"/>
      <c r="HH91" s="28"/>
      <c r="HI91" s="28"/>
      <c r="HJ91" s="28"/>
      <c r="HK91" s="28"/>
      <c r="HL91" s="28"/>
      <c r="HM91" s="28"/>
      <c r="HN91" s="28"/>
      <c r="HO91" s="28"/>
      <c r="HP91" s="28"/>
      <c r="HQ91" s="28"/>
      <c r="HR91" s="28"/>
      <c r="HS91" s="28"/>
      <c r="HT91" s="28"/>
      <c r="HU91" s="28"/>
      <c r="HV91" s="28"/>
      <c r="HW91" s="28"/>
      <c r="HX91" s="28"/>
      <c r="HY91" s="28"/>
      <c r="HZ91" s="28"/>
      <c r="IA91" s="28"/>
      <c r="IB91" s="28"/>
      <c r="IC91" s="28"/>
      <c r="ID91" s="28"/>
      <c r="IE91" s="28"/>
      <c r="IF91" s="28"/>
      <c r="IG91" s="28"/>
      <c r="IH91" s="28"/>
      <c r="II91" s="28"/>
      <c r="IJ91" s="28"/>
      <c r="IK91" s="28"/>
      <c r="IL91" s="28"/>
      <c r="IM91" s="28"/>
      <c r="IN91" s="28"/>
      <c r="IO91" s="28"/>
      <c r="IP91" s="28"/>
      <c r="IQ91" s="28"/>
      <c r="IR91" s="28"/>
      <c r="IS91" s="28"/>
      <c r="IT91" s="28"/>
      <c r="IU91" s="28"/>
      <c r="IV91" s="28"/>
      <c r="IW91" s="28"/>
    </row>
    <row r="92" spans="1:257" s="33" customFormat="1" ht="51">
      <c r="B92" s="52" t="s">
        <v>259</v>
      </c>
      <c r="C92" s="46" t="s">
        <v>287</v>
      </c>
      <c r="D92" s="37"/>
      <c r="E92" s="44"/>
      <c r="F92" s="167"/>
      <c r="G92" s="31"/>
      <c r="H92" s="87"/>
      <c r="I92" s="88"/>
      <c r="J92" s="104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  <c r="AJ92" s="28"/>
      <c r="AK92" s="28"/>
      <c r="AL92" s="28"/>
      <c r="AM92" s="28"/>
      <c r="AN92" s="28"/>
      <c r="AO92" s="28"/>
      <c r="AP92" s="28"/>
      <c r="AQ92" s="28"/>
      <c r="AR92" s="28"/>
      <c r="AS92" s="28"/>
      <c r="AT92" s="28"/>
      <c r="AU92" s="28"/>
      <c r="AV92" s="28"/>
      <c r="AW92" s="28"/>
      <c r="AX92" s="28"/>
      <c r="AY92" s="28"/>
      <c r="AZ92" s="28"/>
      <c r="BA92" s="28"/>
      <c r="BB92" s="28"/>
      <c r="BC92" s="28"/>
      <c r="BD92" s="28"/>
      <c r="BE92" s="28"/>
      <c r="BF92" s="28"/>
      <c r="BG92" s="28"/>
      <c r="BH92" s="28"/>
      <c r="BI92" s="28"/>
      <c r="BJ92" s="28"/>
      <c r="BK92" s="28"/>
      <c r="BL92" s="28"/>
      <c r="BM92" s="28"/>
      <c r="BN92" s="28"/>
      <c r="BO92" s="28"/>
      <c r="BP92" s="28"/>
      <c r="BQ92" s="28"/>
      <c r="BR92" s="28"/>
      <c r="BS92" s="28"/>
      <c r="BT92" s="28"/>
      <c r="BU92" s="28"/>
      <c r="BV92" s="28"/>
      <c r="BW92" s="28"/>
      <c r="BX92" s="28"/>
      <c r="BY92" s="28"/>
      <c r="BZ92" s="28"/>
      <c r="CA92" s="28"/>
      <c r="CB92" s="28"/>
      <c r="CC92" s="28"/>
      <c r="CD92" s="28"/>
      <c r="CE92" s="28"/>
      <c r="CF92" s="28"/>
      <c r="CG92" s="28"/>
      <c r="CH92" s="28"/>
      <c r="CI92" s="28"/>
      <c r="CJ92" s="28"/>
      <c r="CK92" s="28"/>
      <c r="CL92" s="28"/>
      <c r="CM92" s="28"/>
      <c r="CN92" s="28"/>
      <c r="CO92" s="28"/>
      <c r="CP92" s="28"/>
      <c r="CQ92" s="28"/>
      <c r="CR92" s="28"/>
      <c r="CS92" s="28"/>
      <c r="CT92" s="28"/>
      <c r="CU92" s="28"/>
      <c r="CV92" s="28"/>
      <c r="CW92" s="28"/>
      <c r="CX92" s="28"/>
      <c r="CY92" s="28"/>
      <c r="CZ92" s="28"/>
      <c r="DA92" s="28"/>
      <c r="DB92" s="28"/>
      <c r="DC92" s="28"/>
      <c r="DD92" s="28"/>
      <c r="DE92" s="28"/>
      <c r="DF92" s="28"/>
      <c r="DG92" s="28"/>
      <c r="DH92" s="28"/>
      <c r="DI92" s="28"/>
      <c r="DJ92" s="28"/>
      <c r="DK92" s="28"/>
      <c r="DL92" s="28"/>
      <c r="DM92" s="28"/>
      <c r="DN92" s="28"/>
      <c r="DO92" s="28"/>
      <c r="DP92" s="28"/>
      <c r="DQ92" s="28"/>
      <c r="DR92" s="28"/>
      <c r="DS92" s="28"/>
      <c r="DT92" s="28"/>
      <c r="DU92" s="28"/>
      <c r="DV92" s="28"/>
      <c r="DW92" s="28"/>
      <c r="DX92" s="28"/>
      <c r="DY92" s="28"/>
      <c r="DZ92" s="28"/>
      <c r="EA92" s="28"/>
      <c r="EB92" s="28"/>
      <c r="EC92" s="28"/>
      <c r="ED92" s="28"/>
      <c r="EE92" s="28"/>
      <c r="EF92" s="28"/>
      <c r="EG92" s="28"/>
      <c r="EH92" s="28"/>
      <c r="EI92" s="28"/>
      <c r="EJ92" s="28"/>
      <c r="EK92" s="28"/>
      <c r="EL92" s="28"/>
      <c r="EM92" s="28"/>
      <c r="EN92" s="28"/>
      <c r="EO92" s="28"/>
      <c r="EP92" s="28"/>
      <c r="EQ92" s="28"/>
      <c r="ER92" s="28"/>
      <c r="ES92" s="28"/>
      <c r="ET92" s="28"/>
      <c r="EU92" s="28"/>
      <c r="EV92" s="28"/>
      <c r="EW92" s="28"/>
      <c r="EX92" s="28"/>
      <c r="EY92" s="28"/>
      <c r="EZ92" s="28"/>
      <c r="FA92" s="28"/>
      <c r="FB92" s="28"/>
      <c r="FC92" s="28"/>
      <c r="FD92" s="28"/>
      <c r="FE92" s="28"/>
      <c r="FF92" s="28"/>
      <c r="FG92" s="28"/>
      <c r="FH92" s="28"/>
      <c r="FI92" s="28"/>
      <c r="FJ92" s="28"/>
      <c r="FK92" s="28"/>
      <c r="FL92" s="28"/>
      <c r="FM92" s="28"/>
      <c r="FN92" s="28"/>
      <c r="FO92" s="28"/>
      <c r="FP92" s="28"/>
      <c r="FQ92" s="28"/>
      <c r="FR92" s="28"/>
      <c r="FS92" s="28"/>
      <c r="FT92" s="28"/>
      <c r="FU92" s="28"/>
      <c r="FV92" s="28"/>
      <c r="FW92" s="28"/>
      <c r="FX92" s="28"/>
      <c r="FY92" s="28"/>
      <c r="FZ92" s="28"/>
      <c r="GA92" s="28"/>
      <c r="GB92" s="28"/>
      <c r="GC92" s="28"/>
      <c r="GD92" s="28"/>
      <c r="GE92" s="28"/>
      <c r="GF92" s="28"/>
      <c r="GG92" s="28"/>
      <c r="GH92" s="28"/>
      <c r="GI92" s="28"/>
      <c r="GJ92" s="28"/>
      <c r="GK92" s="28"/>
      <c r="GL92" s="28"/>
      <c r="GM92" s="28"/>
      <c r="GN92" s="28"/>
      <c r="GO92" s="28"/>
      <c r="GP92" s="28"/>
      <c r="GQ92" s="28"/>
      <c r="GR92" s="28"/>
      <c r="GS92" s="28"/>
      <c r="GT92" s="28"/>
      <c r="GU92" s="28"/>
      <c r="GV92" s="28"/>
      <c r="GW92" s="28"/>
      <c r="GX92" s="28"/>
      <c r="GY92" s="28"/>
      <c r="GZ92" s="28"/>
      <c r="HA92" s="28"/>
      <c r="HB92" s="28"/>
      <c r="HC92" s="28"/>
      <c r="HD92" s="28"/>
      <c r="HE92" s="28"/>
      <c r="HF92" s="28"/>
      <c r="HG92" s="28"/>
      <c r="HH92" s="28"/>
      <c r="HI92" s="28"/>
      <c r="HJ92" s="28"/>
      <c r="HK92" s="28"/>
      <c r="HL92" s="28"/>
      <c r="HM92" s="28"/>
      <c r="HN92" s="28"/>
      <c r="HO92" s="28"/>
      <c r="HP92" s="28"/>
      <c r="HQ92" s="28"/>
      <c r="HR92" s="28"/>
      <c r="HS92" s="28"/>
      <c r="HT92" s="28"/>
      <c r="HU92" s="28"/>
      <c r="HV92" s="28"/>
      <c r="HW92" s="28"/>
      <c r="HX92" s="28"/>
      <c r="HY92" s="28"/>
      <c r="HZ92" s="28"/>
      <c r="IA92" s="28"/>
      <c r="IB92" s="28"/>
      <c r="IC92" s="28"/>
      <c r="ID92" s="28"/>
      <c r="IE92" s="28"/>
      <c r="IF92" s="28"/>
      <c r="IG92" s="28"/>
      <c r="IH92" s="28"/>
      <c r="II92" s="28"/>
      <c r="IJ92" s="28"/>
      <c r="IK92" s="28"/>
      <c r="IL92" s="28"/>
      <c r="IM92" s="28"/>
      <c r="IN92" s="28"/>
      <c r="IO92" s="28"/>
      <c r="IP92" s="28"/>
      <c r="IQ92" s="28"/>
      <c r="IR92" s="28"/>
      <c r="IS92" s="28"/>
      <c r="IT92" s="28"/>
      <c r="IU92" s="28"/>
      <c r="IV92" s="28"/>
      <c r="IW92" s="28"/>
    </row>
    <row r="93" spans="1:257" s="33" customFormat="1" ht="12.75">
      <c r="B93" s="52"/>
      <c r="C93" s="53"/>
      <c r="D93" s="37" t="s">
        <v>47</v>
      </c>
      <c r="E93" s="44">
        <f>+E89*0.15*1.3</f>
        <v>24.57</v>
      </c>
      <c r="F93" s="167"/>
      <c r="G93" s="31">
        <f>+F93*E93</f>
        <v>0</v>
      </c>
      <c r="H93" s="87"/>
      <c r="I93" s="108">
        <f>E93+H93</f>
        <v>24.57</v>
      </c>
      <c r="J93" s="102">
        <f>F93*I93</f>
        <v>0</v>
      </c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8"/>
      <c r="AS93" s="28"/>
      <c r="AT93" s="28"/>
      <c r="AU93" s="28"/>
      <c r="AV93" s="28"/>
      <c r="AW93" s="28"/>
      <c r="AX93" s="28"/>
      <c r="AY93" s="28"/>
      <c r="AZ93" s="28"/>
      <c r="BA93" s="28"/>
      <c r="BB93" s="28"/>
      <c r="BC93" s="28"/>
      <c r="BD93" s="28"/>
      <c r="BE93" s="28"/>
      <c r="BF93" s="28"/>
      <c r="BG93" s="28"/>
      <c r="BH93" s="28"/>
      <c r="BI93" s="28"/>
      <c r="BJ93" s="28"/>
      <c r="BK93" s="28"/>
      <c r="BL93" s="28"/>
      <c r="BM93" s="28"/>
      <c r="BN93" s="28"/>
      <c r="BO93" s="28"/>
      <c r="BP93" s="28"/>
      <c r="BQ93" s="28"/>
      <c r="BR93" s="28"/>
      <c r="BS93" s="28"/>
      <c r="BT93" s="28"/>
      <c r="BU93" s="28"/>
      <c r="BV93" s="28"/>
      <c r="BW93" s="28"/>
      <c r="BX93" s="28"/>
      <c r="BY93" s="28"/>
      <c r="BZ93" s="28"/>
      <c r="CA93" s="28"/>
      <c r="CB93" s="28"/>
      <c r="CC93" s="28"/>
      <c r="CD93" s="28"/>
      <c r="CE93" s="28"/>
      <c r="CF93" s="28"/>
      <c r="CG93" s="28"/>
      <c r="CH93" s="28"/>
      <c r="CI93" s="28"/>
      <c r="CJ93" s="28"/>
      <c r="CK93" s="28"/>
      <c r="CL93" s="28"/>
      <c r="CM93" s="28"/>
      <c r="CN93" s="28"/>
      <c r="CO93" s="28"/>
      <c r="CP93" s="28"/>
      <c r="CQ93" s="28"/>
      <c r="CR93" s="28"/>
      <c r="CS93" s="28"/>
      <c r="CT93" s="28"/>
      <c r="CU93" s="28"/>
      <c r="CV93" s="28"/>
      <c r="CW93" s="28"/>
      <c r="CX93" s="28"/>
      <c r="CY93" s="28"/>
      <c r="CZ93" s="28"/>
      <c r="DA93" s="28"/>
      <c r="DB93" s="28"/>
      <c r="DC93" s="28"/>
      <c r="DD93" s="28"/>
      <c r="DE93" s="28"/>
      <c r="DF93" s="28"/>
      <c r="DG93" s="28"/>
      <c r="DH93" s="28"/>
      <c r="DI93" s="28"/>
      <c r="DJ93" s="28"/>
      <c r="DK93" s="28"/>
      <c r="DL93" s="28"/>
      <c r="DM93" s="28"/>
      <c r="DN93" s="28"/>
      <c r="DO93" s="28"/>
      <c r="DP93" s="28"/>
      <c r="DQ93" s="28"/>
      <c r="DR93" s="28"/>
      <c r="DS93" s="28"/>
      <c r="DT93" s="28"/>
      <c r="DU93" s="28"/>
      <c r="DV93" s="28"/>
      <c r="DW93" s="28"/>
      <c r="DX93" s="28"/>
      <c r="DY93" s="28"/>
      <c r="DZ93" s="28"/>
      <c r="EA93" s="28"/>
      <c r="EB93" s="28"/>
      <c r="EC93" s="28"/>
      <c r="ED93" s="28"/>
      <c r="EE93" s="28"/>
      <c r="EF93" s="28"/>
      <c r="EG93" s="28"/>
      <c r="EH93" s="28"/>
      <c r="EI93" s="28"/>
      <c r="EJ93" s="28"/>
      <c r="EK93" s="28"/>
      <c r="EL93" s="28"/>
      <c r="EM93" s="28"/>
      <c r="EN93" s="28"/>
      <c r="EO93" s="28"/>
      <c r="EP93" s="28"/>
      <c r="EQ93" s="28"/>
      <c r="ER93" s="28"/>
      <c r="ES93" s="28"/>
      <c r="ET93" s="28"/>
      <c r="EU93" s="28"/>
      <c r="EV93" s="28"/>
      <c r="EW93" s="28"/>
      <c r="EX93" s="28"/>
      <c r="EY93" s="28"/>
      <c r="EZ93" s="28"/>
      <c r="FA93" s="28"/>
      <c r="FB93" s="28"/>
      <c r="FC93" s="28"/>
      <c r="FD93" s="28"/>
      <c r="FE93" s="28"/>
      <c r="FF93" s="28"/>
      <c r="FG93" s="28"/>
      <c r="FH93" s="28"/>
      <c r="FI93" s="28"/>
      <c r="FJ93" s="28"/>
      <c r="FK93" s="28"/>
      <c r="FL93" s="28"/>
      <c r="FM93" s="28"/>
      <c r="FN93" s="28"/>
      <c r="FO93" s="28"/>
      <c r="FP93" s="28"/>
      <c r="FQ93" s="28"/>
      <c r="FR93" s="28"/>
      <c r="FS93" s="28"/>
      <c r="FT93" s="28"/>
      <c r="FU93" s="28"/>
      <c r="FV93" s="28"/>
      <c r="FW93" s="28"/>
      <c r="FX93" s="28"/>
      <c r="FY93" s="28"/>
      <c r="FZ93" s="28"/>
      <c r="GA93" s="28"/>
      <c r="GB93" s="28"/>
      <c r="GC93" s="28"/>
      <c r="GD93" s="28"/>
      <c r="GE93" s="28"/>
      <c r="GF93" s="28"/>
      <c r="GG93" s="28"/>
      <c r="GH93" s="28"/>
      <c r="GI93" s="28"/>
      <c r="GJ93" s="28"/>
      <c r="GK93" s="28"/>
      <c r="GL93" s="28"/>
      <c r="GM93" s="28"/>
      <c r="GN93" s="28"/>
      <c r="GO93" s="28"/>
      <c r="GP93" s="28"/>
      <c r="GQ93" s="28"/>
      <c r="GR93" s="28"/>
      <c r="GS93" s="28"/>
      <c r="GT93" s="28"/>
      <c r="GU93" s="28"/>
      <c r="GV93" s="28"/>
      <c r="GW93" s="28"/>
      <c r="GX93" s="28"/>
      <c r="GY93" s="28"/>
      <c r="GZ93" s="28"/>
      <c r="HA93" s="28"/>
      <c r="HB93" s="28"/>
      <c r="HC93" s="28"/>
      <c r="HD93" s="28"/>
      <c r="HE93" s="28"/>
      <c r="HF93" s="28"/>
      <c r="HG93" s="28"/>
      <c r="HH93" s="28"/>
      <c r="HI93" s="28"/>
      <c r="HJ93" s="28"/>
      <c r="HK93" s="28"/>
      <c r="HL93" s="28"/>
      <c r="HM93" s="28"/>
      <c r="HN93" s="28"/>
      <c r="HO93" s="28"/>
      <c r="HP93" s="28"/>
      <c r="HQ93" s="28"/>
      <c r="HR93" s="28"/>
      <c r="HS93" s="28"/>
      <c r="HT93" s="28"/>
      <c r="HU93" s="28"/>
      <c r="HV93" s="28"/>
      <c r="HW93" s="28"/>
      <c r="HX93" s="28"/>
      <c r="HY93" s="28"/>
      <c r="HZ93" s="28"/>
      <c r="IA93" s="28"/>
      <c r="IB93" s="28"/>
      <c r="IC93" s="28"/>
      <c r="ID93" s="28"/>
      <c r="IE93" s="28"/>
      <c r="IF93" s="28"/>
      <c r="IG93" s="28"/>
      <c r="IH93" s="28"/>
      <c r="II93" s="28"/>
      <c r="IJ93" s="28"/>
      <c r="IK93" s="28"/>
      <c r="IL93" s="28"/>
      <c r="IM93" s="28"/>
      <c r="IN93" s="28"/>
      <c r="IO93" s="28"/>
      <c r="IP93" s="28"/>
      <c r="IQ93" s="28"/>
      <c r="IR93" s="28"/>
      <c r="IS93" s="28"/>
      <c r="IT93" s="28"/>
      <c r="IU93" s="28"/>
      <c r="IV93" s="28"/>
      <c r="IW93" s="28"/>
    </row>
    <row r="94" spans="1:257" ht="25.5">
      <c r="B94" s="45" t="s">
        <v>123</v>
      </c>
      <c r="C94" s="46" t="s">
        <v>285</v>
      </c>
      <c r="D94" s="37"/>
      <c r="E94" s="51"/>
      <c r="F94" s="173"/>
      <c r="H94" s="87"/>
      <c r="I94" s="89"/>
      <c r="J94" s="104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  <c r="FX94" s="1"/>
      <c r="FY94" s="1"/>
      <c r="FZ94" s="1"/>
      <c r="GA94" s="1"/>
      <c r="GB94" s="1"/>
      <c r="GC94" s="1"/>
      <c r="GD94" s="1"/>
      <c r="GE94" s="1"/>
      <c r="GF94" s="1"/>
      <c r="GG94" s="1"/>
      <c r="GH94" s="1"/>
      <c r="GI94" s="1"/>
      <c r="GJ94" s="1"/>
      <c r="GK94" s="1"/>
      <c r="GL94" s="1"/>
      <c r="GM94" s="1"/>
      <c r="GN94" s="1"/>
      <c r="GO94" s="1"/>
      <c r="GP94" s="1"/>
      <c r="GQ94" s="1"/>
      <c r="GR94" s="1"/>
      <c r="GS94" s="1"/>
      <c r="GT94" s="1"/>
      <c r="GU94" s="1"/>
      <c r="GV94" s="1"/>
      <c r="GW94" s="1"/>
      <c r="GX94" s="1"/>
      <c r="GY94" s="1"/>
      <c r="GZ94" s="1"/>
      <c r="HA94" s="1"/>
      <c r="HB94" s="1"/>
      <c r="HC94" s="1"/>
      <c r="HD94" s="1"/>
      <c r="HE94" s="1"/>
      <c r="HF94" s="1"/>
      <c r="HG94" s="1"/>
      <c r="HH94" s="1"/>
      <c r="HI94" s="1"/>
      <c r="HJ94" s="1"/>
      <c r="HK94" s="1"/>
      <c r="HL94" s="1"/>
      <c r="HM94" s="1"/>
      <c r="HN94" s="1"/>
      <c r="HO94" s="1"/>
      <c r="HP94" s="1"/>
      <c r="HQ94" s="1"/>
      <c r="HR94" s="1"/>
      <c r="HS94" s="1"/>
      <c r="HT94" s="1"/>
      <c r="HU94" s="1"/>
      <c r="HV94" s="1"/>
      <c r="HW94" s="1"/>
      <c r="HX94" s="1"/>
      <c r="HY94" s="1"/>
      <c r="HZ94" s="1"/>
      <c r="IA94" s="1"/>
      <c r="IB94" s="1"/>
      <c r="IC94" s="1"/>
      <c r="ID94" s="1"/>
      <c r="IE94" s="1"/>
      <c r="IF94" s="1"/>
      <c r="IG94" s="1"/>
      <c r="IH94" s="1"/>
      <c r="II94" s="1"/>
      <c r="IJ94" s="1"/>
      <c r="IK94" s="1"/>
      <c r="IL94" s="1"/>
      <c r="IM94" s="1"/>
      <c r="IN94" s="1"/>
      <c r="IO94" s="1"/>
      <c r="IP94" s="1"/>
      <c r="IQ94" s="1"/>
      <c r="IR94" s="1"/>
      <c r="IS94" s="1"/>
      <c r="IT94" s="1"/>
      <c r="IU94" s="1"/>
      <c r="IV94" s="1"/>
      <c r="IW94" s="1"/>
    </row>
    <row r="95" spans="1:257" s="33" customFormat="1" ht="12.75">
      <c r="B95" s="47"/>
      <c r="C95" s="46"/>
      <c r="D95" s="37" t="s">
        <v>49</v>
      </c>
      <c r="E95" s="44">
        <f>+E89</f>
        <v>126</v>
      </c>
      <c r="F95" s="167"/>
      <c r="G95" s="31">
        <f>+F95*E95</f>
        <v>0</v>
      </c>
      <c r="H95" s="87"/>
      <c r="I95" s="108">
        <f>E95+H95</f>
        <v>126</v>
      </c>
      <c r="J95" s="102">
        <f>F95*I95</f>
        <v>0</v>
      </c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28"/>
      <c r="AJ95" s="28"/>
      <c r="AK95" s="28"/>
      <c r="AL95" s="28"/>
      <c r="AM95" s="28"/>
      <c r="AN95" s="28"/>
      <c r="AO95" s="28"/>
      <c r="AP95" s="28"/>
      <c r="AQ95" s="28"/>
      <c r="AR95" s="28"/>
      <c r="AS95" s="28"/>
      <c r="AT95" s="28"/>
      <c r="AU95" s="28"/>
      <c r="AV95" s="28"/>
      <c r="AW95" s="28"/>
      <c r="AX95" s="28"/>
      <c r="AY95" s="28"/>
      <c r="AZ95" s="28"/>
      <c r="BA95" s="28"/>
      <c r="BB95" s="28"/>
      <c r="BC95" s="28"/>
      <c r="BD95" s="28"/>
      <c r="BE95" s="28"/>
      <c r="BF95" s="28"/>
      <c r="BG95" s="28"/>
      <c r="BH95" s="28"/>
      <c r="BI95" s="28"/>
      <c r="BJ95" s="28"/>
      <c r="BK95" s="28"/>
      <c r="BL95" s="28"/>
      <c r="BM95" s="28"/>
      <c r="BN95" s="28"/>
      <c r="BO95" s="28"/>
      <c r="BP95" s="28"/>
      <c r="BQ95" s="28"/>
      <c r="BR95" s="28"/>
      <c r="BS95" s="28"/>
      <c r="BT95" s="28"/>
      <c r="BU95" s="28"/>
      <c r="BV95" s="28"/>
      <c r="BW95" s="28"/>
      <c r="BX95" s="28"/>
      <c r="BY95" s="28"/>
      <c r="BZ95" s="28"/>
      <c r="CA95" s="28"/>
      <c r="CB95" s="28"/>
      <c r="CC95" s="28"/>
      <c r="CD95" s="28"/>
      <c r="CE95" s="28"/>
      <c r="CF95" s="28"/>
      <c r="CG95" s="28"/>
      <c r="CH95" s="28"/>
      <c r="CI95" s="28"/>
      <c r="CJ95" s="28"/>
      <c r="CK95" s="28"/>
      <c r="CL95" s="28"/>
      <c r="CM95" s="28"/>
      <c r="CN95" s="28"/>
      <c r="CO95" s="28"/>
      <c r="CP95" s="28"/>
      <c r="CQ95" s="28"/>
      <c r="CR95" s="28"/>
      <c r="CS95" s="28"/>
      <c r="CT95" s="28"/>
      <c r="CU95" s="28"/>
      <c r="CV95" s="28"/>
      <c r="CW95" s="28"/>
      <c r="CX95" s="28"/>
      <c r="CY95" s="28"/>
      <c r="CZ95" s="28"/>
      <c r="DA95" s="28"/>
      <c r="DB95" s="28"/>
      <c r="DC95" s="28"/>
      <c r="DD95" s="28"/>
      <c r="DE95" s="28"/>
      <c r="DF95" s="28"/>
      <c r="DG95" s="28"/>
      <c r="DH95" s="28"/>
      <c r="DI95" s="28"/>
      <c r="DJ95" s="28"/>
      <c r="DK95" s="28"/>
      <c r="DL95" s="28"/>
      <c r="DM95" s="28"/>
      <c r="DN95" s="28"/>
      <c r="DO95" s="28"/>
      <c r="DP95" s="28"/>
      <c r="DQ95" s="28"/>
      <c r="DR95" s="28"/>
      <c r="DS95" s="28"/>
      <c r="DT95" s="28"/>
      <c r="DU95" s="28"/>
      <c r="DV95" s="28"/>
      <c r="DW95" s="28"/>
      <c r="DX95" s="28"/>
      <c r="DY95" s="28"/>
      <c r="DZ95" s="28"/>
      <c r="EA95" s="28"/>
      <c r="EB95" s="28"/>
      <c r="EC95" s="28"/>
      <c r="ED95" s="28"/>
      <c r="EE95" s="28"/>
      <c r="EF95" s="28"/>
      <c r="EG95" s="28"/>
      <c r="EH95" s="28"/>
      <c r="EI95" s="28"/>
      <c r="EJ95" s="28"/>
      <c r="EK95" s="28"/>
      <c r="EL95" s="28"/>
      <c r="EM95" s="28"/>
      <c r="EN95" s="28"/>
      <c r="EO95" s="28"/>
      <c r="EP95" s="28"/>
      <c r="EQ95" s="28"/>
      <c r="ER95" s="28"/>
      <c r="ES95" s="28"/>
      <c r="ET95" s="28"/>
      <c r="EU95" s="28"/>
      <c r="EV95" s="28"/>
      <c r="EW95" s="28"/>
      <c r="EX95" s="28"/>
      <c r="EY95" s="28"/>
      <c r="EZ95" s="28"/>
      <c r="FA95" s="28"/>
      <c r="FB95" s="28"/>
      <c r="FC95" s="28"/>
      <c r="FD95" s="28"/>
      <c r="FE95" s="28"/>
      <c r="FF95" s="28"/>
      <c r="FG95" s="28"/>
      <c r="FH95" s="28"/>
      <c r="FI95" s="28"/>
      <c r="FJ95" s="28"/>
      <c r="FK95" s="28"/>
      <c r="FL95" s="28"/>
      <c r="FM95" s="28"/>
      <c r="FN95" s="28"/>
      <c r="FO95" s="28"/>
      <c r="FP95" s="28"/>
      <c r="FQ95" s="28"/>
      <c r="FR95" s="28"/>
      <c r="FS95" s="28"/>
      <c r="FT95" s="28"/>
      <c r="FU95" s="28"/>
      <c r="FV95" s="28"/>
      <c r="FW95" s="28"/>
      <c r="FX95" s="28"/>
      <c r="FY95" s="28"/>
      <c r="FZ95" s="28"/>
      <c r="GA95" s="28"/>
      <c r="GB95" s="28"/>
      <c r="GC95" s="28"/>
      <c r="GD95" s="28"/>
      <c r="GE95" s="28"/>
      <c r="GF95" s="28"/>
      <c r="GG95" s="28"/>
      <c r="GH95" s="28"/>
      <c r="GI95" s="28"/>
      <c r="GJ95" s="28"/>
      <c r="GK95" s="28"/>
      <c r="GL95" s="28"/>
      <c r="GM95" s="28"/>
      <c r="GN95" s="28"/>
      <c r="GO95" s="28"/>
      <c r="GP95" s="28"/>
      <c r="GQ95" s="28"/>
      <c r="GR95" s="28"/>
      <c r="GS95" s="28"/>
      <c r="GT95" s="28"/>
      <c r="GU95" s="28"/>
      <c r="GV95" s="28"/>
      <c r="GW95" s="28"/>
      <c r="GX95" s="28"/>
      <c r="GY95" s="28"/>
      <c r="GZ95" s="28"/>
      <c r="HA95" s="28"/>
      <c r="HB95" s="28"/>
      <c r="HC95" s="28"/>
      <c r="HD95" s="28"/>
      <c r="HE95" s="28"/>
      <c r="HF95" s="28"/>
      <c r="HG95" s="28"/>
      <c r="HH95" s="28"/>
      <c r="HI95" s="28"/>
      <c r="HJ95" s="28"/>
      <c r="HK95" s="28"/>
      <c r="HL95" s="28"/>
      <c r="HM95" s="28"/>
      <c r="HN95" s="28"/>
      <c r="HO95" s="28"/>
      <c r="HP95" s="28"/>
      <c r="HQ95" s="28"/>
      <c r="HR95" s="28"/>
      <c r="HS95" s="28"/>
      <c r="HT95" s="28"/>
      <c r="HU95" s="28"/>
      <c r="HV95" s="28"/>
      <c r="HW95" s="28"/>
      <c r="HX95" s="28"/>
      <c r="HY95" s="28"/>
      <c r="HZ95" s="28"/>
      <c r="IA95" s="28"/>
      <c r="IB95" s="28"/>
      <c r="IC95" s="28"/>
      <c r="ID95" s="28"/>
      <c r="IE95" s="28"/>
      <c r="IF95" s="28"/>
      <c r="IG95" s="28"/>
      <c r="IH95" s="28"/>
      <c r="II95" s="28"/>
      <c r="IJ95" s="28"/>
      <c r="IK95" s="28"/>
      <c r="IL95" s="28"/>
      <c r="IM95" s="28"/>
      <c r="IN95" s="28"/>
      <c r="IO95" s="28"/>
      <c r="IP95" s="28"/>
      <c r="IQ95" s="28"/>
      <c r="IR95" s="28"/>
      <c r="IS95" s="28"/>
      <c r="IT95" s="28"/>
      <c r="IU95" s="28"/>
      <c r="IV95" s="28"/>
      <c r="IW95" s="28"/>
    </row>
    <row r="96" spans="1:257" s="1" customFormat="1" ht="38.25">
      <c r="B96" s="45" t="s">
        <v>124</v>
      </c>
      <c r="C96" s="46" t="s">
        <v>288</v>
      </c>
      <c r="D96" s="37"/>
      <c r="E96" s="51"/>
      <c r="F96" s="173"/>
      <c r="G96" s="31"/>
      <c r="H96" s="87"/>
      <c r="I96" s="89"/>
      <c r="J96" s="104"/>
    </row>
    <row r="97" spans="2:257" s="33" customFormat="1" ht="12.75">
      <c r="B97" s="47"/>
      <c r="C97" s="46"/>
      <c r="D97" s="37" t="s">
        <v>47</v>
      </c>
      <c r="E97" s="44">
        <f>+E89*0.05*0.5</f>
        <v>3.1500000000000004</v>
      </c>
      <c r="F97" s="167"/>
      <c r="G97" s="69">
        <f>+F97*E97</f>
        <v>0</v>
      </c>
      <c r="H97" s="87"/>
      <c r="I97" s="108">
        <f>E97+H97</f>
        <v>3.1500000000000004</v>
      </c>
      <c r="J97" s="102">
        <f>F97*I97</f>
        <v>0</v>
      </c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  <c r="AN97" s="28"/>
      <c r="AO97" s="28"/>
      <c r="AP97" s="28"/>
      <c r="AQ97" s="28"/>
      <c r="AR97" s="28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  <c r="BF97" s="28"/>
      <c r="BG97" s="28"/>
      <c r="BH97" s="28"/>
      <c r="BI97" s="28"/>
      <c r="BJ97" s="28"/>
      <c r="BK97" s="28"/>
      <c r="BL97" s="28"/>
      <c r="BM97" s="28"/>
      <c r="BN97" s="28"/>
      <c r="BO97" s="28"/>
      <c r="BP97" s="28"/>
      <c r="BQ97" s="28"/>
      <c r="BR97" s="28"/>
      <c r="BS97" s="28"/>
      <c r="BT97" s="28"/>
      <c r="BU97" s="28"/>
      <c r="BV97" s="28"/>
      <c r="BW97" s="28"/>
      <c r="BX97" s="28"/>
      <c r="BY97" s="28"/>
      <c r="BZ97" s="28"/>
      <c r="CA97" s="28"/>
      <c r="CB97" s="28"/>
      <c r="CC97" s="28"/>
      <c r="CD97" s="28"/>
      <c r="CE97" s="28"/>
      <c r="CF97" s="28"/>
      <c r="CG97" s="28"/>
      <c r="CH97" s="28"/>
      <c r="CI97" s="28"/>
      <c r="CJ97" s="28"/>
      <c r="CK97" s="28"/>
      <c r="CL97" s="28"/>
      <c r="CM97" s="28"/>
      <c r="CN97" s="28"/>
      <c r="CO97" s="28"/>
      <c r="CP97" s="28"/>
      <c r="CQ97" s="28"/>
      <c r="CR97" s="28"/>
      <c r="CS97" s="28"/>
      <c r="CT97" s="28"/>
      <c r="CU97" s="28"/>
      <c r="CV97" s="28"/>
      <c r="CW97" s="28"/>
      <c r="CX97" s="28"/>
      <c r="CY97" s="28"/>
      <c r="CZ97" s="28"/>
      <c r="DA97" s="28"/>
      <c r="DB97" s="28"/>
      <c r="DC97" s="28"/>
      <c r="DD97" s="28"/>
      <c r="DE97" s="28"/>
      <c r="DF97" s="28"/>
      <c r="DG97" s="28"/>
      <c r="DH97" s="28"/>
      <c r="DI97" s="28"/>
      <c r="DJ97" s="28"/>
      <c r="DK97" s="28"/>
      <c r="DL97" s="28"/>
      <c r="DM97" s="28"/>
      <c r="DN97" s="28"/>
      <c r="DO97" s="28"/>
      <c r="DP97" s="28"/>
      <c r="DQ97" s="28"/>
      <c r="DR97" s="28"/>
      <c r="DS97" s="28"/>
      <c r="DT97" s="28"/>
      <c r="DU97" s="28"/>
      <c r="DV97" s="28"/>
      <c r="DW97" s="28"/>
      <c r="DX97" s="28"/>
      <c r="DY97" s="28"/>
      <c r="DZ97" s="28"/>
      <c r="EA97" s="28"/>
      <c r="EB97" s="28"/>
      <c r="EC97" s="28"/>
      <c r="ED97" s="28"/>
      <c r="EE97" s="28"/>
      <c r="EF97" s="28"/>
      <c r="EG97" s="28"/>
      <c r="EH97" s="28"/>
      <c r="EI97" s="28"/>
      <c r="EJ97" s="28"/>
      <c r="EK97" s="28"/>
      <c r="EL97" s="28"/>
      <c r="EM97" s="28"/>
      <c r="EN97" s="28"/>
      <c r="EO97" s="28"/>
      <c r="EP97" s="28"/>
      <c r="EQ97" s="28"/>
      <c r="ER97" s="28"/>
      <c r="ES97" s="28"/>
      <c r="ET97" s="28"/>
      <c r="EU97" s="28"/>
      <c r="EV97" s="28"/>
      <c r="EW97" s="28"/>
      <c r="EX97" s="28"/>
      <c r="EY97" s="28"/>
      <c r="EZ97" s="28"/>
      <c r="FA97" s="28"/>
      <c r="FB97" s="28"/>
      <c r="FC97" s="28"/>
      <c r="FD97" s="28"/>
      <c r="FE97" s="28"/>
      <c r="FF97" s="28"/>
      <c r="FG97" s="28"/>
      <c r="FH97" s="28"/>
      <c r="FI97" s="28"/>
      <c r="FJ97" s="28"/>
      <c r="FK97" s="28"/>
      <c r="FL97" s="28"/>
      <c r="FM97" s="28"/>
      <c r="FN97" s="28"/>
      <c r="FO97" s="28"/>
      <c r="FP97" s="28"/>
      <c r="FQ97" s="28"/>
      <c r="FR97" s="28"/>
      <c r="FS97" s="28"/>
      <c r="FT97" s="28"/>
      <c r="FU97" s="28"/>
      <c r="FV97" s="28"/>
      <c r="FW97" s="28"/>
      <c r="FX97" s="28"/>
      <c r="FY97" s="28"/>
      <c r="FZ97" s="28"/>
      <c r="GA97" s="28"/>
      <c r="GB97" s="28"/>
      <c r="GC97" s="28"/>
      <c r="GD97" s="28"/>
      <c r="GE97" s="28"/>
      <c r="GF97" s="28"/>
      <c r="GG97" s="28"/>
      <c r="GH97" s="28"/>
      <c r="GI97" s="28"/>
      <c r="GJ97" s="28"/>
      <c r="GK97" s="28"/>
      <c r="GL97" s="28"/>
      <c r="GM97" s="28"/>
      <c r="GN97" s="28"/>
      <c r="GO97" s="28"/>
      <c r="GP97" s="28"/>
      <c r="GQ97" s="28"/>
      <c r="GR97" s="28"/>
      <c r="GS97" s="28"/>
      <c r="GT97" s="28"/>
      <c r="GU97" s="28"/>
      <c r="GV97" s="28"/>
      <c r="GW97" s="28"/>
      <c r="GX97" s="28"/>
      <c r="GY97" s="28"/>
      <c r="GZ97" s="28"/>
      <c r="HA97" s="28"/>
      <c r="HB97" s="28"/>
      <c r="HC97" s="28"/>
      <c r="HD97" s="28"/>
      <c r="HE97" s="28"/>
      <c r="HF97" s="28"/>
      <c r="HG97" s="28"/>
      <c r="HH97" s="28"/>
      <c r="HI97" s="28"/>
      <c r="HJ97" s="28"/>
      <c r="HK97" s="28"/>
      <c r="HL97" s="28"/>
      <c r="HM97" s="28"/>
      <c r="HN97" s="28"/>
      <c r="HO97" s="28"/>
      <c r="HP97" s="28"/>
      <c r="HQ97" s="28"/>
      <c r="HR97" s="28"/>
      <c r="HS97" s="28"/>
      <c r="HT97" s="28"/>
      <c r="HU97" s="28"/>
      <c r="HV97" s="28"/>
      <c r="HW97" s="28"/>
      <c r="HX97" s="28"/>
      <c r="HY97" s="28"/>
      <c r="HZ97" s="28"/>
      <c r="IA97" s="28"/>
      <c r="IB97" s="28"/>
      <c r="IC97" s="28"/>
      <c r="ID97" s="28"/>
      <c r="IE97" s="28"/>
      <c r="IF97" s="28"/>
      <c r="IG97" s="28"/>
      <c r="IH97" s="28"/>
      <c r="II97" s="28"/>
      <c r="IJ97" s="28"/>
      <c r="IK97" s="28"/>
      <c r="IL97" s="28"/>
      <c r="IM97" s="28"/>
      <c r="IN97" s="28"/>
      <c r="IO97" s="28"/>
      <c r="IP97" s="28"/>
      <c r="IQ97" s="28"/>
      <c r="IR97" s="28"/>
      <c r="IS97" s="28"/>
      <c r="IT97" s="28"/>
      <c r="IU97" s="28"/>
      <c r="IV97" s="28"/>
      <c r="IW97" s="28"/>
    </row>
    <row r="98" spans="2:257" s="1" customFormat="1" ht="51">
      <c r="B98" s="45" t="s">
        <v>267</v>
      </c>
      <c r="C98" s="46" t="s">
        <v>297</v>
      </c>
      <c r="D98" s="49" t="s">
        <v>49</v>
      </c>
      <c r="E98" s="50">
        <f>+E275</f>
        <v>1766</v>
      </c>
      <c r="F98" s="167"/>
      <c r="G98" s="69"/>
      <c r="H98" s="87"/>
      <c r="I98" s="81"/>
      <c r="J98" s="97"/>
    </row>
    <row r="99" spans="2:257" s="33" customFormat="1" ht="38.25">
      <c r="B99" s="47" t="s">
        <v>268</v>
      </c>
      <c r="C99" s="46" t="s">
        <v>266</v>
      </c>
      <c r="D99" s="37"/>
      <c r="E99" s="44"/>
      <c r="F99" s="167"/>
      <c r="G99" s="69"/>
      <c r="H99" s="87"/>
      <c r="I99" s="87"/>
      <c r="J99" s="102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8"/>
      <c r="AK99" s="28"/>
      <c r="AL99" s="28"/>
      <c r="AM99" s="28"/>
      <c r="AN99" s="28"/>
      <c r="AO99" s="28"/>
      <c r="AP99" s="28"/>
      <c r="AQ99" s="28"/>
      <c r="AR99" s="28"/>
      <c r="AS99" s="28"/>
      <c r="AT99" s="28"/>
      <c r="AU99" s="28"/>
      <c r="AV99" s="28"/>
      <c r="AW99" s="28"/>
      <c r="AX99" s="28"/>
      <c r="AY99" s="28"/>
      <c r="AZ99" s="28"/>
      <c r="BA99" s="28"/>
      <c r="BB99" s="28"/>
      <c r="BC99" s="28"/>
      <c r="BD99" s="28"/>
      <c r="BE99" s="28"/>
      <c r="BF99" s="28"/>
      <c r="BG99" s="28"/>
      <c r="BH99" s="28"/>
      <c r="BI99" s="28"/>
      <c r="BJ99" s="28"/>
      <c r="BK99" s="28"/>
      <c r="BL99" s="28"/>
      <c r="BM99" s="28"/>
      <c r="BN99" s="28"/>
      <c r="BO99" s="28"/>
      <c r="BP99" s="28"/>
      <c r="BQ99" s="28"/>
      <c r="BR99" s="28"/>
      <c r="BS99" s="28"/>
      <c r="BT99" s="28"/>
      <c r="BU99" s="28"/>
      <c r="BV99" s="28"/>
      <c r="BW99" s="28"/>
      <c r="BX99" s="28"/>
      <c r="BY99" s="28"/>
      <c r="BZ99" s="28"/>
      <c r="CA99" s="28"/>
      <c r="CB99" s="28"/>
      <c r="CC99" s="28"/>
      <c r="CD99" s="28"/>
      <c r="CE99" s="28"/>
      <c r="CF99" s="28"/>
      <c r="CG99" s="28"/>
      <c r="CH99" s="28"/>
      <c r="CI99" s="28"/>
      <c r="CJ99" s="28"/>
      <c r="CK99" s="28"/>
      <c r="CL99" s="28"/>
      <c r="CM99" s="28"/>
      <c r="CN99" s="28"/>
      <c r="CO99" s="28"/>
      <c r="CP99" s="28"/>
      <c r="CQ99" s="28"/>
      <c r="CR99" s="28"/>
      <c r="CS99" s="28"/>
      <c r="CT99" s="28"/>
      <c r="CU99" s="28"/>
      <c r="CV99" s="28"/>
      <c r="CW99" s="28"/>
      <c r="CX99" s="28"/>
      <c r="CY99" s="28"/>
      <c r="CZ99" s="28"/>
      <c r="DA99" s="28"/>
      <c r="DB99" s="28"/>
      <c r="DC99" s="28"/>
      <c r="DD99" s="28"/>
      <c r="DE99" s="28"/>
      <c r="DF99" s="28"/>
      <c r="DG99" s="28"/>
      <c r="DH99" s="28"/>
      <c r="DI99" s="28"/>
      <c r="DJ99" s="28"/>
      <c r="DK99" s="28"/>
      <c r="DL99" s="28"/>
      <c r="DM99" s="28"/>
      <c r="DN99" s="28"/>
      <c r="DO99" s="28"/>
      <c r="DP99" s="28"/>
      <c r="DQ99" s="28"/>
      <c r="DR99" s="28"/>
      <c r="DS99" s="28"/>
      <c r="DT99" s="28"/>
      <c r="DU99" s="28"/>
      <c r="DV99" s="28"/>
      <c r="DW99" s="28"/>
      <c r="DX99" s="28"/>
      <c r="DY99" s="28"/>
      <c r="DZ99" s="28"/>
      <c r="EA99" s="28"/>
      <c r="EB99" s="28"/>
      <c r="EC99" s="28"/>
      <c r="ED99" s="28"/>
      <c r="EE99" s="28"/>
      <c r="EF99" s="28"/>
      <c r="EG99" s="28"/>
      <c r="EH99" s="28"/>
      <c r="EI99" s="28"/>
      <c r="EJ99" s="28"/>
      <c r="EK99" s="28"/>
      <c r="EL99" s="28"/>
      <c r="EM99" s="28"/>
      <c r="EN99" s="28"/>
      <c r="EO99" s="28"/>
      <c r="EP99" s="28"/>
      <c r="EQ99" s="28"/>
      <c r="ER99" s="28"/>
      <c r="ES99" s="28"/>
      <c r="ET99" s="28"/>
      <c r="EU99" s="28"/>
      <c r="EV99" s="28"/>
      <c r="EW99" s="28"/>
      <c r="EX99" s="28"/>
      <c r="EY99" s="28"/>
      <c r="EZ99" s="28"/>
      <c r="FA99" s="28"/>
      <c r="FB99" s="28"/>
      <c r="FC99" s="28"/>
      <c r="FD99" s="28"/>
      <c r="FE99" s="28"/>
      <c r="FF99" s="28"/>
      <c r="FG99" s="28"/>
      <c r="FH99" s="28"/>
      <c r="FI99" s="28"/>
      <c r="FJ99" s="28"/>
      <c r="FK99" s="28"/>
      <c r="FL99" s="28"/>
      <c r="FM99" s="28"/>
      <c r="FN99" s="28"/>
      <c r="FO99" s="28"/>
      <c r="FP99" s="28"/>
      <c r="FQ99" s="28"/>
      <c r="FR99" s="28"/>
      <c r="FS99" s="28"/>
      <c r="FT99" s="28"/>
      <c r="FU99" s="28"/>
      <c r="FV99" s="28"/>
      <c r="FW99" s="28"/>
      <c r="FX99" s="28"/>
      <c r="FY99" s="28"/>
      <c r="FZ99" s="28"/>
      <c r="GA99" s="28"/>
      <c r="GB99" s="28"/>
      <c r="GC99" s="28"/>
      <c r="GD99" s="28"/>
      <c r="GE99" s="28"/>
      <c r="GF99" s="28"/>
      <c r="GG99" s="28"/>
      <c r="GH99" s="28"/>
      <c r="GI99" s="28"/>
      <c r="GJ99" s="28"/>
      <c r="GK99" s="28"/>
      <c r="GL99" s="28"/>
      <c r="GM99" s="28"/>
      <c r="GN99" s="28"/>
      <c r="GO99" s="28"/>
      <c r="GP99" s="28"/>
      <c r="GQ99" s="28"/>
      <c r="GR99" s="28"/>
      <c r="GS99" s="28"/>
      <c r="GT99" s="28"/>
      <c r="GU99" s="28"/>
      <c r="GV99" s="28"/>
      <c r="GW99" s="28"/>
      <c r="GX99" s="28"/>
      <c r="GY99" s="28"/>
      <c r="GZ99" s="28"/>
      <c r="HA99" s="28"/>
      <c r="HB99" s="28"/>
      <c r="HC99" s="28"/>
      <c r="HD99" s="28"/>
      <c r="HE99" s="28"/>
      <c r="HF99" s="28"/>
      <c r="HG99" s="28"/>
      <c r="HH99" s="28"/>
      <c r="HI99" s="28"/>
      <c r="HJ99" s="28"/>
      <c r="HK99" s="28"/>
      <c r="HL99" s="28"/>
      <c r="HM99" s="28"/>
      <c r="HN99" s="28"/>
      <c r="HO99" s="28"/>
      <c r="HP99" s="28"/>
      <c r="HQ99" s="28"/>
      <c r="HR99" s="28"/>
      <c r="HS99" s="28"/>
      <c r="HT99" s="28"/>
      <c r="HU99" s="28"/>
      <c r="HV99" s="28"/>
      <c r="HW99" s="28"/>
      <c r="HX99" s="28"/>
      <c r="HY99" s="28"/>
      <c r="HZ99" s="28"/>
      <c r="IA99" s="28"/>
      <c r="IB99" s="28"/>
      <c r="IC99" s="28"/>
      <c r="ID99" s="28"/>
      <c r="IE99" s="28"/>
      <c r="IF99" s="28"/>
      <c r="IG99" s="28"/>
      <c r="IH99" s="28"/>
      <c r="II99" s="28"/>
      <c r="IJ99" s="28"/>
      <c r="IK99" s="28"/>
      <c r="IL99" s="28"/>
      <c r="IM99" s="28"/>
      <c r="IN99" s="28"/>
      <c r="IO99" s="28"/>
      <c r="IP99" s="28"/>
      <c r="IQ99" s="28"/>
      <c r="IR99" s="28"/>
      <c r="IS99" s="28"/>
      <c r="IT99" s="28"/>
      <c r="IU99" s="28"/>
      <c r="IV99" s="28"/>
      <c r="IW99" s="28"/>
    </row>
    <row r="100" spans="2:257" s="33" customFormat="1" ht="12.75">
      <c r="B100" s="47"/>
      <c r="C100" s="46"/>
      <c r="D100" s="37" t="s">
        <v>47</v>
      </c>
      <c r="E100" s="44">
        <f>+E98*0.05</f>
        <v>88.300000000000011</v>
      </c>
      <c r="F100" s="167"/>
      <c r="G100" s="69">
        <f>+F100*E100</f>
        <v>0</v>
      </c>
      <c r="H100" s="87"/>
      <c r="I100" s="108">
        <f>E100+H100</f>
        <v>88.300000000000011</v>
      </c>
      <c r="J100" s="102">
        <f>F100*I100</f>
        <v>0</v>
      </c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  <c r="AQ100" s="28"/>
      <c r="AR100" s="28"/>
      <c r="AS100" s="28"/>
      <c r="AT100" s="28"/>
      <c r="AU100" s="28"/>
      <c r="AV100" s="28"/>
      <c r="AW100" s="28"/>
      <c r="AX100" s="28"/>
      <c r="AY100" s="28"/>
      <c r="AZ100" s="28"/>
      <c r="BA100" s="28"/>
      <c r="BB100" s="28"/>
      <c r="BC100" s="28"/>
      <c r="BD100" s="28"/>
      <c r="BE100" s="28"/>
      <c r="BF100" s="28"/>
      <c r="BG100" s="28"/>
      <c r="BH100" s="28"/>
      <c r="BI100" s="28"/>
      <c r="BJ100" s="28"/>
      <c r="BK100" s="28"/>
      <c r="BL100" s="28"/>
      <c r="BM100" s="28"/>
      <c r="BN100" s="28"/>
      <c r="BO100" s="28"/>
      <c r="BP100" s="28"/>
      <c r="BQ100" s="28"/>
      <c r="BR100" s="28"/>
      <c r="BS100" s="28"/>
      <c r="BT100" s="28"/>
      <c r="BU100" s="28"/>
      <c r="BV100" s="28"/>
      <c r="BW100" s="28"/>
      <c r="BX100" s="28"/>
      <c r="BY100" s="28"/>
      <c r="BZ100" s="28"/>
      <c r="CA100" s="28"/>
      <c r="CB100" s="28"/>
      <c r="CC100" s="28"/>
      <c r="CD100" s="28"/>
      <c r="CE100" s="28"/>
      <c r="CF100" s="28"/>
      <c r="CG100" s="28"/>
      <c r="CH100" s="28"/>
      <c r="CI100" s="28"/>
      <c r="CJ100" s="28"/>
      <c r="CK100" s="28"/>
      <c r="CL100" s="28"/>
      <c r="CM100" s="28"/>
      <c r="CN100" s="28"/>
      <c r="CO100" s="28"/>
      <c r="CP100" s="28"/>
      <c r="CQ100" s="28"/>
      <c r="CR100" s="28"/>
      <c r="CS100" s="28"/>
      <c r="CT100" s="28"/>
      <c r="CU100" s="28"/>
      <c r="CV100" s="28"/>
      <c r="CW100" s="28"/>
      <c r="CX100" s="28"/>
      <c r="CY100" s="28"/>
      <c r="CZ100" s="28"/>
      <c r="DA100" s="28"/>
      <c r="DB100" s="28"/>
      <c r="DC100" s="28"/>
      <c r="DD100" s="28"/>
      <c r="DE100" s="28"/>
      <c r="DF100" s="28"/>
      <c r="DG100" s="28"/>
      <c r="DH100" s="28"/>
      <c r="DI100" s="28"/>
      <c r="DJ100" s="28"/>
      <c r="DK100" s="28"/>
      <c r="DL100" s="28"/>
      <c r="DM100" s="28"/>
      <c r="DN100" s="28"/>
      <c r="DO100" s="28"/>
      <c r="DP100" s="28"/>
      <c r="DQ100" s="28"/>
      <c r="DR100" s="28"/>
      <c r="DS100" s="28"/>
      <c r="DT100" s="28"/>
      <c r="DU100" s="28"/>
      <c r="DV100" s="28"/>
      <c r="DW100" s="28"/>
      <c r="DX100" s="28"/>
      <c r="DY100" s="28"/>
      <c r="DZ100" s="28"/>
      <c r="EA100" s="28"/>
      <c r="EB100" s="28"/>
      <c r="EC100" s="28"/>
      <c r="ED100" s="28"/>
      <c r="EE100" s="28"/>
      <c r="EF100" s="28"/>
      <c r="EG100" s="28"/>
      <c r="EH100" s="28"/>
      <c r="EI100" s="28"/>
      <c r="EJ100" s="28"/>
      <c r="EK100" s="28"/>
      <c r="EL100" s="28"/>
      <c r="EM100" s="28"/>
      <c r="EN100" s="28"/>
      <c r="EO100" s="28"/>
      <c r="EP100" s="28"/>
      <c r="EQ100" s="28"/>
      <c r="ER100" s="28"/>
      <c r="ES100" s="28"/>
      <c r="ET100" s="28"/>
      <c r="EU100" s="28"/>
      <c r="EV100" s="28"/>
      <c r="EW100" s="28"/>
      <c r="EX100" s="28"/>
      <c r="EY100" s="28"/>
      <c r="EZ100" s="28"/>
      <c r="FA100" s="28"/>
      <c r="FB100" s="28"/>
      <c r="FC100" s="28"/>
      <c r="FD100" s="28"/>
      <c r="FE100" s="28"/>
      <c r="FF100" s="28"/>
      <c r="FG100" s="28"/>
      <c r="FH100" s="28"/>
      <c r="FI100" s="28"/>
      <c r="FJ100" s="28"/>
      <c r="FK100" s="28"/>
      <c r="FL100" s="28"/>
      <c r="FM100" s="28"/>
      <c r="FN100" s="28"/>
      <c r="FO100" s="28"/>
      <c r="FP100" s="28"/>
      <c r="FQ100" s="28"/>
      <c r="FR100" s="28"/>
      <c r="FS100" s="28"/>
      <c r="FT100" s="28"/>
      <c r="FU100" s="28"/>
      <c r="FV100" s="28"/>
      <c r="FW100" s="28"/>
      <c r="FX100" s="28"/>
      <c r="FY100" s="28"/>
      <c r="FZ100" s="28"/>
      <c r="GA100" s="28"/>
      <c r="GB100" s="28"/>
      <c r="GC100" s="28"/>
      <c r="GD100" s="28"/>
      <c r="GE100" s="28"/>
      <c r="GF100" s="28"/>
      <c r="GG100" s="28"/>
      <c r="GH100" s="28"/>
      <c r="GI100" s="28"/>
      <c r="GJ100" s="28"/>
      <c r="GK100" s="28"/>
      <c r="GL100" s="28"/>
      <c r="GM100" s="28"/>
      <c r="GN100" s="28"/>
      <c r="GO100" s="28"/>
      <c r="GP100" s="28"/>
      <c r="GQ100" s="28"/>
      <c r="GR100" s="28"/>
      <c r="GS100" s="28"/>
      <c r="GT100" s="28"/>
      <c r="GU100" s="28"/>
      <c r="GV100" s="28"/>
      <c r="GW100" s="28"/>
      <c r="GX100" s="28"/>
      <c r="GY100" s="28"/>
      <c r="GZ100" s="28"/>
      <c r="HA100" s="28"/>
      <c r="HB100" s="28"/>
      <c r="HC100" s="28"/>
      <c r="HD100" s="28"/>
      <c r="HE100" s="28"/>
      <c r="HF100" s="28"/>
      <c r="HG100" s="28"/>
      <c r="HH100" s="28"/>
      <c r="HI100" s="28"/>
      <c r="HJ100" s="28"/>
      <c r="HK100" s="28"/>
      <c r="HL100" s="28"/>
      <c r="HM100" s="28"/>
      <c r="HN100" s="28"/>
      <c r="HO100" s="28"/>
      <c r="HP100" s="28"/>
      <c r="HQ100" s="28"/>
      <c r="HR100" s="28"/>
      <c r="HS100" s="28"/>
      <c r="HT100" s="28"/>
      <c r="HU100" s="28"/>
      <c r="HV100" s="28"/>
      <c r="HW100" s="28"/>
      <c r="HX100" s="28"/>
      <c r="HY100" s="28"/>
      <c r="HZ100" s="28"/>
      <c r="IA100" s="28"/>
      <c r="IB100" s="28"/>
      <c r="IC100" s="28"/>
      <c r="ID100" s="28"/>
      <c r="IE100" s="28"/>
      <c r="IF100" s="28"/>
      <c r="IG100" s="28"/>
      <c r="IH100" s="28"/>
      <c r="II100" s="28"/>
      <c r="IJ100" s="28"/>
      <c r="IK100" s="28"/>
      <c r="IL100" s="28"/>
      <c r="IM100" s="28"/>
      <c r="IN100" s="28"/>
      <c r="IO100" s="28"/>
      <c r="IP100" s="28"/>
      <c r="IQ100" s="28"/>
      <c r="IR100" s="28"/>
      <c r="IS100" s="28"/>
      <c r="IT100" s="28"/>
      <c r="IU100" s="28"/>
      <c r="IV100" s="28"/>
      <c r="IW100" s="28"/>
    </row>
    <row r="101" spans="2:257" s="33" customFormat="1" ht="12.75">
      <c r="B101" s="47"/>
      <c r="C101" s="46"/>
      <c r="D101" s="37"/>
      <c r="E101" s="44"/>
      <c r="F101" s="167"/>
      <c r="G101" s="69"/>
      <c r="H101" s="87"/>
      <c r="I101" s="89"/>
      <c r="J101" s="104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  <c r="AK101" s="28"/>
      <c r="AL101" s="28"/>
      <c r="AM101" s="28"/>
      <c r="AN101" s="28"/>
      <c r="AO101" s="28"/>
      <c r="AP101" s="28"/>
      <c r="AQ101" s="28"/>
      <c r="AR101" s="28"/>
      <c r="AS101" s="28"/>
      <c r="AT101" s="28"/>
      <c r="AU101" s="28"/>
      <c r="AV101" s="28"/>
      <c r="AW101" s="28"/>
      <c r="AX101" s="28"/>
      <c r="AY101" s="28"/>
      <c r="AZ101" s="28"/>
      <c r="BA101" s="28"/>
      <c r="BB101" s="28"/>
      <c r="BC101" s="28"/>
      <c r="BD101" s="28"/>
      <c r="BE101" s="28"/>
      <c r="BF101" s="28"/>
      <c r="BG101" s="28"/>
      <c r="BH101" s="28"/>
      <c r="BI101" s="28"/>
      <c r="BJ101" s="28"/>
      <c r="BK101" s="28"/>
      <c r="BL101" s="28"/>
      <c r="BM101" s="28"/>
      <c r="BN101" s="28"/>
      <c r="BO101" s="28"/>
      <c r="BP101" s="28"/>
      <c r="BQ101" s="28"/>
      <c r="BR101" s="28"/>
      <c r="BS101" s="28"/>
      <c r="BT101" s="28"/>
      <c r="BU101" s="28"/>
      <c r="BV101" s="28"/>
      <c r="BW101" s="28"/>
      <c r="BX101" s="28"/>
      <c r="BY101" s="28"/>
      <c r="BZ101" s="28"/>
      <c r="CA101" s="28"/>
      <c r="CB101" s="28"/>
      <c r="CC101" s="28"/>
      <c r="CD101" s="28"/>
      <c r="CE101" s="28"/>
      <c r="CF101" s="28"/>
      <c r="CG101" s="28"/>
      <c r="CH101" s="28"/>
      <c r="CI101" s="28"/>
      <c r="CJ101" s="28"/>
      <c r="CK101" s="28"/>
      <c r="CL101" s="28"/>
      <c r="CM101" s="28"/>
      <c r="CN101" s="28"/>
      <c r="CO101" s="28"/>
      <c r="CP101" s="28"/>
      <c r="CQ101" s="28"/>
      <c r="CR101" s="28"/>
      <c r="CS101" s="28"/>
      <c r="CT101" s="28"/>
      <c r="CU101" s="28"/>
      <c r="CV101" s="28"/>
      <c r="CW101" s="28"/>
      <c r="CX101" s="28"/>
      <c r="CY101" s="28"/>
      <c r="CZ101" s="28"/>
      <c r="DA101" s="28"/>
      <c r="DB101" s="28"/>
      <c r="DC101" s="28"/>
      <c r="DD101" s="28"/>
      <c r="DE101" s="28"/>
      <c r="DF101" s="28"/>
      <c r="DG101" s="28"/>
      <c r="DH101" s="28"/>
      <c r="DI101" s="28"/>
      <c r="DJ101" s="28"/>
      <c r="DK101" s="28"/>
      <c r="DL101" s="28"/>
      <c r="DM101" s="28"/>
      <c r="DN101" s="28"/>
      <c r="DO101" s="28"/>
      <c r="DP101" s="28"/>
      <c r="DQ101" s="28"/>
      <c r="DR101" s="28"/>
      <c r="DS101" s="28"/>
      <c r="DT101" s="28"/>
      <c r="DU101" s="28"/>
      <c r="DV101" s="28"/>
      <c r="DW101" s="28"/>
      <c r="DX101" s="28"/>
      <c r="DY101" s="28"/>
      <c r="DZ101" s="28"/>
      <c r="EA101" s="28"/>
      <c r="EB101" s="28"/>
      <c r="EC101" s="28"/>
      <c r="ED101" s="28"/>
      <c r="EE101" s="28"/>
      <c r="EF101" s="28"/>
      <c r="EG101" s="28"/>
      <c r="EH101" s="28"/>
      <c r="EI101" s="28"/>
      <c r="EJ101" s="28"/>
      <c r="EK101" s="28"/>
      <c r="EL101" s="28"/>
      <c r="EM101" s="28"/>
      <c r="EN101" s="28"/>
      <c r="EO101" s="28"/>
      <c r="EP101" s="28"/>
      <c r="EQ101" s="28"/>
      <c r="ER101" s="28"/>
      <c r="ES101" s="28"/>
      <c r="ET101" s="28"/>
      <c r="EU101" s="28"/>
      <c r="EV101" s="28"/>
      <c r="EW101" s="28"/>
      <c r="EX101" s="28"/>
      <c r="EY101" s="28"/>
      <c r="EZ101" s="28"/>
      <c r="FA101" s="28"/>
      <c r="FB101" s="28"/>
      <c r="FC101" s="28"/>
      <c r="FD101" s="28"/>
      <c r="FE101" s="28"/>
      <c r="FF101" s="28"/>
      <c r="FG101" s="28"/>
      <c r="FH101" s="28"/>
      <c r="FI101" s="28"/>
      <c r="FJ101" s="28"/>
      <c r="FK101" s="28"/>
      <c r="FL101" s="28"/>
      <c r="FM101" s="28"/>
      <c r="FN101" s="28"/>
      <c r="FO101" s="28"/>
      <c r="FP101" s="28"/>
      <c r="FQ101" s="28"/>
      <c r="FR101" s="28"/>
      <c r="FS101" s="28"/>
      <c r="FT101" s="28"/>
      <c r="FU101" s="28"/>
      <c r="FV101" s="28"/>
      <c r="FW101" s="28"/>
      <c r="FX101" s="28"/>
      <c r="FY101" s="28"/>
      <c r="FZ101" s="28"/>
      <c r="GA101" s="28"/>
      <c r="GB101" s="28"/>
      <c r="GC101" s="28"/>
      <c r="GD101" s="28"/>
      <c r="GE101" s="28"/>
      <c r="GF101" s="28"/>
      <c r="GG101" s="28"/>
      <c r="GH101" s="28"/>
      <c r="GI101" s="28"/>
      <c r="GJ101" s="28"/>
      <c r="GK101" s="28"/>
      <c r="GL101" s="28"/>
      <c r="GM101" s="28"/>
      <c r="GN101" s="28"/>
      <c r="GO101" s="28"/>
      <c r="GP101" s="28"/>
      <c r="GQ101" s="28"/>
      <c r="GR101" s="28"/>
      <c r="GS101" s="28"/>
      <c r="GT101" s="28"/>
      <c r="GU101" s="28"/>
      <c r="GV101" s="28"/>
      <c r="GW101" s="28"/>
      <c r="GX101" s="28"/>
      <c r="GY101" s="28"/>
      <c r="GZ101" s="28"/>
      <c r="HA101" s="28"/>
      <c r="HB101" s="28"/>
      <c r="HC101" s="28"/>
      <c r="HD101" s="28"/>
      <c r="HE101" s="28"/>
      <c r="HF101" s="28"/>
      <c r="HG101" s="28"/>
      <c r="HH101" s="28"/>
      <c r="HI101" s="28"/>
      <c r="HJ101" s="28"/>
      <c r="HK101" s="28"/>
      <c r="HL101" s="28"/>
      <c r="HM101" s="28"/>
      <c r="HN101" s="28"/>
      <c r="HO101" s="28"/>
      <c r="HP101" s="28"/>
      <c r="HQ101" s="28"/>
      <c r="HR101" s="28"/>
      <c r="HS101" s="28"/>
      <c r="HT101" s="28"/>
      <c r="HU101" s="28"/>
      <c r="HV101" s="28"/>
      <c r="HW101" s="28"/>
      <c r="HX101" s="28"/>
      <c r="HY101" s="28"/>
      <c r="HZ101" s="28"/>
      <c r="IA101" s="28"/>
      <c r="IB101" s="28"/>
      <c r="IC101" s="28"/>
      <c r="ID101" s="28"/>
      <c r="IE101" s="28"/>
      <c r="IF101" s="28"/>
      <c r="IG101" s="28"/>
      <c r="IH101" s="28"/>
      <c r="II101" s="28"/>
      <c r="IJ101" s="28"/>
      <c r="IK101" s="28"/>
      <c r="IL101" s="28"/>
      <c r="IM101" s="28"/>
      <c r="IN101" s="28"/>
      <c r="IO101" s="28"/>
      <c r="IP101" s="28"/>
      <c r="IQ101" s="28"/>
      <c r="IR101" s="28"/>
      <c r="IS101" s="28"/>
      <c r="IT101" s="28"/>
      <c r="IU101" s="28"/>
      <c r="IV101" s="28"/>
      <c r="IW101" s="28"/>
    </row>
    <row r="102" spans="2:257" s="28" customFormat="1" ht="12.75">
      <c r="B102" s="42" t="s">
        <v>69</v>
      </c>
      <c r="C102" s="43" t="s">
        <v>99</v>
      </c>
      <c r="D102" s="37"/>
      <c r="E102" s="44"/>
      <c r="F102" s="167"/>
      <c r="G102" s="69"/>
      <c r="H102" s="87"/>
      <c r="I102" s="88"/>
      <c r="J102" s="104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  <c r="AI102" s="33"/>
      <c r="AJ102" s="33"/>
      <c r="AK102" s="33"/>
      <c r="AL102" s="33"/>
      <c r="AM102" s="33"/>
      <c r="AN102" s="33"/>
      <c r="AO102" s="33"/>
      <c r="AP102" s="33"/>
      <c r="AQ102" s="33"/>
      <c r="AR102" s="33"/>
      <c r="AS102" s="33"/>
      <c r="AT102" s="33"/>
      <c r="AU102" s="33"/>
      <c r="AV102" s="33"/>
      <c r="AW102" s="33"/>
      <c r="AX102" s="33"/>
      <c r="AY102" s="33"/>
      <c r="AZ102" s="33"/>
      <c r="BA102" s="33"/>
      <c r="BB102" s="33"/>
      <c r="BC102" s="33"/>
      <c r="BD102" s="33"/>
      <c r="BE102" s="33"/>
      <c r="BF102" s="33"/>
      <c r="BG102" s="33"/>
      <c r="BH102" s="33"/>
      <c r="BI102" s="33"/>
      <c r="BJ102" s="33"/>
      <c r="BK102" s="33"/>
      <c r="BL102" s="33"/>
      <c r="BM102" s="33"/>
      <c r="BN102" s="33"/>
      <c r="BO102" s="33"/>
      <c r="BP102" s="33"/>
      <c r="BQ102" s="33"/>
      <c r="BR102" s="33"/>
      <c r="BS102" s="33"/>
      <c r="BT102" s="33"/>
      <c r="BU102" s="33"/>
      <c r="BV102" s="33"/>
      <c r="BW102" s="33"/>
      <c r="BX102" s="33"/>
      <c r="BY102" s="33"/>
      <c r="BZ102" s="33"/>
      <c r="CA102" s="33"/>
      <c r="CB102" s="33"/>
      <c r="CC102" s="33"/>
      <c r="CD102" s="33"/>
      <c r="CE102" s="33"/>
      <c r="CF102" s="33"/>
      <c r="CG102" s="33"/>
      <c r="CH102" s="33"/>
      <c r="CI102" s="33"/>
      <c r="CJ102" s="33"/>
      <c r="CK102" s="33"/>
      <c r="CL102" s="33"/>
      <c r="CM102" s="33"/>
      <c r="CN102" s="33"/>
      <c r="CO102" s="33"/>
      <c r="CP102" s="33"/>
      <c r="CQ102" s="33"/>
      <c r="CR102" s="33"/>
      <c r="CS102" s="33"/>
      <c r="CT102" s="33"/>
      <c r="CU102" s="33"/>
      <c r="CV102" s="33"/>
      <c r="CW102" s="33"/>
      <c r="CX102" s="33"/>
      <c r="CY102" s="33"/>
      <c r="CZ102" s="33"/>
      <c r="DA102" s="33"/>
      <c r="DB102" s="33"/>
      <c r="DC102" s="33"/>
      <c r="DD102" s="33"/>
      <c r="DE102" s="33"/>
      <c r="DF102" s="33"/>
      <c r="DG102" s="33"/>
      <c r="DH102" s="33"/>
      <c r="DI102" s="33"/>
      <c r="DJ102" s="33"/>
      <c r="DK102" s="33"/>
      <c r="DL102" s="33"/>
      <c r="DM102" s="33"/>
      <c r="DN102" s="33"/>
      <c r="DO102" s="33"/>
      <c r="DP102" s="33"/>
      <c r="DQ102" s="33"/>
      <c r="DR102" s="33"/>
      <c r="DS102" s="33"/>
      <c r="DT102" s="33"/>
      <c r="DU102" s="33"/>
      <c r="DV102" s="33"/>
      <c r="DW102" s="33"/>
      <c r="DX102" s="33"/>
      <c r="DY102" s="33"/>
      <c r="DZ102" s="33"/>
      <c r="EA102" s="33"/>
      <c r="EB102" s="33"/>
      <c r="EC102" s="33"/>
      <c r="ED102" s="33"/>
      <c r="EE102" s="33"/>
      <c r="EF102" s="33"/>
      <c r="EG102" s="33"/>
      <c r="EH102" s="33"/>
      <c r="EI102" s="33"/>
      <c r="EJ102" s="33"/>
      <c r="EK102" s="33"/>
      <c r="EL102" s="33"/>
      <c r="EM102" s="33"/>
      <c r="EN102" s="33"/>
      <c r="EO102" s="33"/>
      <c r="EP102" s="33"/>
      <c r="EQ102" s="33"/>
      <c r="ER102" s="33"/>
      <c r="ES102" s="33"/>
      <c r="ET102" s="33"/>
      <c r="EU102" s="33"/>
      <c r="EV102" s="33"/>
      <c r="EW102" s="33"/>
      <c r="EX102" s="33"/>
      <c r="EY102" s="33"/>
      <c r="EZ102" s="33"/>
      <c r="FA102" s="33"/>
      <c r="FB102" s="33"/>
      <c r="FC102" s="33"/>
      <c r="FD102" s="33"/>
      <c r="FE102" s="33"/>
      <c r="FF102" s="33"/>
      <c r="FG102" s="33"/>
      <c r="FH102" s="33"/>
      <c r="FI102" s="33"/>
      <c r="FJ102" s="33"/>
      <c r="FK102" s="33"/>
      <c r="FL102" s="33"/>
      <c r="FM102" s="33"/>
      <c r="FN102" s="33"/>
      <c r="FO102" s="33"/>
      <c r="FP102" s="33"/>
      <c r="FQ102" s="33"/>
      <c r="FR102" s="33"/>
      <c r="FS102" s="33"/>
      <c r="FT102" s="33"/>
      <c r="FU102" s="33"/>
      <c r="FV102" s="33"/>
      <c r="FW102" s="33"/>
      <c r="FX102" s="33"/>
      <c r="FY102" s="33"/>
      <c r="FZ102" s="33"/>
      <c r="GA102" s="33"/>
      <c r="GB102" s="33"/>
      <c r="GC102" s="33"/>
      <c r="GD102" s="33"/>
      <c r="GE102" s="33"/>
      <c r="GF102" s="33"/>
      <c r="GG102" s="33"/>
      <c r="GH102" s="33"/>
      <c r="GI102" s="33"/>
      <c r="GJ102" s="33"/>
      <c r="GK102" s="33"/>
      <c r="GL102" s="33"/>
      <c r="GM102" s="33"/>
      <c r="GN102" s="33"/>
      <c r="GO102" s="33"/>
      <c r="GP102" s="33"/>
      <c r="GQ102" s="33"/>
      <c r="GR102" s="33"/>
      <c r="GS102" s="33"/>
      <c r="GT102" s="33"/>
      <c r="GU102" s="33"/>
      <c r="GV102" s="33"/>
      <c r="GW102" s="33"/>
      <c r="GX102" s="33"/>
      <c r="GY102" s="33"/>
      <c r="GZ102" s="33"/>
      <c r="HA102" s="33"/>
      <c r="HB102" s="33"/>
      <c r="HC102" s="33"/>
      <c r="HD102" s="33"/>
      <c r="HE102" s="33"/>
      <c r="HF102" s="33"/>
      <c r="HG102" s="33"/>
      <c r="HH102" s="33"/>
      <c r="HI102" s="33"/>
      <c r="HJ102" s="33"/>
      <c r="HK102" s="33"/>
      <c r="HL102" s="33"/>
      <c r="HM102" s="33"/>
      <c r="HN102" s="33"/>
      <c r="HO102" s="33"/>
      <c r="HP102" s="33"/>
      <c r="HQ102" s="33"/>
      <c r="HR102" s="33"/>
      <c r="HS102" s="33"/>
      <c r="HT102" s="33"/>
      <c r="HU102" s="33"/>
      <c r="HV102" s="33"/>
      <c r="HW102" s="33"/>
      <c r="HX102" s="33"/>
      <c r="HY102" s="33"/>
      <c r="HZ102" s="33"/>
      <c r="IA102" s="33"/>
      <c r="IB102" s="33"/>
      <c r="IC102" s="33"/>
      <c r="ID102" s="33"/>
      <c r="IE102" s="33"/>
      <c r="IF102" s="33"/>
      <c r="IG102" s="33"/>
      <c r="IH102" s="33"/>
      <c r="II102" s="33"/>
      <c r="IJ102" s="33"/>
      <c r="IK102" s="33"/>
      <c r="IL102" s="33"/>
      <c r="IM102" s="33"/>
      <c r="IN102" s="33"/>
      <c r="IO102" s="33"/>
      <c r="IP102" s="33"/>
      <c r="IQ102" s="33"/>
      <c r="IR102" s="33"/>
      <c r="IS102" s="33"/>
      <c r="IT102" s="33"/>
      <c r="IU102" s="33"/>
      <c r="IV102" s="33"/>
      <c r="IW102" s="33"/>
    </row>
    <row r="103" spans="2:257" s="28" customFormat="1" ht="114.75">
      <c r="B103" s="47"/>
      <c r="C103" s="46" t="s">
        <v>282</v>
      </c>
      <c r="D103" s="49" t="s">
        <v>49</v>
      </c>
      <c r="E103" s="50">
        <v>25</v>
      </c>
      <c r="F103" s="167"/>
      <c r="G103" s="69"/>
      <c r="H103" s="87"/>
      <c r="I103" s="84"/>
      <c r="J103" s="10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  <c r="AI103" s="33"/>
      <c r="AJ103" s="33"/>
      <c r="AK103" s="33"/>
      <c r="AL103" s="33"/>
      <c r="AM103" s="33"/>
      <c r="AN103" s="33"/>
      <c r="AO103" s="33"/>
      <c r="AP103" s="33"/>
      <c r="AQ103" s="33"/>
      <c r="AR103" s="33"/>
      <c r="AS103" s="33"/>
      <c r="AT103" s="33"/>
      <c r="AU103" s="33"/>
      <c r="AV103" s="33"/>
      <c r="AW103" s="33"/>
      <c r="AX103" s="33"/>
      <c r="AY103" s="33"/>
      <c r="AZ103" s="33"/>
      <c r="BA103" s="33"/>
      <c r="BB103" s="33"/>
      <c r="BC103" s="33"/>
      <c r="BD103" s="33"/>
      <c r="BE103" s="33"/>
      <c r="BF103" s="33"/>
      <c r="BG103" s="33"/>
      <c r="BH103" s="33"/>
      <c r="BI103" s="33"/>
      <c r="BJ103" s="33"/>
      <c r="BK103" s="33"/>
      <c r="BL103" s="33"/>
      <c r="BM103" s="33"/>
      <c r="BN103" s="33"/>
      <c r="BO103" s="33"/>
      <c r="BP103" s="33"/>
      <c r="BQ103" s="33"/>
      <c r="BR103" s="33"/>
      <c r="BS103" s="33"/>
      <c r="BT103" s="33"/>
      <c r="BU103" s="33"/>
      <c r="BV103" s="33"/>
      <c r="BW103" s="33"/>
      <c r="BX103" s="33"/>
      <c r="BY103" s="33"/>
      <c r="BZ103" s="33"/>
      <c r="CA103" s="33"/>
      <c r="CB103" s="33"/>
      <c r="CC103" s="33"/>
      <c r="CD103" s="33"/>
      <c r="CE103" s="33"/>
      <c r="CF103" s="33"/>
      <c r="CG103" s="33"/>
      <c r="CH103" s="33"/>
      <c r="CI103" s="33"/>
      <c r="CJ103" s="33"/>
      <c r="CK103" s="33"/>
      <c r="CL103" s="33"/>
      <c r="CM103" s="33"/>
      <c r="CN103" s="33"/>
      <c r="CO103" s="33"/>
      <c r="CP103" s="33"/>
      <c r="CQ103" s="33"/>
      <c r="CR103" s="33"/>
      <c r="CS103" s="33"/>
      <c r="CT103" s="33"/>
      <c r="CU103" s="33"/>
      <c r="CV103" s="33"/>
      <c r="CW103" s="33"/>
      <c r="CX103" s="33"/>
      <c r="CY103" s="33"/>
      <c r="CZ103" s="33"/>
      <c r="DA103" s="33"/>
      <c r="DB103" s="33"/>
      <c r="DC103" s="33"/>
      <c r="DD103" s="33"/>
      <c r="DE103" s="33"/>
      <c r="DF103" s="33"/>
      <c r="DG103" s="33"/>
      <c r="DH103" s="33"/>
      <c r="DI103" s="33"/>
      <c r="DJ103" s="33"/>
      <c r="DK103" s="33"/>
      <c r="DL103" s="33"/>
      <c r="DM103" s="33"/>
      <c r="DN103" s="33"/>
      <c r="DO103" s="33"/>
      <c r="DP103" s="33"/>
      <c r="DQ103" s="33"/>
      <c r="DR103" s="33"/>
      <c r="DS103" s="33"/>
      <c r="DT103" s="33"/>
      <c r="DU103" s="33"/>
      <c r="DV103" s="33"/>
      <c r="DW103" s="33"/>
      <c r="DX103" s="33"/>
      <c r="DY103" s="33"/>
      <c r="DZ103" s="33"/>
      <c r="EA103" s="33"/>
      <c r="EB103" s="33"/>
      <c r="EC103" s="33"/>
      <c r="ED103" s="33"/>
      <c r="EE103" s="33"/>
      <c r="EF103" s="33"/>
      <c r="EG103" s="33"/>
      <c r="EH103" s="33"/>
      <c r="EI103" s="33"/>
      <c r="EJ103" s="33"/>
      <c r="EK103" s="33"/>
      <c r="EL103" s="33"/>
      <c r="EM103" s="33"/>
      <c r="EN103" s="33"/>
      <c r="EO103" s="33"/>
      <c r="EP103" s="33"/>
      <c r="EQ103" s="33"/>
      <c r="ER103" s="33"/>
      <c r="ES103" s="33"/>
      <c r="ET103" s="33"/>
      <c r="EU103" s="33"/>
      <c r="EV103" s="33"/>
      <c r="EW103" s="33"/>
      <c r="EX103" s="33"/>
      <c r="EY103" s="33"/>
      <c r="EZ103" s="33"/>
      <c r="FA103" s="33"/>
      <c r="FB103" s="33"/>
      <c r="FC103" s="33"/>
      <c r="FD103" s="33"/>
      <c r="FE103" s="33"/>
      <c r="FF103" s="33"/>
      <c r="FG103" s="33"/>
      <c r="FH103" s="33"/>
      <c r="FI103" s="33"/>
      <c r="FJ103" s="33"/>
      <c r="FK103" s="33"/>
      <c r="FL103" s="33"/>
      <c r="FM103" s="33"/>
      <c r="FN103" s="33"/>
      <c r="FO103" s="33"/>
      <c r="FP103" s="33"/>
      <c r="FQ103" s="33"/>
      <c r="FR103" s="33"/>
      <c r="FS103" s="33"/>
      <c r="FT103" s="33"/>
      <c r="FU103" s="33"/>
      <c r="FV103" s="33"/>
      <c r="FW103" s="33"/>
      <c r="FX103" s="33"/>
      <c r="FY103" s="33"/>
      <c r="FZ103" s="33"/>
      <c r="GA103" s="33"/>
      <c r="GB103" s="33"/>
      <c r="GC103" s="33"/>
      <c r="GD103" s="33"/>
      <c r="GE103" s="33"/>
      <c r="GF103" s="33"/>
      <c r="GG103" s="33"/>
      <c r="GH103" s="33"/>
      <c r="GI103" s="33"/>
      <c r="GJ103" s="33"/>
      <c r="GK103" s="33"/>
      <c r="GL103" s="33"/>
      <c r="GM103" s="33"/>
      <c r="GN103" s="33"/>
      <c r="GO103" s="33"/>
      <c r="GP103" s="33"/>
      <c r="GQ103" s="33"/>
      <c r="GR103" s="33"/>
      <c r="GS103" s="33"/>
      <c r="GT103" s="33"/>
      <c r="GU103" s="33"/>
      <c r="GV103" s="33"/>
      <c r="GW103" s="33"/>
      <c r="GX103" s="33"/>
      <c r="GY103" s="33"/>
      <c r="GZ103" s="33"/>
      <c r="HA103" s="33"/>
      <c r="HB103" s="33"/>
      <c r="HC103" s="33"/>
      <c r="HD103" s="33"/>
      <c r="HE103" s="33"/>
      <c r="HF103" s="33"/>
      <c r="HG103" s="33"/>
      <c r="HH103" s="33"/>
      <c r="HI103" s="33"/>
      <c r="HJ103" s="33"/>
      <c r="HK103" s="33"/>
      <c r="HL103" s="33"/>
      <c r="HM103" s="33"/>
      <c r="HN103" s="33"/>
      <c r="HO103" s="33"/>
      <c r="HP103" s="33"/>
      <c r="HQ103" s="33"/>
      <c r="HR103" s="33"/>
      <c r="HS103" s="33"/>
      <c r="HT103" s="33"/>
      <c r="HU103" s="33"/>
      <c r="HV103" s="33"/>
      <c r="HW103" s="33"/>
      <c r="HX103" s="33"/>
      <c r="HY103" s="33"/>
      <c r="HZ103" s="33"/>
      <c r="IA103" s="33"/>
      <c r="IB103" s="33"/>
      <c r="IC103" s="33"/>
      <c r="ID103" s="33"/>
      <c r="IE103" s="33"/>
      <c r="IF103" s="33"/>
      <c r="IG103" s="33"/>
      <c r="IH103" s="33"/>
      <c r="II103" s="33"/>
      <c r="IJ103" s="33"/>
      <c r="IK103" s="33"/>
      <c r="IL103" s="33"/>
      <c r="IM103" s="33"/>
      <c r="IN103" s="33"/>
      <c r="IO103" s="33"/>
      <c r="IP103" s="33"/>
      <c r="IQ103" s="33"/>
      <c r="IR103" s="33"/>
      <c r="IS103" s="33"/>
      <c r="IT103" s="33"/>
      <c r="IU103" s="33"/>
      <c r="IV103" s="33"/>
      <c r="IW103" s="33"/>
    </row>
    <row r="104" spans="2:257" s="28" customFormat="1" ht="25.5">
      <c r="B104" s="42" t="s">
        <v>70</v>
      </c>
      <c r="C104" s="46" t="s">
        <v>144</v>
      </c>
      <c r="D104" s="37"/>
      <c r="E104" s="44"/>
      <c r="F104" s="167"/>
      <c r="G104" s="69"/>
      <c r="H104" s="87"/>
      <c r="I104" s="84"/>
      <c r="J104" s="10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G104" s="33"/>
      <c r="AH104" s="33"/>
      <c r="AI104" s="33"/>
      <c r="AJ104" s="33"/>
      <c r="AK104" s="33"/>
      <c r="AL104" s="33"/>
      <c r="AM104" s="33"/>
      <c r="AN104" s="33"/>
      <c r="AO104" s="33"/>
      <c r="AP104" s="33"/>
      <c r="AQ104" s="33"/>
      <c r="AR104" s="33"/>
      <c r="AS104" s="33"/>
      <c r="AT104" s="33"/>
      <c r="AU104" s="33"/>
      <c r="AV104" s="33"/>
      <c r="AW104" s="33"/>
      <c r="AX104" s="33"/>
      <c r="AY104" s="33"/>
      <c r="AZ104" s="33"/>
      <c r="BA104" s="33"/>
      <c r="BB104" s="33"/>
      <c r="BC104" s="33"/>
      <c r="BD104" s="33"/>
      <c r="BE104" s="33"/>
      <c r="BF104" s="33"/>
      <c r="BG104" s="33"/>
      <c r="BH104" s="33"/>
      <c r="BI104" s="33"/>
      <c r="BJ104" s="33"/>
      <c r="BK104" s="33"/>
      <c r="BL104" s="33"/>
      <c r="BM104" s="33"/>
      <c r="BN104" s="33"/>
      <c r="BO104" s="33"/>
      <c r="BP104" s="33"/>
      <c r="BQ104" s="33"/>
      <c r="BR104" s="33"/>
      <c r="BS104" s="33"/>
      <c r="BT104" s="33"/>
      <c r="BU104" s="33"/>
      <c r="BV104" s="33"/>
      <c r="BW104" s="33"/>
      <c r="BX104" s="33"/>
      <c r="BY104" s="33"/>
      <c r="BZ104" s="33"/>
      <c r="CA104" s="33"/>
      <c r="CB104" s="33"/>
      <c r="CC104" s="33"/>
      <c r="CD104" s="33"/>
      <c r="CE104" s="33"/>
      <c r="CF104" s="33"/>
      <c r="CG104" s="33"/>
      <c r="CH104" s="33"/>
      <c r="CI104" s="33"/>
      <c r="CJ104" s="33"/>
      <c r="CK104" s="33"/>
      <c r="CL104" s="33"/>
      <c r="CM104" s="33"/>
      <c r="CN104" s="33"/>
      <c r="CO104" s="33"/>
      <c r="CP104" s="33"/>
      <c r="CQ104" s="33"/>
      <c r="CR104" s="33"/>
      <c r="CS104" s="33"/>
      <c r="CT104" s="33"/>
      <c r="CU104" s="33"/>
      <c r="CV104" s="33"/>
      <c r="CW104" s="33"/>
      <c r="CX104" s="33"/>
      <c r="CY104" s="33"/>
      <c r="CZ104" s="33"/>
      <c r="DA104" s="33"/>
      <c r="DB104" s="33"/>
      <c r="DC104" s="33"/>
      <c r="DD104" s="33"/>
      <c r="DE104" s="33"/>
      <c r="DF104" s="33"/>
      <c r="DG104" s="33"/>
      <c r="DH104" s="33"/>
      <c r="DI104" s="33"/>
      <c r="DJ104" s="33"/>
      <c r="DK104" s="33"/>
      <c r="DL104" s="33"/>
      <c r="DM104" s="33"/>
      <c r="DN104" s="33"/>
      <c r="DO104" s="33"/>
      <c r="DP104" s="33"/>
      <c r="DQ104" s="33"/>
      <c r="DR104" s="33"/>
      <c r="DS104" s="33"/>
      <c r="DT104" s="33"/>
      <c r="DU104" s="33"/>
      <c r="DV104" s="33"/>
      <c r="DW104" s="33"/>
      <c r="DX104" s="33"/>
      <c r="DY104" s="33"/>
      <c r="DZ104" s="33"/>
      <c r="EA104" s="33"/>
      <c r="EB104" s="33"/>
      <c r="EC104" s="33"/>
      <c r="ED104" s="33"/>
      <c r="EE104" s="33"/>
      <c r="EF104" s="33"/>
      <c r="EG104" s="33"/>
      <c r="EH104" s="33"/>
      <c r="EI104" s="33"/>
      <c r="EJ104" s="33"/>
      <c r="EK104" s="33"/>
      <c r="EL104" s="33"/>
      <c r="EM104" s="33"/>
      <c r="EN104" s="33"/>
      <c r="EO104" s="33"/>
      <c r="EP104" s="33"/>
      <c r="EQ104" s="33"/>
      <c r="ER104" s="33"/>
      <c r="ES104" s="33"/>
      <c r="ET104" s="33"/>
      <c r="EU104" s="33"/>
      <c r="EV104" s="33"/>
      <c r="EW104" s="33"/>
      <c r="EX104" s="33"/>
      <c r="EY104" s="33"/>
      <c r="EZ104" s="33"/>
      <c r="FA104" s="33"/>
      <c r="FB104" s="33"/>
      <c r="FC104" s="33"/>
      <c r="FD104" s="33"/>
      <c r="FE104" s="33"/>
      <c r="FF104" s="33"/>
      <c r="FG104" s="33"/>
      <c r="FH104" s="33"/>
      <c r="FI104" s="33"/>
      <c r="FJ104" s="33"/>
      <c r="FK104" s="33"/>
      <c r="FL104" s="33"/>
      <c r="FM104" s="33"/>
      <c r="FN104" s="33"/>
      <c r="FO104" s="33"/>
      <c r="FP104" s="33"/>
      <c r="FQ104" s="33"/>
      <c r="FR104" s="33"/>
      <c r="FS104" s="33"/>
      <c r="FT104" s="33"/>
      <c r="FU104" s="33"/>
      <c r="FV104" s="33"/>
      <c r="FW104" s="33"/>
      <c r="FX104" s="33"/>
      <c r="FY104" s="33"/>
      <c r="FZ104" s="33"/>
      <c r="GA104" s="33"/>
      <c r="GB104" s="33"/>
      <c r="GC104" s="33"/>
      <c r="GD104" s="33"/>
      <c r="GE104" s="33"/>
      <c r="GF104" s="33"/>
      <c r="GG104" s="33"/>
      <c r="GH104" s="33"/>
      <c r="GI104" s="33"/>
      <c r="GJ104" s="33"/>
      <c r="GK104" s="33"/>
      <c r="GL104" s="33"/>
      <c r="GM104" s="33"/>
      <c r="GN104" s="33"/>
      <c r="GO104" s="33"/>
      <c r="GP104" s="33"/>
      <c r="GQ104" s="33"/>
      <c r="GR104" s="33"/>
      <c r="GS104" s="33"/>
      <c r="GT104" s="33"/>
      <c r="GU104" s="33"/>
      <c r="GV104" s="33"/>
      <c r="GW104" s="33"/>
      <c r="GX104" s="33"/>
      <c r="GY104" s="33"/>
      <c r="GZ104" s="33"/>
      <c r="HA104" s="33"/>
      <c r="HB104" s="33"/>
      <c r="HC104" s="33"/>
      <c r="HD104" s="33"/>
      <c r="HE104" s="33"/>
      <c r="HF104" s="33"/>
      <c r="HG104" s="33"/>
      <c r="HH104" s="33"/>
      <c r="HI104" s="33"/>
      <c r="HJ104" s="33"/>
      <c r="HK104" s="33"/>
      <c r="HL104" s="33"/>
      <c r="HM104" s="33"/>
      <c r="HN104" s="33"/>
      <c r="HO104" s="33"/>
      <c r="HP104" s="33"/>
      <c r="HQ104" s="33"/>
      <c r="HR104" s="33"/>
      <c r="HS104" s="33"/>
      <c r="HT104" s="33"/>
      <c r="HU104" s="33"/>
      <c r="HV104" s="33"/>
      <c r="HW104" s="33"/>
      <c r="HX104" s="33"/>
      <c r="HY104" s="33"/>
      <c r="HZ104" s="33"/>
      <c r="IA104" s="33"/>
      <c r="IB104" s="33"/>
      <c r="IC104" s="33"/>
      <c r="ID104" s="33"/>
      <c r="IE104" s="33"/>
      <c r="IF104" s="33"/>
      <c r="IG104" s="33"/>
      <c r="IH104" s="33"/>
      <c r="II104" s="33"/>
      <c r="IJ104" s="33"/>
      <c r="IK104" s="33"/>
      <c r="IL104" s="33"/>
      <c r="IM104" s="33"/>
      <c r="IN104" s="33"/>
      <c r="IO104" s="33"/>
      <c r="IP104" s="33"/>
      <c r="IQ104" s="33"/>
      <c r="IR104" s="33"/>
      <c r="IS104" s="33"/>
      <c r="IT104" s="33"/>
      <c r="IU104" s="33"/>
      <c r="IV104" s="33"/>
      <c r="IW104" s="33"/>
    </row>
    <row r="105" spans="2:257" s="33" customFormat="1" ht="12.75">
      <c r="B105" s="47"/>
      <c r="C105" s="46"/>
      <c r="D105" s="37" t="s">
        <v>47</v>
      </c>
      <c r="E105" s="44">
        <v>16</v>
      </c>
      <c r="F105" s="167"/>
      <c r="G105" s="69">
        <f>+F105*E105</f>
        <v>0</v>
      </c>
      <c r="H105" s="87"/>
      <c r="I105" s="108">
        <f>E105+H105</f>
        <v>16</v>
      </c>
      <c r="J105" s="102">
        <f>F105*I105</f>
        <v>0</v>
      </c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28"/>
      <c r="AH105" s="28"/>
      <c r="AI105" s="28"/>
      <c r="AJ105" s="28"/>
      <c r="AK105" s="28"/>
      <c r="AL105" s="28"/>
      <c r="AM105" s="28"/>
      <c r="AN105" s="28"/>
      <c r="AO105" s="28"/>
      <c r="AP105" s="28"/>
      <c r="AQ105" s="28"/>
      <c r="AR105" s="28"/>
      <c r="AS105" s="28"/>
      <c r="AT105" s="28"/>
      <c r="AU105" s="28"/>
      <c r="AV105" s="28"/>
      <c r="AW105" s="28"/>
      <c r="AX105" s="28"/>
      <c r="AY105" s="28"/>
      <c r="AZ105" s="28"/>
      <c r="BA105" s="28"/>
      <c r="BB105" s="28"/>
      <c r="BC105" s="28"/>
      <c r="BD105" s="28"/>
      <c r="BE105" s="28"/>
      <c r="BF105" s="28"/>
      <c r="BG105" s="28"/>
      <c r="BH105" s="28"/>
      <c r="BI105" s="28"/>
      <c r="BJ105" s="28"/>
      <c r="BK105" s="28"/>
      <c r="BL105" s="28"/>
      <c r="BM105" s="28"/>
      <c r="BN105" s="28"/>
      <c r="BO105" s="28"/>
      <c r="BP105" s="28"/>
      <c r="BQ105" s="28"/>
      <c r="BR105" s="28"/>
      <c r="BS105" s="28"/>
      <c r="BT105" s="28"/>
      <c r="BU105" s="28"/>
      <c r="BV105" s="28"/>
      <c r="BW105" s="28"/>
      <c r="BX105" s="28"/>
      <c r="BY105" s="28"/>
      <c r="BZ105" s="28"/>
      <c r="CA105" s="28"/>
      <c r="CB105" s="28"/>
      <c r="CC105" s="28"/>
      <c r="CD105" s="28"/>
      <c r="CE105" s="28"/>
      <c r="CF105" s="28"/>
      <c r="CG105" s="28"/>
      <c r="CH105" s="28"/>
      <c r="CI105" s="28"/>
      <c r="CJ105" s="28"/>
      <c r="CK105" s="28"/>
      <c r="CL105" s="28"/>
      <c r="CM105" s="28"/>
      <c r="CN105" s="28"/>
      <c r="CO105" s="28"/>
      <c r="CP105" s="28"/>
      <c r="CQ105" s="28"/>
      <c r="CR105" s="28"/>
      <c r="CS105" s="28"/>
      <c r="CT105" s="28"/>
      <c r="CU105" s="28"/>
      <c r="CV105" s="28"/>
      <c r="CW105" s="28"/>
      <c r="CX105" s="28"/>
      <c r="CY105" s="28"/>
      <c r="CZ105" s="28"/>
      <c r="DA105" s="28"/>
      <c r="DB105" s="28"/>
      <c r="DC105" s="28"/>
      <c r="DD105" s="28"/>
      <c r="DE105" s="28"/>
      <c r="DF105" s="28"/>
      <c r="DG105" s="28"/>
      <c r="DH105" s="28"/>
      <c r="DI105" s="28"/>
      <c r="DJ105" s="28"/>
      <c r="DK105" s="28"/>
      <c r="DL105" s="28"/>
      <c r="DM105" s="28"/>
      <c r="DN105" s="28"/>
      <c r="DO105" s="28"/>
      <c r="DP105" s="28"/>
      <c r="DQ105" s="28"/>
      <c r="DR105" s="28"/>
      <c r="DS105" s="28"/>
      <c r="DT105" s="28"/>
      <c r="DU105" s="28"/>
      <c r="DV105" s="28"/>
      <c r="DW105" s="28"/>
      <c r="DX105" s="28"/>
      <c r="DY105" s="28"/>
      <c r="DZ105" s="28"/>
      <c r="EA105" s="28"/>
      <c r="EB105" s="28"/>
      <c r="EC105" s="28"/>
      <c r="ED105" s="28"/>
      <c r="EE105" s="28"/>
      <c r="EF105" s="28"/>
      <c r="EG105" s="28"/>
      <c r="EH105" s="28"/>
      <c r="EI105" s="28"/>
      <c r="EJ105" s="28"/>
      <c r="EK105" s="28"/>
      <c r="EL105" s="28"/>
      <c r="EM105" s="28"/>
      <c r="EN105" s="28"/>
      <c r="EO105" s="28"/>
      <c r="EP105" s="28"/>
      <c r="EQ105" s="28"/>
      <c r="ER105" s="28"/>
      <c r="ES105" s="28"/>
      <c r="ET105" s="28"/>
      <c r="EU105" s="28"/>
      <c r="EV105" s="28"/>
      <c r="EW105" s="28"/>
      <c r="EX105" s="28"/>
      <c r="EY105" s="28"/>
      <c r="EZ105" s="28"/>
      <c r="FA105" s="28"/>
      <c r="FB105" s="28"/>
      <c r="FC105" s="28"/>
      <c r="FD105" s="28"/>
      <c r="FE105" s="28"/>
      <c r="FF105" s="28"/>
      <c r="FG105" s="28"/>
      <c r="FH105" s="28"/>
      <c r="FI105" s="28"/>
      <c r="FJ105" s="28"/>
      <c r="FK105" s="28"/>
      <c r="FL105" s="28"/>
      <c r="FM105" s="28"/>
      <c r="FN105" s="28"/>
      <c r="FO105" s="28"/>
      <c r="FP105" s="28"/>
      <c r="FQ105" s="28"/>
      <c r="FR105" s="28"/>
      <c r="FS105" s="28"/>
      <c r="FT105" s="28"/>
      <c r="FU105" s="28"/>
      <c r="FV105" s="28"/>
      <c r="FW105" s="28"/>
      <c r="FX105" s="28"/>
      <c r="FY105" s="28"/>
      <c r="FZ105" s="28"/>
      <c r="GA105" s="28"/>
      <c r="GB105" s="28"/>
      <c r="GC105" s="28"/>
      <c r="GD105" s="28"/>
      <c r="GE105" s="28"/>
      <c r="GF105" s="28"/>
      <c r="GG105" s="28"/>
      <c r="GH105" s="28"/>
      <c r="GI105" s="28"/>
      <c r="GJ105" s="28"/>
      <c r="GK105" s="28"/>
      <c r="GL105" s="28"/>
      <c r="GM105" s="28"/>
      <c r="GN105" s="28"/>
      <c r="GO105" s="28"/>
      <c r="GP105" s="28"/>
      <c r="GQ105" s="28"/>
      <c r="GR105" s="28"/>
      <c r="GS105" s="28"/>
      <c r="GT105" s="28"/>
      <c r="GU105" s="28"/>
      <c r="GV105" s="28"/>
      <c r="GW105" s="28"/>
      <c r="GX105" s="28"/>
      <c r="GY105" s="28"/>
      <c r="GZ105" s="28"/>
      <c r="HA105" s="28"/>
      <c r="HB105" s="28"/>
      <c r="HC105" s="28"/>
      <c r="HD105" s="28"/>
      <c r="HE105" s="28"/>
      <c r="HF105" s="28"/>
      <c r="HG105" s="28"/>
      <c r="HH105" s="28"/>
      <c r="HI105" s="28"/>
      <c r="HJ105" s="28"/>
      <c r="HK105" s="28"/>
      <c r="HL105" s="28"/>
      <c r="HM105" s="28"/>
      <c r="HN105" s="28"/>
      <c r="HO105" s="28"/>
      <c r="HP105" s="28"/>
      <c r="HQ105" s="28"/>
      <c r="HR105" s="28"/>
      <c r="HS105" s="28"/>
      <c r="HT105" s="28"/>
      <c r="HU105" s="28"/>
      <c r="HV105" s="28"/>
      <c r="HW105" s="28"/>
      <c r="HX105" s="28"/>
      <c r="HY105" s="28"/>
      <c r="HZ105" s="28"/>
      <c r="IA105" s="28"/>
      <c r="IB105" s="28"/>
      <c r="IC105" s="28"/>
      <c r="ID105" s="28"/>
      <c r="IE105" s="28"/>
      <c r="IF105" s="28"/>
      <c r="IG105" s="28"/>
      <c r="IH105" s="28"/>
      <c r="II105" s="28"/>
      <c r="IJ105" s="28"/>
      <c r="IK105" s="28"/>
      <c r="IL105" s="28"/>
      <c r="IM105" s="28"/>
      <c r="IN105" s="28"/>
      <c r="IO105" s="28"/>
      <c r="IP105" s="28"/>
      <c r="IQ105" s="28"/>
      <c r="IR105" s="28"/>
      <c r="IS105" s="28"/>
      <c r="IT105" s="28"/>
      <c r="IU105" s="28"/>
      <c r="IV105" s="28"/>
      <c r="IW105" s="28"/>
    </row>
    <row r="106" spans="2:257" s="33" customFormat="1" ht="12.75">
      <c r="B106" s="47" t="s">
        <v>74</v>
      </c>
      <c r="C106" s="46" t="s">
        <v>167</v>
      </c>
      <c r="D106" s="37"/>
      <c r="E106" s="51"/>
      <c r="F106" s="167"/>
      <c r="G106" s="69"/>
      <c r="H106" s="87"/>
      <c r="I106" s="87"/>
      <c r="J106" s="102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28"/>
      <c r="AH106" s="28"/>
      <c r="AI106" s="28"/>
      <c r="AJ106" s="28"/>
      <c r="AK106" s="28"/>
      <c r="AL106" s="28"/>
      <c r="AM106" s="28"/>
      <c r="AN106" s="28"/>
      <c r="AO106" s="28"/>
      <c r="AP106" s="28"/>
      <c r="AQ106" s="28"/>
      <c r="AR106" s="28"/>
      <c r="AS106" s="28"/>
      <c r="AT106" s="28"/>
      <c r="AU106" s="28"/>
      <c r="AV106" s="28"/>
      <c r="AW106" s="28"/>
      <c r="AX106" s="28"/>
      <c r="AY106" s="28"/>
      <c r="AZ106" s="28"/>
      <c r="BA106" s="28"/>
      <c r="BB106" s="28"/>
      <c r="BC106" s="28"/>
      <c r="BD106" s="28"/>
      <c r="BE106" s="28"/>
      <c r="BF106" s="28"/>
      <c r="BG106" s="28"/>
      <c r="BH106" s="28"/>
      <c r="BI106" s="28"/>
      <c r="BJ106" s="28"/>
      <c r="BK106" s="28"/>
      <c r="BL106" s="28"/>
      <c r="BM106" s="28"/>
      <c r="BN106" s="28"/>
      <c r="BO106" s="28"/>
      <c r="BP106" s="28"/>
      <c r="BQ106" s="28"/>
      <c r="BR106" s="28"/>
      <c r="BS106" s="28"/>
      <c r="BT106" s="28"/>
      <c r="BU106" s="28"/>
      <c r="BV106" s="28"/>
      <c r="BW106" s="28"/>
      <c r="BX106" s="28"/>
      <c r="BY106" s="28"/>
      <c r="BZ106" s="28"/>
      <c r="CA106" s="28"/>
      <c r="CB106" s="28"/>
      <c r="CC106" s="28"/>
      <c r="CD106" s="28"/>
      <c r="CE106" s="28"/>
      <c r="CF106" s="28"/>
      <c r="CG106" s="28"/>
      <c r="CH106" s="28"/>
      <c r="CI106" s="28"/>
      <c r="CJ106" s="28"/>
      <c r="CK106" s="28"/>
      <c r="CL106" s="28"/>
      <c r="CM106" s="28"/>
      <c r="CN106" s="28"/>
      <c r="CO106" s="28"/>
      <c r="CP106" s="28"/>
      <c r="CQ106" s="28"/>
      <c r="CR106" s="28"/>
      <c r="CS106" s="28"/>
      <c r="CT106" s="28"/>
      <c r="CU106" s="28"/>
      <c r="CV106" s="28"/>
      <c r="CW106" s="28"/>
      <c r="CX106" s="28"/>
      <c r="CY106" s="28"/>
      <c r="CZ106" s="28"/>
      <c r="DA106" s="28"/>
      <c r="DB106" s="28"/>
      <c r="DC106" s="28"/>
      <c r="DD106" s="28"/>
      <c r="DE106" s="28"/>
      <c r="DF106" s="28"/>
      <c r="DG106" s="28"/>
      <c r="DH106" s="28"/>
      <c r="DI106" s="28"/>
      <c r="DJ106" s="28"/>
      <c r="DK106" s="28"/>
      <c r="DL106" s="28"/>
      <c r="DM106" s="28"/>
      <c r="DN106" s="28"/>
      <c r="DO106" s="28"/>
      <c r="DP106" s="28"/>
      <c r="DQ106" s="28"/>
      <c r="DR106" s="28"/>
      <c r="DS106" s="28"/>
      <c r="DT106" s="28"/>
      <c r="DU106" s="28"/>
      <c r="DV106" s="28"/>
      <c r="DW106" s="28"/>
      <c r="DX106" s="28"/>
      <c r="DY106" s="28"/>
      <c r="DZ106" s="28"/>
      <c r="EA106" s="28"/>
      <c r="EB106" s="28"/>
      <c r="EC106" s="28"/>
      <c r="ED106" s="28"/>
      <c r="EE106" s="28"/>
      <c r="EF106" s="28"/>
      <c r="EG106" s="28"/>
      <c r="EH106" s="28"/>
      <c r="EI106" s="28"/>
      <c r="EJ106" s="28"/>
      <c r="EK106" s="28"/>
      <c r="EL106" s="28"/>
      <c r="EM106" s="28"/>
      <c r="EN106" s="28"/>
      <c r="EO106" s="28"/>
      <c r="EP106" s="28"/>
      <c r="EQ106" s="28"/>
      <c r="ER106" s="28"/>
      <c r="ES106" s="28"/>
      <c r="ET106" s="28"/>
      <c r="EU106" s="28"/>
      <c r="EV106" s="28"/>
      <c r="EW106" s="28"/>
      <c r="EX106" s="28"/>
      <c r="EY106" s="28"/>
      <c r="EZ106" s="28"/>
      <c r="FA106" s="28"/>
      <c r="FB106" s="28"/>
      <c r="FC106" s="28"/>
      <c r="FD106" s="28"/>
      <c r="FE106" s="28"/>
      <c r="FF106" s="28"/>
      <c r="FG106" s="28"/>
      <c r="FH106" s="28"/>
      <c r="FI106" s="28"/>
      <c r="FJ106" s="28"/>
      <c r="FK106" s="28"/>
      <c r="FL106" s="28"/>
      <c r="FM106" s="28"/>
      <c r="FN106" s="28"/>
      <c r="FO106" s="28"/>
      <c r="FP106" s="28"/>
      <c r="FQ106" s="28"/>
      <c r="FR106" s="28"/>
      <c r="FS106" s="28"/>
      <c r="FT106" s="28"/>
      <c r="FU106" s="28"/>
      <c r="FV106" s="28"/>
      <c r="FW106" s="28"/>
      <c r="FX106" s="28"/>
      <c r="FY106" s="28"/>
      <c r="FZ106" s="28"/>
      <c r="GA106" s="28"/>
      <c r="GB106" s="28"/>
      <c r="GC106" s="28"/>
      <c r="GD106" s="28"/>
      <c r="GE106" s="28"/>
      <c r="GF106" s="28"/>
      <c r="GG106" s="28"/>
      <c r="GH106" s="28"/>
      <c r="GI106" s="28"/>
      <c r="GJ106" s="28"/>
      <c r="GK106" s="28"/>
      <c r="GL106" s="28"/>
      <c r="GM106" s="28"/>
      <c r="GN106" s="28"/>
      <c r="GO106" s="28"/>
      <c r="GP106" s="28"/>
      <c r="GQ106" s="28"/>
      <c r="GR106" s="28"/>
      <c r="GS106" s="28"/>
      <c r="GT106" s="28"/>
      <c r="GU106" s="28"/>
      <c r="GV106" s="28"/>
      <c r="GW106" s="28"/>
      <c r="GX106" s="28"/>
      <c r="GY106" s="28"/>
      <c r="GZ106" s="28"/>
      <c r="HA106" s="28"/>
      <c r="HB106" s="28"/>
      <c r="HC106" s="28"/>
      <c r="HD106" s="28"/>
      <c r="HE106" s="28"/>
      <c r="HF106" s="28"/>
      <c r="HG106" s="28"/>
      <c r="HH106" s="28"/>
      <c r="HI106" s="28"/>
      <c r="HJ106" s="28"/>
      <c r="HK106" s="28"/>
      <c r="HL106" s="28"/>
      <c r="HM106" s="28"/>
      <c r="HN106" s="28"/>
      <c r="HO106" s="28"/>
      <c r="HP106" s="28"/>
      <c r="HQ106" s="28"/>
      <c r="HR106" s="28"/>
      <c r="HS106" s="28"/>
      <c r="HT106" s="28"/>
      <c r="HU106" s="28"/>
      <c r="HV106" s="28"/>
      <c r="HW106" s="28"/>
      <c r="HX106" s="28"/>
      <c r="HY106" s="28"/>
      <c r="HZ106" s="28"/>
      <c r="IA106" s="28"/>
      <c r="IB106" s="28"/>
      <c r="IC106" s="28"/>
      <c r="ID106" s="28"/>
      <c r="IE106" s="28"/>
      <c r="IF106" s="28"/>
      <c r="IG106" s="28"/>
      <c r="IH106" s="28"/>
      <c r="II106" s="28"/>
      <c r="IJ106" s="28"/>
      <c r="IK106" s="28"/>
      <c r="IL106" s="28"/>
      <c r="IM106" s="28"/>
      <c r="IN106" s="28"/>
      <c r="IO106" s="28"/>
      <c r="IP106" s="28"/>
      <c r="IQ106" s="28"/>
      <c r="IR106" s="28"/>
      <c r="IS106" s="28"/>
      <c r="IT106" s="28"/>
      <c r="IU106" s="28"/>
      <c r="IV106" s="28"/>
      <c r="IW106" s="28"/>
    </row>
    <row r="107" spans="2:257" s="33" customFormat="1" ht="12.75">
      <c r="B107" s="47"/>
      <c r="C107" s="46"/>
      <c r="D107" s="37" t="s">
        <v>47</v>
      </c>
      <c r="E107" s="44">
        <v>15</v>
      </c>
      <c r="F107" s="167"/>
      <c r="G107" s="69">
        <f>+F107*E107</f>
        <v>0</v>
      </c>
      <c r="H107" s="87"/>
      <c r="I107" s="108">
        <f>E107+H107</f>
        <v>15</v>
      </c>
      <c r="J107" s="102">
        <f>F107*I107</f>
        <v>0</v>
      </c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  <c r="AF107" s="28"/>
      <c r="AG107" s="28"/>
      <c r="AH107" s="28"/>
      <c r="AI107" s="28"/>
      <c r="AJ107" s="28"/>
      <c r="AK107" s="28"/>
      <c r="AL107" s="28"/>
      <c r="AM107" s="28"/>
      <c r="AN107" s="28"/>
      <c r="AO107" s="28"/>
      <c r="AP107" s="28"/>
      <c r="AQ107" s="28"/>
      <c r="AR107" s="28"/>
      <c r="AS107" s="28"/>
      <c r="AT107" s="28"/>
      <c r="AU107" s="28"/>
      <c r="AV107" s="28"/>
      <c r="AW107" s="28"/>
      <c r="AX107" s="28"/>
      <c r="AY107" s="28"/>
      <c r="AZ107" s="28"/>
      <c r="BA107" s="28"/>
      <c r="BB107" s="28"/>
      <c r="BC107" s="28"/>
      <c r="BD107" s="28"/>
      <c r="BE107" s="28"/>
      <c r="BF107" s="28"/>
      <c r="BG107" s="28"/>
      <c r="BH107" s="28"/>
      <c r="BI107" s="28"/>
      <c r="BJ107" s="28"/>
      <c r="BK107" s="28"/>
      <c r="BL107" s="28"/>
      <c r="BM107" s="28"/>
      <c r="BN107" s="28"/>
      <c r="BO107" s="28"/>
      <c r="BP107" s="28"/>
      <c r="BQ107" s="28"/>
      <c r="BR107" s="28"/>
      <c r="BS107" s="28"/>
      <c r="BT107" s="28"/>
      <c r="BU107" s="28"/>
      <c r="BV107" s="28"/>
      <c r="BW107" s="28"/>
      <c r="BX107" s="28"/>
      <c r="BY107" s="28"/>
      <c r="BZ107" s="28"/>
      <c r="CA107" s="28"/>
      <c r="CB107" s="28"/>
      <c r="CC107" s="28"/>
      <c r="CD107" s="28"/>
      <c r="CE107" s="28"/>
      <c r="CF107" s="28"/>
      <c r="CG107" s="28"/>
      <c r="CH107" s="28"/>
      <c r="CI107" s="28"/>
      <c r="CJ107" s="28"/>
      <c r="CK107" s="28"/>
      <c r="CL107" s="28"/>
      <c r="CM107" s="28"/>
      <c r="CN107" s="28"/>
      <c r="CO107" s="28"/>
      <c r="CP107" s="28"/>
      <c r="CQ107" s="28"/>
      <c r="CR107" s="28"/>
      <c r="CS107" s="28"/>
      <c r="CT107" s="28"/>
      <c r="CU107" s="28"/>
      <c r="CV107" s="28"/>
      <c r="CW107" s="28"/>
      <c r="CX107" s="28"/>
      <c r="CY107" s="28"/>
      <c r="CZ107" s="28"/>
      <c r="DA107" s="28"/>
      <c r="DB107" s="28"/>
      <c r="DC107" s="28"/>
      <c r="DD107" s="28"/>
      <c r="DE107" s="28"/>
      <c r="DF107" s="28"/>
      <c r="DG107" s="28"/>
      <c r="DH107" s="28"/>
      <c r="DI107" s="28"/>
      <c r="DJ107" s="28"/>
      <c r="DK107" s="28"/>
      <c r="DL107" s="28"/>
      <c r="DM107" s="28"/>
      <c r="DN107" s="28"/>
      <c r="DO107" s="28"/>
      <c r="DP107" s="28"/>
      <c r="DQ107" s="28"/>
      <c r="DR107" s="28"/>
      <c r="DS107" s="28"/>
      <c r="DT107" s="28"/>
      <c r="DU107" s="28"/>
      <c r="DV107" s="28"/>
      <c r="DW107" s="28"/>
      <c r="DX107" s="28"/>
      <c r="DY107" s="28"/>
      <c r="DZ107" s="28"/>
      <c r="EA107" s="28"/>
      <c r="EB107" s="28"/>
      <c r="EC107" s="28"/>
      <c r="ED107" s="28"/>
      <c r="EE107" s="28"/>
      <c r="EF107" s="28"/>
      <c r="EG107" s="28"/>
      <c r="EH107" s="28"/>
      <c r="EI107" s="28"/>
      <c r="EJ107" s="28"/>
      <c r="EK107" s="28"/>
      <c r="EL107" s="28"/>
      <c r="EM107" s="28"/>
      <c r="EN107" s="28"/>
      <c r="EO107" s="28"/>
      <c r="EP107" s="28"/>
      <c r="EQ107" s="28"/>
      <c r="ER107" s="28"/>
      <c r="ES107" s="28"/>
      <c r="ET107" s="28"/>
      <c r="EU107" s="28"/>
      <c r="EV107" s="28"/>
      <c r="EW107" s="28"/>
      <c r="EX107" s="28"/>
      <c r="EY107" s="28"/>
      <c r="EZ107" s="28"/>
      <c r="FA107" s="28"/>
      <c r="FB107" s="28"/>
      <c r="FC107" s="28"/>
      <c r="FD107" s="28"/>
      <c r="FE107" s="28"/>
      <c r="FF107" s="28"/>
      <c r="FG107" s="28"/>
      <c r="FH107" s="28"/>
      <c r="FI107" s="28"/>
      <c r="FJ107" s="28"/>
      <c r="FK107" s="28"/>
      <c r="FL107" s="28"/>
      <c r="FM107" s="28"/>
      <c r="FN107" s="28"/>
      <c r="FO107" s="28"/>
      <c r="FP107" s="28"/>
      <c r="FQ107" s="28"/>
      <c r="FR107" s="28"/>
      <c r="FS107" s="28"/>
      <c r="FT107" s="28"/>
      <c r="FU107" s="28"/>
      <c r="FV107" s="28"/>
      <c r="FW107" s="28"/>
      <c r="FX107" s="28"/>
      <c r="FY107" s="28"/>
      <c r="FZ107" s="28"/>
      <c r="GA107" s="28"/>
      <c r="GB107" s="28"/>
      <c r="GC107" s="28"/>
      <c r="GD107" s="28"/>
      <c r="GE107" s="28"/>
      <c r="GF107" s="28"/>
      <c r="GG107" s="28"/>
      <c r="GH107" s="28"/>
      <c r="GI107" s="28"/>
      <c r="GJ107" s="28"/>
      <c r="GK107" s="28"/>
      <c r="GL107" s="28"/>
      <c r="GM107" s="28"/>
      <c r="GN107" s="28"/>
      <c r="GO107" s="28"/>
      <c r="GP107" s="28"/>
      <c r="GQ107" s="28"/>
      <c r="GR107" s="28"/>
      <c r="GS107" s="28"/>
      <c r="GT107" s="28"/>
      <c r="GU107" s="28"/>
      <c r="GV107" s="28"/>
      <c r="GW107" s="28"/>
      <c r="GX107" s="28"/>
      <c r="GY107" s="28"/>
      <c r="GZ107" s="28"/>
      <c r="HA107" s="28"/>
      <c r="HB107" s="28"/>
      <c r="HC107" s="28"/>
      <c r="HD107" s="28"/>
      <c r="HE107" s="28"/>
      <c r="HF107" s="28"/>
      <c r="HG107" s="28"/>
      <c r="HH107" s="28"/>
      <c r="HI107" s="28"/>
      <c r="HJ107" s="28"/>
      <c r="HK107" s="28"/>
      <c r="HL107" s="28"/>
      <c r="HM107" s="28"/>
      <c r="HN107" s="28"/>
      <c r="HO107" s="28"/>
      <c r="HP107" s="28"/>
      <c r="HQ107" s="28"/>
      <c r="HR107" s="28"/>
      <c r="HS107" s="28"/>
      <c r="HT107" s="28"/>
      <c r="HU107" s="28"/>
      <c r="HV107" s="28"/>
      <c r="HW107" s="28"/>
      <c r="HX107" s="28"/>
      <c r="HY107" s="28"/>
      <c r="HZ107" s="28"/>
      <c r="IA107" s="28"/>
      <c r="IB107" s="28"/>
      <c r="IC107" s="28"/>
      <c r="ID107" s="28"/>
      <c r="IE107" s="28"/>
      <c r="IF107" s="28"/>
      <c r="IG107" s="28"/>
      <c r="IH107" s="28"/>
      <c r="II107" s="28"/>
      <c r="IJ107" s="28"/>
      <c r="IK107" s="28"/>
      <c r="IL107" s="28"/>
      <c r="IM107" s="28"/>
      <c r="IN107" s="28"/>
      <c r="IO107" s="28"/>
      <c r="IP107" s="28"/>
      <c r="IQ107" s="28"/>
      <c r="IR107" s="28"/>
      <c r="IS107" s="28"/>
      <c r="IT107" s="28"/>
      <c r="IU107" s="28"/>
      <c r="IV107" s="28"/>
      <c r="IW107" s="28"/>
    </row>
    <row r="108" spans="2:257" s="33" customFormat="1" ht="12.75">
      <c r="B108" s="47"/>
      <c r="C108" s="46"/>
      <c r="D108" s="37"/>
      <c r="E108" s="44"/>
      <c r="F108" s="167"/>
      <c r="G108" s="69"/>
      <c r="H108" s="87"/>
      <c r="I108" s="87"/>
      <c r="J108" s="102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F108" s="28"/>
      <c r="AG108" s="28"/>
      <c r="AH108" s="28"/>
      <c r="AI108" s="28"/>
      <c r="AJ108" s="28"/>
      <c r="AK108" s="28"/>
      <c r="AL108" s="28"/>
      <c r="AM108" s="28"/>
      <c r="AN108" s="28"/>
      <c r="AO108" s="28"/>
      <c r="AP108" s="28"/>
      <c r="AQ108" s="28"/>
      <c r="AR108" s="28"/>
      <c r="AS108" s="28"/>
      <c r="AT108" s="28"/>
      <c r="AU108" s="28"/>
      <c r="AV108" s="28"/>
      <c r="AW108" s="28"/>
      <c r="AX108" s="28"/>
      <c r="AY108" s="28"/>
      <c r="AZ108" s="28"/>
      <c r="BA108" s="28"/>
      <c r="BB108" s="28"/>
      <c r="BC108" s="28"/>
      <c r="BD108" s="28"/>
      <c r="BE108" s="28"/>
      <c r="BF108" s="28"/>
      <c r="BG108" s="28"/>
      <c r="BH108" s="28"/>
      <c r="BI108" s="28"/>
      <c r="BJ108" s="28"/>
      <c r="BK108" s="28"/>
      <c r="BL108" s="28"/>
      <c r="BM108" s="28"/>
      <c r="BN108" s="28"/>
      <c r="BO108" s="28"/>
      <c r="BP108" s="28"/>
      <c r="BQ108" s="28"/>
      <c r="BR108" s="28"/>
      <c r="BS108" s="28"/>
      <c r="BT108" s="28"/>
      <c r="BU108" s="28"/>
      <c r="BV108" s="28"/>
      <c r="BW108" s="28"/>
      <c r="BX108" s="28"/>
      <c r="BY108" s="28"/>
      <c r="BZ108" s="28"/>
      <c r="CA108" s="28"/>
      <c r="CB108" s="28"/>
      <c r="CC108" s="28"/>
      <c r="CD108" s="28"/>
      <c r="CE108" s="28"/>
      <c r="CF108" s="28"/>
      <c r="CG108" s="28"/>
      <c r="CH108" s="28"/>
      <c r="CI108" s="28"/>
      <c r="CJ108" s="28"/>
      <c r="CK108" s="28"/>
      <c r="CL108" s="28"/>
      <c r="CM108" s="28"/>
      <c r="CN108" s="28"/>
      <c r="CO108" s="28"/>
      <c r="CP108" s="28"/>
      <c r="CQ108" s="28"/>
      <c r="CR108" s="28"/>
      <c r="CS108" s="28"/>
      <c r="CT108" s="28"/>
      <c r="CU108" s="28"/>
      <c r="CV108" s="28"/>
      <c r="CW108" s="28"/>
      <c r="CX108" s="28"/>
      <c r="CY108" s="28"/>
      <c r="CZ108" s="28"/>
      <c r="DA108" s="28"/>
      <c r="DB108" s="28"/>
      <c r="DC108" s="28"/>
      <c r="DD108" s="28"/>
      <c r="DE108" s="28"/>
      <c r="DF108" s="28"/>
      <c r="DG108" s="28"/>
      <c r="DH108" s="28"/>
      <c r="DI108" s="28"/>
      <c r="DJ108" s="28"/>
      <c r="DK108" s="28"/>
      <c r="DL108" s="28"/>
      <c r="DM108" s="28"/>
      <c r="DN108" s="28"/>
      <c r="DO108" s="28"/>
      <c r="DP108" s="28"/>
      <c r="DQ108" s="28"/>
      <c r="DR108" s="28"/>
      <c r="DS108" s="28"/>
      <c r="DT108" s="28"/>
      <c r="DU108" s="28"/>
      <c r="DV108" s="28"/>
      <c r="DW108" s="28"/>
      <c r="DX108" s="28"/>
      <c r="DY108" s="28"/>
      <c r="DZ108" s="28"/>
      <c r="EA108" s="28"/>
      <c r="EB108" s="28"/>
      <c r="EC108" s="28"/>
      <c r="ED108" s="28"/>
      <c r="EE108" s="28"/>
      <c r="EF108" s="28"/>
      <c r="EG108" s="28"/>
      <c r="EH108" s="28"/>
      <c r="EI108" s="28"/>
      <c r="EJ108" s="28"/>
      <c r="EK108" s="28"/>
      <c r="EL108" s="28"/>
      <c r="EM108" s="28"/>
      <c r="EN108" s="28"/>
      <c r="EO108" s="28"/>
      <c r="EP108" s="28"/>
      <c r="EQ108" s="28"/>
      <c r="ER108" s="28"/>
      <c r="ES108" s="28"/>
      <c r="ET108" s="28"/>
      <c r="EU108" s="28"/>
      <c r="EV108" s="28"/>
      <c r="EW108" s="28"/>
      <c r="EX108" s="28"/>
      <c r="EY108" s="28"/>
      <c r="EZ108" s="28"/>
      <c r="FA108" s="28"/>
      <c r="FB108" s="28"/>
      <c r="FC108" s="28"/>
      <c r="FD108" s="28"/>
      <c r="FE108" s="28"/>
      <c r="FF108" s="28"/>
      <c r="FG108" s="28"/>
      <c r="FH108" s="28"/>
      <c r="FI108" s="28"/>
      <c r="FJ108" s="28"/>
      <c r="FK108" s="28"/>
      <c r="FL108" s="28"/>
      <c r="FM108" s="28"/>
      <c r="FN108" s="28"/>
      <c r="FO108" s="28"/>
      <c r="FP108" s="28"/>
      <c r="FQ108" s="28"/>
      <c r="FR108" s="28"/>
      <c r="FS108" s="28"/>
      <c r="FT108" s="28"/>
      <c r="FU108" s="28"/>
      <c r="FV108" s="28"/>
      <c r="FW108" s="28"/>
      <c r="FX108" s="28"/>
      <c r="FY108" s="28"/>
      <c r="FZ108" s="28"/>
      <c r="GA108" s="28"/>
      <c r="GB108" s="28"/>
      <c r="GC108" s="28"/>
      <c r="GD108" s="28"/>
      <c r="GE108" s="28"/>
      <c r="GF108" s="28"/>
      <c r="GG108" s="28"/>
      <c r="GH108" s="28"/>
      <c r="GI108" s="28"/>
      <c r="GJ108" s="28"/>
      <c r="GK108" s="28"/>
      <c r="GL108" s="28"/>
      <c r="GM108" s="28"/>
      <c r="GN108" s="28"/>
      <c r="GO108" s="28"/>
      <c r="GP108" s="28"/>
      <c r="GQ108" s="28"/>
      <c r="GR108" s="28"/>
      <c r="GS108" s="28"/>
      <c r="GT108" s="28"/>
      <c r="GU108" s="28"/>
      <c r="GV108" s="28"/>
      <c r="GW108" s="28"/>
      <c r="GX108" s="28"/>
      <c r="GY108" s="28"/>
      <c r="GZ108" s="28"/>
      <c r="HA108" s="28"/>
      <c r="HB108" s="28"/>
      <c r="HC108" s="28"/>
      <c r="HD108" s="28"/>
      <c r="HE108" s="28"/>
      <c r="HF108" s="28"/>
      <c r="HG108" s="28"/>
      <c r="HH108" s="28"/>
      <c r="HI108" s="28"/>
      <c r="HJ108" s="28"/>
      <c r="HK108" s="28"/>
      <c r="HL108" s="28"/>
      <c r="HM108" s="28"/>
      <c r="HN108" s="28"/>
      <c r="HO108" s="28"/>
      <c r="HP108" s="28"/>
      <c r="HQ108" s="28"/>
      <c r="HR108" s="28"/>
      <c r="HS108" s="28"/>
      <c r="HT108" s="28"/>
      <c r="HU108" s="28"/>
      <c r="HV108" s="28"/>
      <c r="HW108" s="28"/>
      <c r="HX108" s="28"/>
      <c r="HY108" s="28"/>
      <c r="HZ108" s="28"/>
      <c r="IA108" s="28"/>
      <c r="IB108" s="28"/>
      <c r="IC108" s="28"/>
      <c r="ID108" s="28"/>
      <c r="IE108" s="28"/>
      <c r="IF108" s="28"/>
      <c r="IG108" s="28"/>
      <c r="IH108" s="28"/>
      <c r="II108" s="28"/>
      <c r="IJ108" s="28"/>
      <c r="IK108" s="28"/>
      <c r="IL108" s="28"/>
      <c r="IM108" s="28"/>
      <c r="IN108" s="28"/>
      <c r="IO108" s="28"/>
      <c r="IP108" s="28"/>
      <c r="IQ108" s="28"/>
      <c r="IR108" s="28"/>
      <c r="IS108" s="28"/>
      <c r="IT108" s="28"/>
      <c r="IU108" s="28"/>
      <c r="IV108" s="28"/>
      <c r="IW108" s="28"/>
    </row>
    <row r="109" spans="2:257" s="1" customFormat="1" ht="14.25">
      <c r="B109" s="42" t="s">
        <v>78</v>
      </c>
      <c r="C109" s="43" t="s">
        <v>50</v>
      </c>
      <c r="D109" s="37"/>
      <c r="E109" s="44"/>
      <c r="F109" s="167"/>
      <c r="G109" s="31"/>
      <c r="H109" s="87"/>
      <c r="I109" s="81"/>
      <c r="J109" s="99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  <c r="AL109" s="26"/>
      <c r="AM109" s="26"/>
      <c r="AN109" s="26"/>
      <c r="AO109" s="26"/>
      <c r="AP109" s="26"/>
      <c r="AQ109" s="26"/>
      <c r="AR109" s="26"/>
      <c r="AS109" s="26"/>
      <c r="AT109" s="26"/>
      <c r="AU109" s="26"/>
      <c r="AV109" s="26"/>
      <c r="AW109" s="26"/>
      <c r="AX109" s="26"/>
      <c r="AY109" s="26"/>
      <c r="AZ109" s="26"/>
      <c r="BA109" s="26"/>
      <c r="BB109" s="26"/>
      <c r="BC109" s="26"/>
      <c r="BD109" s="26"/>
      <c r="BE109" s="26"/>
      <c r="BF109" s="26"/>
      <c r="BG109" s="26"/>
      <c r="BH109" s="26"/>
      <c r="BI109" s="26"/>
      <c r="BJ109" s="26"/>
      <c r="BK109" s="26"/>
      <c r="BL109" s="26"/>
      <c r="BM109" s="26"/>
      <c r="BN109" s="26"/>
      <c r="BO109" s="26"/>
      <c r="BP109" s="26"/>
      <c r="BQ109" s="26"/>
      <c r="BR109" s="26"/>
      <c r="BS109" s="26"/>
      <c r="BT109" s="26"/>
      <c r="BU109" s="26"/>
      <c r="BV109" s="26"/>
      <c r="BW109" s="26"/>
      <c r="BX109" s="26"/>
      <c r="BY109" s="26"/>
      <c r="BZ109" s="26"/>
      <c r="CA109" s="26"/>
      <c r="CB109" s="26"/>
      <c r="CC109" s="26"/>
      <c r="CD109" s="26"/>
      <c r="CE109" s="26"/>
      <c r="CF109" s="26"/>
      <c r="CG109" s="26"/>
      <c r="CH109" s="26"/>
      <c r="CI109" s="26"/>
      <c r="CJ109" s="26"/>
      <c r="CK109" s="26"/>
      <c r="CL109" s="26"/>
      <c r="CM109" s="26"/>
      <c r="CN109" s="26"/>
      <c r="CO109" s="26"/>
      <c r="CP109" s="26"/>
      <c r="CQ109" s="26"/>
      <c r="CR109" s="26"/>
      <c r="CS109" s="26"/>
      <c r="CT109" s="26"/>
      <c r="CU109" s="26"/>
      <c r="CV109" s="26"/>
      <c r="CW109" s="26"/>
      <c r="CX109" s="26"/>
      <c r="CY109" s="26"/>
      <c r="CZ109" s="26"/>
      <c r="DA109" s="26"/>
      <c r="DB109" s="26"/>
      <c r="DC109" s="26"/>
      <c r="DD109" s="26"/>
      <c r="DE109" s="26"/>
      <c r="DF109" s="26"/>
      <c r="DG109" s="26"/>
      <c r="DH109" s="26"/>
      <c r="DI109" s="26"/>
      <c r="DJ109" s="26"/>
      <c r="DK109" s="26"/>
      <c r="DL109" s="26"/>
      <c r="DM109" s="26"/>
      <c r="DN109" s="26"/>
      <c r="DO109" s="26"/>
      <c r="DP109" s="26"/>
      <c r="DQ109" s="26"/>
      <c r="DR109" s="26"/>
      <c r="DS109" s="26"/>
      <c r="DT109" s="26"/>
      <c r="DU109" s="26"/>
      <c r="DV109" s="26"/>
      <c r="DW109" s="26"/>
      <c r="DX109" s="26"/>
      <c r="DY109" s="26"/>
      <c r="DZ109" s="26"/>
      <c r="EA109" s="26"/>
      <c r="EB109" s="26"/>
      <c r="EC109" s="26"/>
      <c r="ED109" s="26"/>
      <c r="EE109" s="26"/>
      <c r="EF109" s="26"/>
      <c r="EG109" s="26"/>
      <c r="EH109" s="26"/>
      <c r="EI109" s="26"/>
      <c r="EJ109" s="26"/>
      <c r="EK109" s="26"/>
      <c r="EL109" s="26"/>
      <c r="EM109" s="26"/>
      <c r="EN109" s="26"/>
      <c r="EO109" s="26"/>
      <c r="EP109" s="26"/>
      <c r="EQ109" s="26"/>
      <c r="ER109" s="26"/>
      <c r="ES109" s="26"/>
      <c r="ET109" s="26"/>
      <c r="EU109" s="26"/>
      <c r="EV109" s="26"/>
      <c r="EW109" s="26"/>
      <c r="EX109" s="26"/>
      <c r="EY109" s="26"/>
      <c r="EZ109" s="26"/>
      <c r="FA109" s="26"/>
      <c r="FB109" s="26"/>
      <c r="FC109" s="26"/>
      <c r="FD109" s="26"/>
      <c r="FE109" s="26"/>
      <c r="FF109" s="26"/>
      <c r="FG109" s="26"/>
      <c r="FH109" s="26"/>
      <c r="FI109" s="26"/>
      <c r="FJ109" s="26"/>
      <c r="FK109" s="26"/>
      <c r="FL109" s="26"/>
      <c r="FM109" s="26"/>
      <c r="FN109" s="26"/>
      <c r="FO109" s="26"/>
      <c r="FP109" s="26"/>
      <c r="FQ109" s="26"/>
      <c r="FR109" s="26"/>
      <c r="FS109" s="26"/>
      <c r="FT109" s="26"/>
      <c r="FU109" s="26"/>
      <c r="FV109" s="26"/>
      <c r="FW109" s="26"/>
      <c r="FX109" s="26"/>
      <c r="FY109" s="26"/>
      <c r="FZ109" s="26"/>
      <c r="GA109" s="26"/>
      <c r="GB109" s="26"/>
      <c r="GC109" s="26"/>
      <c r="GD109" s="26"/>
      <c r="GE109" s="26"/>
      <c r="GF109" s="26"/>
      <c r="GG109" s="26"/>
      <c r="GH109" s="26"/>
      <c r="GI109" s="26"/>
      <c r="GJ109" s="26"/>
      <c r="GK109" s="26"/>
      <c r="GL109" s="26"/>
      <c r="GM109" s="26"/>
      <c r="GN109" s="26"/>
      <c r="GO109" s="26"/>
      <c r="GP109" s="26"/>
      <c r="GQ109" s="26"/>
      <c r="GR109" s="26"/>
      <c r="GS109" s="26"/>
      <c r="GT109" s="26"/>
      <c r="GU109" s="26"/>
      <c r="GV109" s="26"/>
      <c r="GW109" s="26"/>
      <c r="GX109" s="26"/>
      <c r="GY109" s="26"/>
      <c r="GZ109" s="26"/>
      <c r="HA109" s="26"/>
      <c r="HB109" s="26"/>
      <c r="HC109" s="26"/>
      <c r="HD109" s="26"/>
      <c r="HE109" s="26"/>
      <c r="HF109" s="26"/>
      <c r="HG109" s="26"/>
      <c r="HH109" s="26"/>
      <c r="HI109" s="26"/>
      <c r="HJ109" s="26"/>
      <c r="HK109" s="26"/>
      <c r="HL109" s="26"/>
      <c r="HM109" s="26"/>
      <c r="HN109" s="26"/>
      <c r="HO109" s="26"/>
      <c r="HP109" s="26"/>
      <c r="HQ109" s="26"/>
      <c r="HR109" s="26"/>
      <c r="HS109" s="26"/>
      <c r="HT109" s="26"/>
      <c r="HU109" s="26"/>
      <c r="HV109" s="26"/>
      <c r="HW109" s="26"/>
      <c r="HX109" s="26"/>
      <c r="HY109" s="26"/>
      <c r="HZ109" s="26"/>
      <c r="IA109" s="26"/>
      <c r="IB109" s="26"/>
      <c r="IC109" s="26"/>
      <c r="ID109" s="26"/>
      <c r="IE109" s="26"/>
      <c r="IF109" s="26"/>
      <c r="IG109" s="26"/>
      <c r="IH109" s="26"/>
      <c r="II109" s="26"/>
      <c r="IJ109" s="26"/>
      <c r="IK109" s="26"/>
      <c r="IL109" s="26"/>
      <c r="IM109" s="26"/>
      <c r="IN109" s="26"/>
      <c r="IO109" s="26"/>
      <c r="IP109" s="26"/>
      <c r="IQ109" s="26"/>
      <c r="IR109" s="26"/>
      <c r="IS109" s="26"/>
      <c r="IT109" s="26"/>
      <c r="IU109" s="26"/>
      <c r="IV109" s="26"/>
      <c r="IW109" s="26"/>
    </row>
    <row r="110" spans="2:257" s="1" customFormat="1" ht="38.25">
      <c r="B110" s="42"/>
      <c r="C110" s="43" t="s">
        <v>149</v>
      </c>
      <c r="D110" s="37"/>
      <c r="E110" s="44"/>
      <c r="F110" s="167"/>
      <c r="G110" s="31"/>
      <c r="H110" s="85"/>
      <c r="I110" s="81"/>
      <c r="J110" s="99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  <c r="AL110" s="26"/>
      <c r="AM110" s="26"/>
      <c r="AN110" s="26"/>
      <c r="AO110" s="26"/>
      <c r="AP110" s="26"/>
      <c r="AQ110" s="26"/>
      <c r="AR110" s="26"/>
      <c r="AS110" s="26"/>
      <c r="AT110" s="26"/>
      <c r="AU110" s="26"/>
      <c r="AV110" s="26"/>
      <c r="AW110" s="26"/>
      <c r="AX110" s="26"/>
      <c r="AY110" s="26"/>
      <c r="AZ110" s="26"/>
      <c r="BA110" s="26"/>
      <c r="BB110" s="26"/>
      <c r="BC110" s="26"/>
      <c r="BD110" s="26"/>
      <c r="BE110" s="26"/>
      <c r="BF110" s="26"/>
      <c r="BG110" s="26"/>
      <c r="BH110" s="26"/>
      <c r="BI110" s="26"/>
      <c r="BJ110" s="26"/>
      <c r="BK110" s="26"/>
      <c r="BL110" s="26"/>
      <c r="BM110" s="26"/>
      <c r="BN110" s="26"/>
      <c r="BO110" s="26"/>
      <c r="BP110" s="26"/>
      <c r="BQ110" s="26"/>
      <c r="BR110" s="26"/>
      <c r="BS110" s="26"/>
      <c r="BT110" s="26"/>
      <c r="BU110" s="26"/>
      <c r="BV110" s="26"/>
      <c r="BW110" s="26"/>
      <c r="BX110" s="26"/>
      <c r="BY110" s="26"/>
      <c r="BZ110" s="26"/>
      <c r="CA110" s="26"/>
      <c r="CB110" s="26"/>
      <c r="CC110" s="26"/>
      <c r="CD110" s="26"/>
      <c r="CE110" s="26"/>
      <c r="CF110" s="26"/>
      <c r="CG110" s="26"/>
      <c r="CH110" s="26"/>
      <c r="CI110" s="26"/>
      <c r="CJ110" s="26"/>
      <c r="CK110" s="26"/>
      <c r="CL110" s="26"/>
      <c r="CM110" s="26"/>
      <c r="CN110" s="26"/>
      <c r="CO110" s="26"/>
      <c r="CP110" s="26"/>
      <c r="CQ110" s="26"/>
      <c r="CR110" s="26"/>
      <c r="CS110" s="26"/>
      <c r="CT110" s="26"/>
      <c r="CU110" s="26"/>
      <c r="CV110" s="26"/>
      <c r="CW110" s="26"/>
      <c r="CX110" s="26"/>
      <c r="CY110" s="26"/>
      <c r="CZ110" s="26"/>
      <c r="DA110" s="26"/>
      <c r="DB110" s="26"/>
      <c r="DC110" s="26"/>
      <c r="DD110" s="26"/>
      <c r="DE110" s="26"/>
      <c r="DF110" s="26"/>
      <c r="DG110" s="26"/>
      <c r="DH110" s="26"/>
      <c r="DI110" s="26"/>
      <c r="DJ110" s="26"/>
      <c r="DK110" s="26"/>
      <c r="DL110" s="26"/>
      <c r="DM110" s="26"/>
      <c r="DN110" s="26"/>
      <c r="DO110" s="26"/>
      <c r="DP110" s="26"/>
      <c r="DQ110" s="26"/>
      <c r="DR110" s="26"/>
      <c r="DS110" s="26"/>
      <c r="DT110" s="26"/>
      <c r="DU110" s="26"/>
      <c r="DV110" s="26"/>
      <c r="DW110" s="26"/>
      <c r="DX110" s="26"/>
      <c r="DY110" s="26"/>
      <c r="DZ110" s="26"/>
      <c r="EA110" s="26"/>
      <c r="EB110" s="26"/>
      <c r="EC110" s="26"/>
      <c r="ED110" s="26"/>
      <c r="EE110" s="26"/>
      <c r="EF110" s="26"/>
      <c r="EG110" s="26"/>
      <c r="EH110" s="26"/>
      <c r="EI110" s="26"/>
      <c r="EJ110" s="26"/>
      <c r="EK110" s="26"/>
      <c r="EL110" s="26"/>
      <c r="EM110" s="26"/>
      <c r="EN110" s="26"/>
      <c r="EO110" s="26"/>
      <c r="EP110" s="26"/>
      <c r="EQ110" s="26"/>
      <c r="ER110" s="26"/>
      <c r="ES110" s="26"/>
      <c r="ET110" s="26"/>
      <c r="EU110" s="26"/>
      <c r="EV110" s="26"/>
      <c r="EW110" s="26"/>
      <c r="EX110" s="26"/>
      <c r="EY110" s="26"/>
      <c r="EZ110" s="26"/>
      <c r="FA110" s="26"/>
      <c r="FB110" s="26"/>
      <c r="FC110" s="26"/>
      <c r="FD110" s="26"/>
      <c r="FE110" s="26"/>
      <c r="FF110" s="26"/>
      <c r="FG110" s="26"/>
      <c r="FH110" s="26"/>
      <c r="FI110" s="26"/>
      <c r="FJ110" s="26"/>
      <c r="FK110" s="26"/>
      <c r="FL110" s="26"/>
      <c r="FM110" s="26"/>
      <c r="FN110" s="26"/>
      <c r="FO110" s="26"/>
      <c r="FP110" s="26"/>
      <c r="FQ110" s="26"/>
      <c r="FR110" s="26"/>
      <c r="FS110" s="26"/>
      <c r="FT110" s="26"/>
      <c r="FU110" s="26"/>
      <c r="FV110" s="26"/>
      <c r="FW110" s="26"/>
      <c r="FX110" s="26"/>
      <c r="FY110" s="26"/>
      <c r="FZ110" s="26"/>
      <c r="GA110" s="26"/>
      <c r="GB110" s="26"/>
      <c r="GC110" s="26"/>
      <c r="GD110" s="26"/>
      <c r="GE110" s="26"/>
      <c r="GF110" s="26"/>
      <c r="GG110" s="26"/>
      <c r="GH110" s="26"/>
      <c r="GI110" s="26"/>
      <c r="GJ110" s="26"/>
      <c r="GK110" s="26"/>
      <c r="GL110" s="26"/>
      <c r="GM110" s="26"/>
      <c r="GN110" s="26"/>
      <c r="GO110" s="26"/>
      <c r="GP110" s="26"/>
      <c r="GQ110" s="26"/>
      <c r="GR110" s="26"/>
      <c r="GS110" s="26"/>
      <c r="GT110" s="26"/>
      <c r="GU110" s="26"/>
      <c r="GV110" s="26"/>
      <c r="GW110" s="26"/>
      <c r="GX110" s="26"/>
      <c r="GY110" s="26"/>
      <c r="GZ110" s="26"/>
      <c r="HA110" s="26"/>
      <c r="HB110" s="26"/>
      <c r="HC110" s="26"/>
      <c r="HD110" s="26"/>
      <c r="HE110" s="26"/>
      <c r="HF110" s="26"/>
      <c r="HG110" s="26"/>
      <c r="HH110" s="26"/>
      <c r="HI110" s="26"/>
      <c r="HJ110" s="26"/>
      <c r="HK110" s="26"/>
      <c r="HL110" s="26"/>
      <c r="HM110" s="26"/>
      <c r="HN110" s="26"/>
      <c r="HO110" s="26"/>
      <c r="HP110" s="26"/>
      <c r="HQ110" s="26"/>
      <c r="HR110" s="26"/>
      <c r="HS110" s="26"/>
      <c r="HT110" s="26"/>
      <c r="HU110" s="26"/>
      <c r="HV110" s="26"/>
      <c r="HW110" s="26"/>
      <c r="HX110" s="26"/>
      <c r="HY110" s="26"/>
      <c r="HZ110" s="26"/>
      <c r="IA110" s="26"/>
      <c r="IB110" s="26"/>
      <c r="IC110" s="26"/>
      <c r="ID110" s="26"/>
      <c r="IE110" s="26"/>
      <c r="IF110" s="26"/>
      <c r="IG110" s="26"/>
      <c r="IH110" s="26"/>
      <c r="II110" s="26"/>
      <c r="IJ110" s="26"/>
      <c r="IK110" s="26"/>
      <c r="IL110" s="26"/>
      <c r="IM110" s="26"/>
      <c r="IN110" s="26"/>
      <c r="IO110" s="26"/>
      <c r="IP110" s="26"/>
      <c r="IQ110" s="26"/>
      <c r="IR110" s="26"/>
      <c r="IS110" s="26"/>
      <c r="IT110" s="26"/>
      <c r="IU110" s="26"/>
      <c r="IV110" s="26"/>
      <c r="IW110" s="26"/>
    </row>
    <row r="111" spans="2:257" s="1" customFormat="1" ht="38.25">
      <c r="B111" s="42"/>
      <c r="C111" s="46" t="s">
        <v>280</v>
      </c>
      <c r="D111" s="37"/>
      <c r="E111" s="44"/>
      <c r="F111" s="167"/>
      <c r="G111" s="31"/>
      <c r="H111" s="90"/>
      <c r="I111" s="81"/>
      <c r="J111" s="99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  <c r="AL111" s="26"/>
      <c r="AM111" s="26"/>
      <c r="AN111" s="26"/>
      <c r="AO111" s="26"/>
      <c r="AP111" s="26"/>
      <c r="AQ111" s="26"/>
      <c r="AR111" s="26"/>
      <c r="AS111" s="26"/>
      <c r="AT111" s="26"/>
      <c r="AU111" s="26"/>
      <c r="AV111" s="26"/>
      <c r="AW111" s="26"/>
      <c r="AX111" s="26"/>
      <c r="AY111" s="26"/>
      <c r="AZ111" s="26"/>
      <c r="BA111" s="26"/>
      <c r="BB111" s="26"/>
      <c r="BC111" s="26"/>
      <c r="BD111" s="26"/>
      <c r="BE111" s="26"/>
      <c r="BF111" s="26"/>
      <c r="BG111" s="26"/>
      <c r="BH111" s="26"/>
      <c r="BI111" s="26"/>
      <c r="BJ111" s="26"/>
      <c r="BK111" s="26"/>
      <c r="BL111" s="26"/>
      <c r="BM111" s="26"/>
      <c r="BN111" s="26"/>
      <c r="BO111" s="26"/>
      <c r="BP111" s="26"/>
      <c r="BQ111" s="26"/>
      <c r="BR111" s="26"/>
      <c r="BS111" s="26"/>
      <c r="BT111" s="26"/>
      <c r="BU111" s="26"/>
      <c r="BV111" s="26"/>
      <c r="BW111" s="26"/>
      <c r="BX111" s="26"/>
      <c r="BY111" s="26"/>
      <c r="BZ111" s="26"/>
      <c r="CA111" s="26"/>
      <c r="CB111" s="26"/>
      <c r="CC111" s="26"/>
      <c r="CD111" s="26"/>
      <c r="CE111" s="26"/>
      <c r="CF111" s="26"/>
      <c r="CG111" s="26"/>
      <c r="CH111" s="26"/>
      <c r="CI111" s="26"/>
      <c r="CJ111" s="26"/>
      <c r="CK111" s="26"/>
      <c r="CL111" s="26"/>
      <c r="CM111" s="26"/>
      <c r="CN111" s="26"/>
      <c r="CO111" s="26"/>
      <c r="CP111" s="26"/>
      <c r="CQ111" s="26"/>
      <c r="CR111" s="26"/>
      <c r="CS111" s="26"/>
      <c r="CT111" s="26"/>
      <c r="CU111" s="26"/>
      <c r="CV111" s="26"/>
      <c r="CW111" s="26"/>
      <c r="CX111" s="26"/>
      <c r="CY111" s="26"/>
      <c r="CZ111" s="26"/>
      <c r="DA111" s="26"/>
      <c r="DB111" s="26"/>
      <c r="DC111" s="26"/>
      <c r="DD111" s="26"/>
      <c r="DE111" s="26"/>
      <c r="DF111" s="26"/>
      <c r="DG111" s="26"/>
      <c r="DH111" s="26"/>
      <c r="DI111" s="26"/>
      <c r="DJ111" s="26"/>
      <c r="DK111" s="26"/>
      <c r="DL111" s="26"/>
      <c r="DM111" s="26"/>
      <c r="DN111" s="26"/>
      <c r="DO111" s="26"/>
      <c r="DP111" s="26"/>
      <c r="DQ111" s="26"/>
      <c r="DR111" s="26"/>
      <c r="DS111" s="26"/>
      <c r="DT111" s="26"/>
      <c r="DU111" s="26"/>
      <c r="DV111" s="26"/>
      <c r="DW111" s="26"/>
      <c r="DX111" s="26"/>
      <c r="DY111" s="26"/>
      <c r="DZ111" s="26"/>
      <c r="EA111" s="26"/>
      <c r="EB111" s="26"/>
      <c r="EC111" s="26"/>
      <c r="ED111" s="26"/>
      <c r="EE111" s="26"/>
      <c r="EF111" s="26"/>
      <c r="EG111" s="26"/>
      <c r="EH111" s="26"/>
      <c r="EI111" s="26"/>
      <c r="EJ111" s="26"/>
      <c r="EK111" s="26"/>
      <c r="EL111" s="26"/>
      <c r="EM111" s="26"/>
      <c r="EN111" s="26"/>
      <c r="EO111" s="26"/>
      <c r="EP111" s="26"/>
      <c r="EQ111" s="26"/>
      <c r="ER111" s="26"/>
      <c r="ES111" s="26"/>
      <c r="ET111" s="26"/>
      <c r="EU111" s="26"/>
      <c r="EV111" s="26"/>
      <c r="EW111" s="26"/>
      <c r="EX111" s="26"/>
      <c r="EY111" s="26"/>
      <c r="EZ111" s="26"/>
      <c r="FA111" s="26"/>
      <c r="FB111" s="26"/>
      <c r="FC111" s="26"/>
      <c r="FD111" s="26"/>
      <c r="FE111" s="26"/>
      <c r="FF111" s="26"/>
      <c r="FG111" s="26"/>
      <c r="FH111" s="26"/>
      <c r="FI111" s="26"/>
      <c r="FJ111" s="26"/>
      <c r="FK111" s="26"/>
      <c r="FL111" s="26"/>
      <c r="FM111" s="26"/>
      <c r="FN111" s="26"/>
      <c r="FO111" s="26"/>
      <c r="FP111" s="26"/>
      <c r="FQ111" s="26"/>
      <c r="FR111" s="26"/>
      <c r="FS111" s="26"/>
      <c r="FT111" s="26"/>
      <c r="FU111" s="26"/>
      <c r="FV111" s="26"/>
      <c r="FW111" s="26"/>
      <c r="FX111" s="26"/>
      <c r="FY111" s="26"/>
      <c r="FZ111" s="26"/>
      <c r="GA111" s="26"/>
      <c r="GB111" s="26"/>
      <c r="GC111" s="26"/>
      <c r="GD111" s="26"/>
      <c r="GE111" s="26"/>
      <c r="GF111" s="26"/>
      <c r="GG111" s="26"/>
      <c r="GH111" s="26"/>
      <c r="GI111" s="26"/>
      <c r="GJ111" s="26"/>
      <c r="GK111" s="26"/>
      <c r="GL111" s="26"/>
      <c r="GM111" s="26"/>
      <c r="GN111" s="26"/>
      <c r="GO111" s="26"/>
      <c r="GP111" s="26"/>
      <c r="GQ111" s="26"/>
      <c r="GR111" s="26"/>
      <c r="GS111" s="26"/>
      <c r="GT111" s="26"/>
      <c r="GU111" s="26"/>
      <c r="GV111" s="26"/>
      <c r="GW111" s="26"/>
      <c r="GX111" s="26"/>
      <c r="GY111" s="26"/>
      <c r="GZ111" s="26"/>
      <c r="HA111" s="26"/>
      <c r="HB111" s="26"/>
      <c r="HC111" s="26"/>
      <c r="HD111" s="26"/>
      <c r="HE111" s="26"/>
      <c r="HF111" s="26"/>
      <c r="HG111" s="26"/>
      <c r="HH111" s="26"/>
      <c r="HI111" s="26"/>
      <c r="HJ111" s="26"/>
      <c r="HK111" s="26"/>
      <c r="HL111" s="26"/>
      <c r="HM111" s="26"/>
      <c r="HN111" s="26"/>
      <c r="HO111" s="26"/>
      <c r="HP111" s="26"/>
      <c r="HQ111" s="26"/>
      <c r="HR111" s="26"/>
      <c r="HS111" s="26"/>
      <c r="HT111" s="26"/>
      <c r="HU111" s="26"/>
      <c r="HV111" s="26"/>
      <c r="HW111" s="26"/>
      <c r="HX111" s="26"/>
      <c r="HY111" s="26"/>
      <c r="HZ111" s="26"/>
      <c r="IA111" s="26"/>
      <c r="IB111" s="26"/>
      <c r="IC111" s="26"/>
      <c r="ID111" s="26"/>
      <c r="IE111" s="26"/>
      <c r="IF111" s="26"/>
      <c r="IG111" s="26"/>
      <c r="IH111" s="26"/>
      <c r="II111" s="26"/>
      <c r="IJ111" s="26"/>
      <c r="IK111" s="26"/>
      <c r="IL111" s="26"/>
      <c r="IM111" s="26"/>
      <c r="IN111" s="26"/>
      <c r="IO111" s="26"/>
      <c r="IP111" s="26"/>
      <c r="IQ111" s="26"/>
      <c r="IR111" s="26"/>
      <c r="IS111" s="26"/>
      <c r="IT111" s="26"/>
      <c r="IU111" s="26"/>
      <c r="IV111" s="26"/>
      <c r="IW111" s="26"/>
    </row>
    <row r="112" spans="2:257" s="1" customFormat="1" ht="63.75">
      <c r="B112" s="42"/>
      <c r="C112" s="46" t="s">
        <v>150</v>
      </c>
      <c r="D112" s="37"/>
      <c r="E112" s="44"/>
      <c r="F112" s="167"/>
      <c r="G112" s="31"/>
      <c r="H112" s="87"/>
      <c r="I112" s="81"/>
      <c r="J112" s="99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  <c r="AL112" s="26"/>
      <c r="AM112" s="26"/>
      <c r="AN112" s="26"/>
      <c r="AO112" s="26"/>
      <c r="AP112" s="26"/>
      <c r="AQ112" s="26"/>
      <c r="AR112" s="26"/>
      <c r="AS112" s="26"/>
      <c r="AT112" s="26"/>
      <c r="AU112" s="26"/>
      <c r="AV112" s="26"/>
      <c r="AW112" s="26"/>
      <c r="AX112" s="26"/>
      <c r="AY112" s="26"/>
      <c r="AZ112" s="26"/>
      <c r="BA112" s="26"/>
      <c r="BB112" s="26"/>
      <c r="BC112" s="26"/>
      <c r="BD112" s="26"/>
      <c r="BE112" s="26"/>
      <c r="BF112" s="26"/>
      <c r="BG112" s="26"/>
      <c r="BH112" s="26"/>
      <c r="BI112" s="26"/>
      <c r="BJ112" s="26"/>
      <c r="BK112" s="26"/>
      <c r="BL112" s="26"/>
      <c r="BM112" s="26"/>
      <c r="BN112" s="26"/>
      <c r="BO112" s="26"/>
      <c r="BP112" s="26"/>
      <c r="BQ112" s="26"/>
      <c r="BR112" s="26"/>
      <c r="BS112" s="26"/>
      <c r="BT112" s="26"/>
      <c r="BU112" s="26"/>
      <c r="BV112" s="26"/>
      <c r="BW112" s="26"/>
      <c r="BX112" s="26"/>
      <c r="BY112" s="26"/>
      <c r="BZ112" s="26"/>
      <c r="CA112" s="26"/>
      <c r="CB112" s="26"/>
      <c r="CC112" s="26"/>
      <c r="CD112" s="26"/>
      <c r="CE112" s="26"/>
      <c r="CF112" s="26"/>
      <c r="CG112" s="26"/>
      <c r="CH112" s="26"/>
      <c r="CI112" s="26"/>
      <c r="CJ112" s="26"/>
      <c r="CK112" s="26"/>
      <c r="CL112" s="26"/>
      <c r="CM112" s="26"/>
      <c r="CN112" s="26"/>
      <c r="CO112" s="26"/>
      <c r="CP112" s="26"/>
      <c r="CQ112" s="26"/>
      <c r="CR112" s="26"/>
      <c r="CS112" s="26"/>
      <c r="CT112" s="26"/>
      <c r="CU112" s="26"/>
      <c r="CV112" s="26"/>
      <c r="CW112" s="26"/>
      <c r="CX112" s="26"/>
      <c r="CY112" s="26"/>
      <c r="CZ112" s="26"/>
      <c r="DA112" s="26"/>
      <c r="DB112" s="26"/>
      <c r="DC112" s="26"/>
      <c r="DD112" s="26"/>
      <c r="DE112" s="26"/>
      <c r="DF112" s="26"/>
      <c r="DG112" s="26"/>
      <c r="DH112" s="26"/>
      <c r="DI112" s="26"/>
      <c r="DJ112" s="26"/>
      <c r="DK112" s="26"/>
      <c r="DL112" s="26"/>
      <c r="DM112" s="26"/>
      <c r="DN112" s="26"/>
      <c r="DO112" s="26"/>
      <c r="DP112" s="26"/>
      <c r="DQ112" s="26"/>
      <c r="DR112" s="26"/>
      <c r="DS112" s="26"/>
      <c r="DT112" s="26"/>
      <c r="DU112" s="26"/>
      <c r="DV112" s="26"/>
      <c r="DW112" s="26"/>
      <c r="DX112" s="26"/>
      <c r="DY112" s="26"/>
      <c r="DZ112" s="26"/>
      <c r="EA112" s="26"/>
      <c r="EB112" s="26"/>
      <c r="EC112" s="26"/>
      <c r="ED112" s="26"/>
      <c r="EE112" s="26"/>
      <c r="EF112" s="26"/>
      <c r="EG112" s="26"/>
      <c r="EH112" s="26"/>
      <c r="EI112" s="26"/>
      <c r="EJ112" s="26"/>
      <c r="EK112" s="26"/>
      <c r="EL112" s="26"/>
      <c r="EM112" s="26"/>
      <c r="EN112" s="26"/>
      <c r="EO112" s="26"/>
      <c r="EP112" s="26"/>
      <c r="EQ112" s="26"/>
      <c r="ER112" s="26"/>
      <c r="ES112" s="26"/>
      <c r="ET112" s="26"/>
      <c r="EU112" s="26"/>
      <c r="EV112" s="26"/>
      <c r="EW112" s="26"/>
      <c r="EX112" s="26"/>
      <c r="EY112" s="26"/>
      <c r="EZ112" s="26"/>
      <c r="FA112" s="26"/>
      <c r="FB112" s="26"/>
      <c r="FC112" s="26"/>
      <c r="FD112" s="26"/>
      <c r="FE112" s="26"/>
      <c r="FF112" s="26"/>
      <c r="FG112" s="26"/>
      <c r="FH112" s="26"/>
      <c r="FI112" s="26"/>
      <c r="FJ112" s="26"/>
      <c r="FK112" s="26"/>
      <c r="FL112" s="26"/>
      <c r="FM112" s="26"/>
      <c r="FN112" s="26"/>
      <c r="FO112" s="26"/>
      <c r="FP112" s="26"/>
      <c r="FQ112" s="26"/>
      <c r="FR112" s="26"/>
      <c r="FS112" s="26"/>
      <c r="FT112" s="26"/>
      <c r="FU112" s="26"/>
      <c r="FV112" s="26"/>
      <c r="FW112" s="26"/>
      <c r="FX112" s="26"/>
      <c r="FY112" s="26"/>
      <c r="FZ112" s="26"/>
      <c r="GA112" s="26"/>
      <c r="GB112" s="26"/>
      <c r="GC112" s="26"/>
      <c r="GD112" s="26"/>
      <c r="GE112" s="26"/>
      <c r="GF112" s="26"/>
      <c r="GG112" s="26"/>
      <c r="GH112" s="26"/>
      <c r="GI112" s="26"/>
      <c r="GJ112" s="26"/>
      <c r="GK112" s="26"/>
      <c r="GL112" s="26"/>
      <c r="GM112" s="26"/>
      <c r="GN112" s="26"/>
      <c r="GO112" s="26"/>
      <c r="GP112" s="26"/>
      <c r="GQ112" s="26"/>
      <c r="GR112" s="26"/>
      <c r="GS112" s="26"/>
      <c r="GT112" s="26"/>
      <c r="GU112" s="26"/>
      <c r="GV112" s="26"/>
      <c r="GW112" s="26"/>
      <c r="GX112" s="26"/>
      <c r="GY112" s="26"/>
      <c r="GZ112" s="26"/>
      <c r="HA112" s="26"/>
      <c r="HB112" s="26"/>
      <c r="HC112" s="26"/>
      <c r="HD112" s="26"/>
      <c r="HE112" s="26"/>
      <c r="HF112" s="26"/>
      <c r="HG112" s="26"/>
      <c r="HH112" s="26"/>
      <c r="HI112" s="26"/>
      <c r="HJ112" s="26"/>
      <c r="HK112" s="26"/>
      <c r="HL112" s="26"/>
      <c r="HM112" s="26"/>
      <c r="HN112" s="26"/>
      <c r="HO112" s="26"/>
      <c r="HP112" s="26"/>
      <c r="HQ112" s="26"/>
      <c r="HR112" s="26"/>
      <c r="HS112" s="26"/>
      <c r="HT112" s="26"/>
      <c r="HU112" s="26"/>
      <c r="HV112" s="26"/>
      <c r="HW112" s="26"/>
      <c r="HX112" s="26"/>
      <c r="HY112" s="26"/>
      <c r="HZ112" s="26"/>
      <c r="IA112" s="26"/>
      <c r="IB112" s="26"/>
      <c r="IC112" s="26"/>
      <c r="ID112" s="26"/>
      <c r="IE112" s="26"/>
      <c r="IF112" s="26"/>
      <c r="IG112" s="26"/>
      <c r="IH112" s="26"/>
      <c r="II112" s="26"/>
      <c r="IJ112" s="26"/>
      <c r="IK112" s="26"/>
      <c r="IL112" s="26"/>
      <c r="IM112" s="26"/>
      <c r="IN112" s="26"/>
      <c r="IO112" s="26"/>
      <c r="IP112" s="26"/>
      <c r="IQ112" s="26"/>
      <c r="IR112" s="26"/>
      <c r="IS112" s="26"/>
      <c r="IT112" s="26"/>
      <c r="IU112" s="26"/>
      <c r="IV112" s="26"/>
      <c r="IW112" s="26"/>
    </row>
    <row r="113" spans="1:257" s="1" customFormat="1" ht="171" customHeight="1">
      <c r="B113" s="47"/>
      <c r="C113" s="46" t="s">
        <v>136</v>
      </c>
      <c r="D113" s="37"/>
      <c r="E113" s="44"/>
      <c r="F113" s="167"/>
      <c r="G113" s="31"/>
      <c r="H113" s="87"/>
      <c r="I113" s="81"/>
      <c r="J113" s="97"/>
    </row>
    <row r="114" spans="1:257" s="33" customFormat="1" ht="25.5">
      <c r="B114" s="47"/>
      <c r="C114" s="46" t="s">
        <v>108</v>
      </c>
      <c r="D114" s="37"/>
      <c r="E114" s="44"/>
      <c r="F114" s="167"/>
      <c r="G114" s="69"/>
      <c r="H114" s="87"/>
      <c r="I114" s="87"/>
      <c r="J114" s="102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  <c r="AF114" s="28"/>
      <c r="AG114" s="28"/>
      <c r="AH114" s="28"/>
      <c r="AI114" s="28"/>
      <c r="AJ114" s="28"/>
      <c r="AK114" s="28"/>
      <c r="AL114" s="28"/>
      <c r="AM114" s="28"/>
      <c r="AN114" s="28"/>
      <c r="AO114" s="28"/>
      <c r="AP114" s="28"/>
      <c r="AQ114" s="28"/>
      <c r="AR114" s="28"/>
      <c r="AS114" s="28"/>
      <c r="AT114" s="28"/>
      <c r="AU114" s="28"/>
      <c r="AV114" s="28"/>
      <c r="AW114" s="28"/>
      <c r="AX114" s="28"/>
      <c r="AY114" s="28"/>
      <c r="AZ114" s="28"/>
      <c r="BA114" s="28"/>
      <c r="BB114" s="28"/>
      <c r="BC114" s="28"/>
      <c r="BD114" s="28"/>
      <c r="BE114" s="28"/>
      <c r="BF114" s="28"/>
      <c r="BG114" s="28"/>
      <c r="BH114" s="28"/>
      <c r="BI114" s="28"/>
      <c r="BJ114" s="28"/>
      <c r="BK114" s="28"/>
      <c r="BL114" s="28"/>
      <c r="BM114" s="28"/>
      <c r="BN114" s="28"/>
      <c r="BO114" s="28"/>
      <c r="BP114" s="28"/>
      <c r="BQ114" s="28"/>
      <c r="BR114" s="28"/>
      <c r="BS114" s="28"/>
      <c r="BT114" s="28"/>
      <c r="BU114" s="28"/>
      <c r="BV114" s="28"/>
      <c r="BW114" s="28"/>
      <c r="BX114" s="28"/>
      <c r="BY114" s="28"/>
      <c r="BZ114" s="28"/>
      <c r="CA114" s="28"/>
      <c r="CB114" s="28"/>
      <c r="CC114" s="28"/>
      <c r="CD114" s="28"/>
      <c r="CE114" s="28"/>
      <c r="CF114" s="28"/>
      <c r="CG114" s="28"/>
      <c r="CH114" s="28"/>
      <c r="CI114" s="28"/>
      <c r="CJ114" s="28"/>
      <c r="CK114" s="28"/>
      <c r="CL114" s="28"/>
      <c r="CM114" s="28"/>
      <c r="CN114" s="28"/>
      <c r="CO114" s="28"/>
      <c r="CP114" s="28"/>
      <c r="CQ114" s="28"/>
      <c r="CR114" s="28"/>
      <c r="CS114" s="28"/>
      <c r="CT114" s="28"/>
      <c r="CU114" s="28"/>
      <c r="CV114" s="28"/>
      <c r="CW114" s="28"/>
      <c r="CX114" s="28"/>
      <c r="CY114" s="28"/>
      <c r="CZ114" s="28"/>
      <c r="DA114" s="28"/>
      <c r="DB114" s="28"/>
      <c r="DC114" s="28"/>
      <c r="DD114" s="28"/>
      <c r="DE114" s="28"/>
      <c r="DF114" s="28"/>
      <c r="DG114" s="28"/>
      <c r="DH114" s="28"/>
      <c r="DI114" s="28"/>
      <c r="DJ114" s="28"/>
      <c r="DK114" s="28"/>
      <c r="DL114" s="28"/>
      <c r="DM114" s="28"/>
      <c r="DN114" s="28"/>
      <c r="DO114" s="28"/>
      <c r="DP114" s="28"/>
      <c r="DQ114" s="28"/>
      <c r="DR114" s="28"/>
      <c r="DS114" s="28"/>
      <c r="DT114" s="28"/>
      <c r="DU114" s="28"/>
      <c r="DV114" s="28"/>
      <c r="DW114" s="28"/>
      <c r="DX114" s="28"/>
      <c r="DY114" s="28"/>
      <c r="DZ114" s="28"/>
      <c r="EA114" s="28"/>
      <c r="EB114" s="28"/>
      <c r="EC114" s="28"/>
      <c r="ED114" s="28"/>
      <c r="EE114" s="28"/>
      <c r="EF114" s="28"/>
      <c r="EG114" s="28"/>
      <c r="EH114" s="28"/>
      <c r="EI114" s="28"/>
      <c r="EJ114" s="28"/>
      <c r="EK114" s="28"/>
      <c r="EL114" s="28"/>
      <c r="EM114" s="28"/>
      <c r="EN114" s="28"/>
      <c r="EO114" s="28"/>
      <c r="EP114" s="28"/>
      <c r="EQ114" s="28"/>
      <c r="ER114" s="28"/>
      <c r="ES114" s="28"/>
      <c r="ET114" s="28"/>
      <c r="EU114" s="28"/>
      <c r="EV114" s="28"/>
      <c r="EW114" s="28"/>
      <c r="EX114" s="28"/>
      <c r="EY114" s="28"/>
      <c r="EZ114" s="28"/>
      <c r="FA114" s="28"/>
      <c r="FB114" s="28"/>
      <c r="FC114" s="28"/>
      <c r="FD114" s="28"/>
      <c r="FE114" s="28"/>
      <c r="FF114" s="28"/>
      <c r="FG114" s="28"/>
      <c r="FH114" s="28"/>
      <c r="FI114" s="28"/>
      <c r="FJ114" s="28"/>
      <c r="FK114" s="28"/>
      <c r="FL114" s="28"/>
      <c r="FM114" s="28"/>
      <c r="FN114" s="28"/>
      <c r="FO114" s="28"/>
      <c r="FP114" s="28"/>
      <c r="FQ114" s="28"/>
      <c r="FR114" s="28"/>
      <c r="FS114" s="28"/>
      <c r="FT114" s="28"/>
      <c r="FU114" s="28"/>
      <c r="FV114" s="28"/>
      <c r="FW114" s="28"/>
      <c r="FX114" s="28"/>
      <c r="FY114" s="28"/>
      <c r="FZ114" s="28"/>
      <c r="GA114" s="28"/>
      <c r="GB114" s="28"/>
      <c r="GC114" s="28"/>
      <c r="GD114" s="28"/>
      <c r="GE114" s="28"/>
      <c r="GF114" s="28"/>
      <c r="GG114" s="28"/>
      <c r="GH114" s="28"/>
      <c r="GI114" s="28"/>
      <c r="GJ114" s="28"/>
      <c r="GK114" s="28"/>
      <c r="GL114" s="28"/>
      <c r="GM114" s="28"/>
      <c r="GN114" s="28"/>
      <c r="GO114" s="28"/>
      <c r="GP114" s="28"/>
      <c r="GQ114" s="28"/>
      <c r="GR114" s="28"/>
      <c r="GS114" s="28"/>
      <c r="GT114" s="28"/>
      <c r="GU114" s="28"/>
      <c r="GV114" s="28"/>
      <c r="GW114" s="28"/>
      <c r="GX114" s="28"/>
      <c r="GY114" s="28"/>
      <c r="GZ114" s="28"/>
      <c r="HA114" s="28"/>
      <c r="HB114" s="28"/>
      <c r="HC114" s="28"/>
      <c r="HD114" s="28"/>
      <c r="HE114" s="28"/>
      <c r="HF114" s="28"/>
      <c r="HG114" s="28"/>
      <c r="HH114" s="28"/>
      <c r="HI114" s="28"/>
      <c r="HJ114" s="28"/>
      <c r="HK114" s="28"/>
      <c r="HL114" s="28"/>
      <c r="HM114" s="28"/>
      <c r="HN114" s="28"/>
      <c r="HO114" s="28"/>
      <c r="HP114" s="28"/>
      <c r="HQ114" s="28"/>
      <c r="HR114" s="28"/>
      <c r="HS114" s="28"/>
      <c r="HT114" s="28"/>
      <c r="HU114" s="28"/>
      <c r="HV114" s="28"/>
      <c r="HW114" s="28"/>
      <c r="HX114" s="28"/>
      <c r="HY114" s="28"/>
      <c r="HZ114" s="28"/>
      <c r="IA114" s="28"/>
      <c r="IB114" s="28"/>
      <c r="IC114" s="28"/>
      <c r="ID114" s="28"/>
      <c r="IE114" s="28"/>
      <c r="IF114" s="28"/>
      <c r="IG114" s="28"/>
      <c r="IH114" s="28"/>
      <c r="II114" s="28"/>
      <c r="IJ114" s="28"/>
      <c r="IK114" s="28"/>
      <c r="IL114" s="28"/>
      <c r="IM114" s="28"/>
      <c r="IN114" s="28"/>
      <c r="IO114" s="28"/>
      <c r="IP114" s="28"/>
      <c r="IQ114" s="28"/>
      <c r="IR114" s="28"/>
      <c r="IS114" s="28"/>
      <c r="IT114" s="28"/>
      <c r="IU114" s="28"/>
      <c r="IV114" s="28"/>
      <c r="IW114" s="28"/>
    </row>
    <row r="115" spans="1:257" s="1" customFormat="1" ht="63.75">
      <c r="B115" s="42" t="s">
        <v>80</v>
      </c>
      <c r="C115" s="46" t="s">
        <v>51</v>
      </c>
      <c r="D115" s="37"/>
      <c r="E115" s="44"/>
      <c r="F115" s="167"/>
      <c r="G115" s="31"/>
      <c r="H115" s="87"/>
      <c r="I115" s="81"/>
      <c r="J115" s="97"/>
    </row>
    <row r="116" spans="1:257" s="1" customFormat="1" ht="89.25">
      <c r="B116" s="47"/>
      <c r="C116" s="46" t="s">
        <v>151</v>
      </c>
      <c r="D116" s="37"/>
      <c r="E116" s="44"/>
      <c r="F116" s="167"/>
      <c r="G116" s="31"/>
      <c r="H116" s="81"/>
      <c r="I116" s="83"/>
      <c r="J116" s="97"/>
    </row>
    <row r="117" spans="1:257" ht="25.5">
      <c r="B117" s="47"/>
      <c r="C117" s="46" t="s">
        <v>52</v>
      </c>
      <c r="D117" s="49"/>
      <c r="E117" s="50">
        <f>SUM(E119:E134)</f>
        <v>57</v>
      </c>
      <c r="F117" s="167"/>
      <c r="H117" s="87"/>
      <c r="J117" s="97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  <c r="HR117" s="1"/>
      <c r="HS117" s="1"/>
      <c r="HT117" s="1"/>
      <c r="HU117" s="1"/>
      <c r="HV117" s="1"/>
      <c r="HW117" s="1"/>
      <c r="HX117" s="1"/>
      <c r="HY117" s="1"/>
      <c r="HZ117" s="1"/>
      <c r="IA117" s="1"/>
      <c r="IB117" s="1"/>
      <c r="IC117" s="1"/>
      <c r="ID117" s="1"/>
      <c r="IE117" s="1"/>
      <c r="IF117" s="1"/>
      <c r="IG117" s="1"/>
      <c r="IH117" s="1"/>
      <c r="II117" s="1"/>
      <c r="IJ117" s="1"/>
      <c r="IK117" s="1"/>
      <c r="IL117" s="1"/>
      <c r="IM117" s="1"/>
      <c r="IN117" s="1"/>
      <c r="IO117" s="1"/>
      <c r="IP117" s="1"/>
      <c r="IQ117" s="1"/>
      <c r="IR117" s="1"/>
      <c r="IS117" s="1"/>
      <c r="IT117" s="1"/>
      <c r="IU117" s="1"/>
      <c r="IV117" s="1"/>
      <c r="IW117" s="1"/>
    </row>
    <row r="118" spans="1:257" s="33" customFormat="1" ht="12.75">
      <c r="B118" s="54" t="s">
        <v>168</v>
      </c>
      <c r="C118" s="19" t="s">
        <v>169</v>
      </c>
      <c r="D118" s="37"/>
      <c r="E118" s="44"/>
      <c r="F118" s="167"/>
      <c r="G118" s="69"/>
      <c r="H118" s="87"/>
      <c r="I118" s="87"/>
      <c r="J118" s="102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F118" s="28"/>
      <c r="AG118" s="28"/>
      <c r="AH118" s="28"/>
      <c r="AI118" s="28"/>
      <c r="AJ118" s="28"/>
      <c r="AK118" s="28"/>
      <c r="AL118" s="28"/>
      <c r="AM118" s="28"/>
      <c r="AN118" s="28"/>
      <c r="AO118" s="28"/>
      <c r="AP118" s="28"/>
      <c r="AQ118" s="28"/>
      <c r="AR118" s="28"/>
      <c r="AS118" s="28"/>
      <c r="AT118" s="28"/>
      <c r="AU118" s="28"/>
      <c r="AV118" s="28"/>
      <c r="AW118" s="28"/>
      <c r="AX118" s="28"/>
      <c r="AY118" s="28"/>
      <c r="AZ118" s="28"/>
      <c r="BA118" s="28"/>
      <c r="BB118" s="28"/>
      <c r="BC118" s="28"/>
      <c r="BD118" s="28"/>
      <c r="BE118" s="28"/>
      <c r="BF118" s="28"/>
      <c r="BG118" s="28"/>
      <c r="BH118" s="28"/>
      <c r="BI118" s="28"/>
      <c r="BJ118" s="28"/>
      <c r="BK118" s="28"/>
      <c r="BL118" s="28"/>
      <c r="BM118" s="28"/>
      <c r="BN118" s="28"/>
      <c r="BO118" s="28"/>
      <c r="BP118" s="28"/>
      <c r="BQ118" s="28"/>
      <c r="BR118" s="28"/>
      <c r="BS118" s="28"/>
      <c r="BT118" s="28"/>
      <c r="BU118" s="28"/>
      <c r="BV118" s="28"/>
      <c r="BW118" s="28"/>
      <c r="BX118" s="28"/>
      <c r="BY118" s="28"/>
      <c r="BZ118" s="28"/>
      <c r="CA118" s="28"/>
      <c r="CB118" s="28"/>
      <c r="CC118" s="28"/>
      <c r="CD118" s="28"/>
      <c r="CE118" s="28"/>
      <c r="CF118" s="28"/>
      <c r="CG118" s="28"/>
      <c r="CH118" s="28"/>
      <c r="CI118" s="28"/>
      <c r="CJ118" s="28"/>
      <c r="CK118" s="28"/>
      <c r="CL118" s="28"/>
      <c r="CM118" s="28"/>
      <c r="CN118" s="28"/>
      <c r="CO118" s="28"/>
      <c r="CP118" s="28"/>
      <c r="CQ118" s="28"/>
      <c r="CR118" s="28"/>
      <c r="CS118" s="28"/>
      <c r="CT118" s="28"/>
      <c r="CU118" s="28"/>
      <c r="CV118" s="28"/>
      <c r="CW118" s="28"/>
      <c r="CX118" s="28"/>
      <c r="CY118" s="28"/>
      <c r="CZ118" s="28"/>
      <c r="DA118" s="28"/>
      <c r="DB118" s="28"/>
      <c r="DC118" s="28"/>
      <c r="DD118" s="28"/>
      <c r="DE118" s="28"/>
      <c r="DF118" s="28"/>
      <c r="DG118" s="28"/>
      <c r="DH118" s="28"/>
      <c r="DI118" s="28"/>
      <c r="DJ118" s="28"/>
      <c r="DK118" s="28"/>
      <c r="DL118" s="28"/>
      <c r="DM118" s="28"/>
      <c r="DN118" s="28"/>
      <c r="DO118" s="28"/>
      <c r="DP118" s="28"/>
      <c r="DQ118" s="28"/>
      <c r="DR118" s="28"/>
      <c r="DS118" s="28"/>
      <c r="DT118" s="28"/>
      <c r="DU118" s="28"/>
      <c r="DV118" s="28"/>
      <c r="DW118" s="28"/>
      <c r="DX118" s="28"/>
      <c r="DY118" s="28"/>
      <c r="DZ118" s="28"/>
      <c r="EA118" s="28"/>
      <c r="EB118" s="28"/>
      <c r="EC118" s="28"/>
      <c r="ED118" s="28"/>
      <c r="EE118" s="28"/>
      <c r="EF118" s="28"/>
      <c r="EG118" s="28"/>
      <c r="EH118" s="28"/>
      <c r="EI118" s="28"/>
      <c r="EJ118" s="28"/>
      <c r="EK118" s="28"/>
      <c r="EL118" s="28"/>
      <c r="EM118" s="28"/>
      <c r="EN118" s="28"/>
      <c r="EO118" s="28"/>
      <c r="EP118" s="28"/>
      <c r="EQ118" s="28"/>
      <c r="ER118" s="28"/>
      <c r="ES118" s="28"/>
      <c r="ET118" s="28"/>
      <c r="EU118" s="28"/>
      <c r="EV118" s="28"/>
      <c r="EW118" s="28"/>
      <c r="EX118" s="28"/>
      <c r="EY118" s="28"/>
      <c r="EZ118" s="28"/>
      <c r="FA118" s="28"/>
      <c r="FB118" s="28"/>
      <c r="FC118" s="28"/>
      <c r="FD118" s="28"/>
      <c r="FE118" s="28"/>
      <c r="FF118" s="28"/>
      <c r="FG118" s="28"/>
      <c r="FH118" s="28"/>
      <c r="FI118" s="28"/>
      <c r="FJ118" s="28"/>
      <c r="FK118" s="28"/>
      <c r="FL118" s="28"/>
      <c r="FM118" s="28"/>
      <c r="FN118" s="28"/>
      <c r="FO118" s="28"/>
      <c r="FP118" s="28"/>
      <c r="FQ118" s="28"/>
      <c r="FR118" s="28"/>
      <c r="FS118" s="28"/>
      <c r="FT118" s="28"/>
      <c r="FU118" s="28"/>
      <c r="FV118" s="28"/>
      <c r="FW118" s="28"/>
      <c r="FX118" s="28"/>
      <c r="FY118" s="28"/>
      <c r="FZ118" s="28"/>
      <c r="GA118" s="28"/>
      <c r="GB118" s="28"/>
      <c r="GC118" s="28"/>
      <c r="GD118" s="28"/>
      <c r="GE118" s="28"/>
      <c r="GF118" s="28"/>
      <c r="GG118" s="28"/>
      <c r="GH118" s="28"/>
      <c r="GI118" s="28"/>
      <c r="GJ118" s="28"/>
      <c r="GK118" s="28"/>
      <c r="GL118" s="28"/>
      <c r="GM118" s="28"/>
      <c r="GN118" s="28"/>
      <c r="GO118" s="28"/>
      <c r="GP118" s="28"/>
      <c r="GQ118" s="28"/>
      <c r="GR118" s="28"/>
      <c r="GS118" s="28"/>
      <c r="GT118" s="28"/>
      <c r="GU118" s="28"/>
      <c r="GV118" s="28"/>
      <c r="GW118" s="28"/>
      <c r="GX118" s="28"/>
      <c r="GY118" s="28"/>
      <c r="GZ118" s="28"/>
      <c r="HA118" s="28"/>
      <c r="HB118" s="28"/>
      <c r="HC118" s="28"/>
      <c r="HD118" s="28"/>
      <c r="HE118" s="28"/>
      <c r="HF118" s="28"/>
      <c r="HG118" s="28"/>
      <c r="HH118" s="28"/>
      <c r="HI118" s="28"/>
      <c r="HJ118" s="28"/>
      <c r="HK118" s="28"/>
      <c r="HL118" s="28"/>
      <c r="HM118" s="28"/>
      <c r="HN118" s="28"/>
      <c r="HO118" s="28"/>
      <c r="HP118" s="28"/>
      <c r="HQ118" s="28"/>
      <c r="HR118" s="28"/>
      <c r="HS118" s="28"/>
      <c r="HT118" s="28"/>
      <c r="HU118" s="28"/>
      <c r="HV118" s="28"/>
      <c r="HW118" s="28"/>
      <c r="HX118" s="28"/>
      <c r="HY118" s="28"/>
      <c r="HZ118" s="28"/>
      <c r="IA118" s="28"/>
      <c r="IB118" s="28"/>
      <c r="IC118" s="28"/>
      <c r="ID118" s="28"/>
      <c r="IE118" s="28"/>
      <c r="IF118" s="28"/>
      <c r="IG118" s="28"/>
      <c r="IH118" s="28"/>
      <c r="II118" s="28"/>
      <c r="IJ118" s="28"/>
      <c r="IK118" s="28"/>
      <c r="IL118" s="28"/>
      <c r="IM118" s="28"/>
      <c r="IN118" s="28"/>
      <c r="IO118" s="28"/>
      <c r="IP118" s="28"/>
      <c r="IQ118" s="28"/>
      <c r="IR118" s="28"/>
      <c r="IS118" s="28"/>
      <c r="IT118" s="28"/>
      <c r="IU118" s="28"/>
      <c r="IV118" s="28"/>
      <c r="IW118" s="28"/>
    </row>
    <row r="119" spans="1:257" s="33" customFormat="1" ht="12.75">
      <c r="B119" s="55"/>
      <c r="C119" s="46" t="s">
        <v>170</v>
      </c>
      <c r="D119" s="37" t="s">
        <v>53</v>
      </c>
      <c r="E119" s="44">
        <v>3</v>
      </c>
      <c r="F119" s="175"/>
      <c r="G119" s="69">
        <f t="shared" ref="G119:G123" si="0">+F119*E119</f>
        <v>0</v>
      </c>
      <c r="H119" s="87"/>
      <c r="I119" s="108">
        <f>E119+H119</f>
        <v>3</v>
      </c>
      <c r="J119" s="102">
        <f>F119*I119</f>
        <v>0</v>
      </c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F119" s="28"/>
      <c r="AG119" s="28"/>
      <c r="AH119" s="28"/>
      <c r="AI119" s="28"/>
      <c r="AJ119" s="28"/>
      <c r="AK119" s="28"/>
      <c r="AL119" s="28"/>
      <c r="AM119" s="28"/>
      <c r="AN119" s="28"/>
      <c r="AO119" s="28"/>
      <c r="AP119" s="28"/>
      <c r="AQ119" s="28"/>
      <c r="AR119" s="28"/>
      <c r="AS119" s="28"/>
      <c r="AT119" s="28"/>
      <c r="AU119" s="28"/>
      <c r="AV119" s="28"/>
      <c r="AW119" s="28"/>
      <c r="AX119" s="28"/>
      <c r="AY119" s="28"/>
      <c r="AZ119" s="28"/>
      <c r="BA119" s="28"/>
      <c r="BB119" s="28"/>
      <c r="BC119" s="28"/>
      <c r="BD119" s="28"/>
      <c r="BE119" s="28"/>
      <c r="BF119" s="28"/>
      <c r="BG119" s="28"/>
      <c r="BH119" s="28"/>
      <c r="BI119" s="28"/>
      <c r="BJ119" s="28"/>
      <c r="BK119" s="28"/>
      <c r="BL119" s="28"/>
      <c r="BM119" s="28"/>
      <c r="BN119" s="28"/>
      <c r="BO119" s="28"/>
      <c r="BP119" s="28"/>
      <c r="BQ119" s="28"/>
      <c r="BR119" s="28"/>
      <c r="BS119" s="28"/>
      <c r="BT119" s="28"/>
      <c r="BU119" s="28"/>
      <c r="BV119" s="28"/>
      <c r="BW119" s="28"/>
      <c r="BX119" s="28"/>
      <c r="BY119" s="28"/>
      <c r="BZ119" s="28"/>
      <c r="CA119" s="28"/>
      <c r="CB119" s="28"/>
      <c r="CC119" s="28"/>
      <c r="CD119" s="28"/>
      <c r="CE119" s="28"/>
      <c r="CF119" s="28"/>
      <c r="CG119" s="28"/>
      <c r="CH119" s="28"/>
      <c r="CI119" s="28"/>
      <c r="CJ119" s="28"/>
      <c r="CK119" s="28"/>
      <c r="CL119" s="28"/>
      <c r="CM119" s="28"/>
      <c r="CN119" s="28"/>
      <c r="CO119" s="28"/>
      <c r="CP119" s="28"/>
      <c r="CQ119" s="28"/>
      <c r="CR119" s="28"/>
      <c r="CS119" s="28"/>
      <c r="CT119" s="28"/>
      <c r="CU119" s="28"/>
      <c r="CV119" s="28"/>
      <c r="CW119" s="28"/>
      <c r="CX119" s="28"/>
      <c r="CY119" s="28"/>
      <c r="CZ119" s="28"/>
      <c r="DA119" s="28"/>
      <c r="DB119" s="28"/>
      <c r="DC119" s="28"/>
      <c r="DD119" s="28"/>
      <c r="DE119" s="28"/>
      <c r="DF119" s="28"/>
      <c r="DG119" s="28"/>
      <c r="DH119" s="28"/>
      <c r="DI119" s="28"/>
      <c r="DJ119" s="28"/>
      <c r="DK119" s="28"/>
      <c r="DL119" s="28"/>
      <c r="DM119" s="28"/>
      <c r="DN119" s="28"/>
      <c r="DO119" s="28"/>
      <c r="DP119" s="28"/>
      <c r="DQ119" s="28"/>
      <c r="DR119" s="28"/>
      <c r="DS119" s="28"/>
      <c r="DT119" s="28"/>
      <c r="DU119" s="28"/>
      <c r="DV119" s="28"/>
      <c r="DW119" s="28"/>
      <c r="DX119" s="28"/>
      <c r="DY119" s="28"/>
      <c r="DZ119" s="28"/>
      <c r="EA119" s="28"/>
      <c r="EB119" s="28"/>
      <c r="EC119" s="28"/>
      <c r="ED119" s="28"/>
      <c r="EE119" s="28"/>
      <c r="EF119" s="28"/>
      <c r="EG119" s="28"/>
      <c r="EH119" s="28"/>
      <c r="EI119" s="28"/>
      <c r="EJ119" s="28"/>
      <c r="EK119" s="28"/>
      <c r="EL119" s="28"/>
      <c r="EM119" s="28"/>
      <c r="EN119" s="28"/>
      <c r="EO119" s="28"/>
      <c r="EP119" s="28"/>
      <c r="EQ119" s="28"/>
      <c r="ER119" s="28"/>
      <c r="ES119" s="28"/>
      <c r="ET119" s="28"/>
      <c r="EU119" s="28"/>
      <c r="EV119" s="28"/>
      <c r="EW119" s="28"/>
      <c r="EX119" s="28"/>
      <c r="EY119" s="28"/>
      <c r="EZ119" s="28"/>
      <c r="FA119" s="28"/>
      <c r="FB119" s="28"/>
      <c r="FC119" s="28"/>
      <c r="FD119" s="28"/>
      <c r="FE119" s="28"/>
      <c r="FF119" s="28"/>
      <c r="FG119" s="28"/>
      <c r="FH119" s="28"/>
      <c r="FI119" s="28"/>
      <c r="FJ119" s="28"/>
      <c r="FK119" s="28"/>
      <c r="FL119" s="28"/>
      <c r="FM119" s="28"/>
      <c r="FN119" s="28"/>
      <c r="FO119" s="28"/>
      <c r="FP119" s="28"/>
      <c r="FQ119" s="28"/>
      <c r="FR119" s="28"/>
      <c r="FS119" s="28"/>
      <c r="FT119" s="28"/>
      <c r="FU119" s="28"/>
      <c r="FV119" s="28"/>
      <c r="FW119" s="28"/>
      <c r="FX119" s="28"/>
      <c r="FY119" s="28"/>
      <c r="FZ119" s="28"/>
      <c r="GA119" s="28"/>
      <c r="GB119" s="28"/>
      <c r="GC119" s="28"/>
      <c r="GD119" s="28"/>
      <c r="GE119" s="28"/>
      <c r="GF119" s="28"/>
      <c r="GG119" s="28"/>
      <c r="GH119" s="28"/>
      <c r="GI119" s="28"/>
      <c r="GJ119" s="28"/>
      <c r="GK119" s="28"/>
      <c r="GL119" s="28"/>
      <c r="GM119" s="28"/>
      <c r="GN119" s="28"/>
      <c r="GO119" s="28"/>
      <c r="GP119" s="28"/>
      <c r="GQ119" s="28"/>
      <c r="GR119" s="28"/>
      <c r="GS119" s="28"/>
      <c r="GT119" s="28"/>
      <c r="GU119" s="28"/>
      <c r="GV119" s="28"/>
      <c r="GW119" s="28"/>
      <c r="GX119" s="28"/>
      <c r="GY119" s="28"/>
      <c r="GZ119" s="28"/>
      <c r="HA119" s="28"/>
      <c r="HB119" s="28"/>
      <c r="HC119" s="28"/>
      <c r="HD119" s="28"/>
      <c r="HE119" s="28"/>
      <c r="HF119" s="28"/>
      <c r="HG119" s="28"/>
      <c r="HH119" s="28"/>
      <c r="HI119" s="28"/>
      <c r="HJ119" s="28"/>
      <c r="HK119" s="28"/>
      <c r="HL119" s="28"/>
      <c r="HM119" s="28"/>
      <c r="HN119" s="28"/>
      <c r="HO119" s="28"/>
      <c r="HP119" s="28"/>
      <c r="HQ119" s="28"/>
      <c r="HR119" s="28"/>
      <c r="HS119" s="28"/>
      <c r="HT119" s="28"/>
      <c r="HU119" s="28"/>
      <c r="HV119" s="28"/>
      <c r="HW119" s="28"/>
      <c r="HX119" s="28"/>
      <c r="HY119" s="28"/>
      <c r="HZ119" s="28"/>
      <c r="IA119" s="28"/>
      <c r="IB119" s="28"/>
      <c r="IC119" s="28"/>
      <c r="ID119" s="28"/>
      <c r="IE119" s="28"/>
      <c r="IF119" s="28"/>
      <c r="IG119" s="28"/>
      <c r="IH119" s="28"/>
      <c r="II119" s="28"/>
      <c r="IJ119" s="28"/>
      <c r="IK119" s="28"/>
      <c r="IL119" s="28"/>
      <c r="IM119" s="28"/>
      <c r="IN119" s="28"/>
      <c r="IO119" s="28"/>
      <c r="IP119" s="28"/>
      <c r="IQ119" s="28"/>
      <c r="IR119" s="28"/>
      <c r="IS119" s="28"/>
      <c r="IT119" s="28"/>
      <c r="IU119" s="28"/>
      <c r="IV119" s="28"/>
      <c r="IW119" s="28"/>
    </row>
    <row r="120" spans="1:257" s="33" customFormat="1" ht="12.75">
      <c r="B120" s="54" t="s">
        <v>173</v>
      </c>
      <c r="C120" s="19" t="s">
        <v>174</v>
      </c>
      <c r="D120" s="37"/>
      <c r="E120" s="44"/>
      <c r="F120" s="167"/>
      <c r="G120" s="69"/>
      <c r="H120" s="87"/>
      <c r="I120" s="87"/>
      <c r="J120" s="102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F120" s="28"/>
      <c r="AG120" s="28"/>
      <c r="AH120" s="28"/>
      <c r="AI120" s="28"/>
      <c r="AJ120" s="28"/>
      <c r="AK120" s="28"/>
      <c r="AL120" s="28"/>
      <c r="AM120" s="28"/>
      <c r="AN120" s="28"/>
      <c r="AO120" s="28"/>
      <c r="AP120" s="28"/>
      <c r="AQ120" s="28"/>
      <c r="AR120" s="28"/>
      <c r="AS120" s="28"/>
      <c r="AT120" s="28"/>
      <c r="AU120" s="28"/>
      <c r="AV120" s="28"/>
      <c r="AW120" s="28"/>
      <c r="AX120" s="28"/>
      <c r="AY120" s="28"/>
      <c r="AZ120" s="28"/>
      <c r="BA120" s="28"/>
      <c r="BB120" s="28"/>
      <c r="BC120" s="28"/>
      <c r="BD120" s="28"/>
      <c r="BE120" s="28"/>
      <c r="BF120" s="28"/>
      <c r="BG120" s="28"/>
      <c r="BH120" s="28"/>
      <c r="BI120" s="28"/>
      <c r="BJ120" s="28"/>
      <c r="BK120" s="28"/>
      <c r="BL120" s="28"/>
      <c r="BM120" s="28"/>
      <c r="BN120" s="28"/>
      <c r="BO120" s="28"/>
      <c r="BP120" s="28"/>
      <c r="BQ120" s="28"/>
      <c r="BR120" s="28"/>
      <c r="BS120" s="28"/>
      <c r="BT120" s="28"/>
      <c r="BU120" s="28"/>
      <c r="BV120" s="28"/>
      <c r="BW120" s="28"/>
      <c r="BX120" s="28"/>
      <c r="BY120" s="28"/>
      <c r="BZ120" s="28"/>
      <c r="CA120" s="28"/>
      <c r="CB120" s="28"/>
      <c r="CC120" s="28"/>
      <c r="CD120" s="28"/>
      <c r="CE120" s="28"/>
      <c r="CF120" s="28"/>
      <c r="CG120" s="28"/>
      <c r="CH120" s="28"/>
      <c r="CI120" s="28"/>
      <c r="CJ120" s="28"/>
      <c r="CK120" s="28"/>
      <c r="CL120" s="28"/>
      <c r="CM120" s="28"/>
      <c r="CN120" s="28"/>
      <c r="CO120" s="28"/>
      <c r="CP120" s="28"/>
      <c r="CQ120" s="28"/>
      <c r="CR120" s="28"/>
      <c r="CS120" s="28"/>
      <c r="CT120" s="28"/>
      <c r="CU120" s="28"/>
      <c r="CV120" s="28"/>
      <c r="CW120" s="28"/>
      <c r="CX120" s="28"/>
      <c r="CY120" s="28"/>
      <c r="CZ120" s="28"/>
      <c r="DA120" s="28"/>
      <c r="DB120" s="28"/>
      <c r="DC120" s="28"/>
      <c r="DD120" s="28"/>
      <c r="DE120" s="28"/>
      <c r="DF120" s="28"/>
      <c r="DG120" s="28"/>
      <c r="DH120" s="28"/>
      <c r="DI120" s="28"/>
      <c r="DJ120" s="28"/>
      <c r="DK120" s="28"/>
      <c r="DL120" s="28"/>
      <c r="DM120" s="28"/>
      <c r="DN120" s="28"/>
      <c r="DO120" s="28"/>
      <c r="DP120" s="28"/>
      <c r="DQ120" s="28"/>
      <c r="DR120" s="28"/>
      <c r="DS120" s="28"/>
      <c r="DT120" s="28"/>
      <c r="DU120" s="28"/>
      <c r="DV120" s="28"/>
      <c r="DW120" s="28"/>
      <c r="DX120" s="28"/>
      <c r="DY120" s="28"/>
      <c r="DZ120" s="28"/>
      <c r="EA120" s="28"/>
      <c r="EB120" s="28"/>
      <c r="EC120" s="28"/>
      <c r="ED120" s="28"/>
      <c r="EE120" s="28"/>
      <c r="EF120" s="28"/>
      <c r="EG120" s="28"/>
      <c r="EH120" s="28"/>
      <c r="EI120" s="28"/>
      <c r="EJ120" s="28"/>
      <c r="EK120" s="28"/>
      <c r="EL120" s="28"/>
      <c r="EM120" s="28"/>
      <c r="EN120" s="28"/>
      <c r="EO120" s="28"/>
      <c r="EP120" s="28"/>
      <c r="EQ120" s="28"/>
      <c r="ER120" s="28"/>
      <c r="ES120" s="28"/>
      <c r="ET120" s="28"/>
      <c r="EU120" s="28"/>
      <c r="EV120" s="28"/>
      <c r="EW120" s="28"/>
      <c r="EX120" s="28"/>
      <c r="EY120" s="28"/>
      <c r="EZ120" s="28"/>
      <c r="FA120" s="28"/>
      <c r="FB120" s="28"/>
      <c r="FC120" s="28"/>
      <c r="FD120" s="28"/>
      <c r="FE120" s="28"/>
      <c r="FF120" s="28"/>
      <c r="FG120" s="28"/>
      <c r="FH120" s="28"/>
      <c r="FI120" s="28"/>
      <c r="FJ120" s="28"/>
      <c r="FK120" s="28"/>
      <c r="FL120" s="28"/>
      <c r="FM120" s="28"/>
      <c r="FN120" s="28"/>
      <c r="FO120" s="28"/>
      <c r="FP120" s="28"/>
      <c r="FQ120" s="28"/>
      <c r="FR120" s="28"/>
      <c r="FS120" s="28"/>
      <c r="FT120" s="28"/>
      <c r="FU120" s="28"/>
      <c r="FV120" s="28"/>
      <c r="FW120" s="28"/>
      <c r="FX120" s="28"/>
      <c r="FY120" s="28"/>
      <c r="FZ120" s="28"/>
      <c r="GA120" s="28"/>
      <c r="GB120" s="28"/>
      <c r="GC120" s="28"/>
      <c r="GD120" s="28"/>
      <c r="GE120" s="28"/>
      <c r="GF120" s="28"/>
      <c r="GG120" s="28"/>
      <c r="GH120" s="28"/>
      <c r="GI120" s="28"/>
      <c r="GJ120" s="28"/>
      <c r="GK120" s="28"/>
      <c r="GL120" s="28"/>
      <c r="GM120" s="28"/>
      <c r="GN120" s="28"/>
      <c r="GO120" s="28"/>
      <c r="GP120" s="28"/>
      <c r="GQ120" s="28"/>
      <c r="GR120" s="28"/>
      <c r="GS120" s="28"/>
      <c r="GT120" s="28"/>
      <c r="GU120" s="28"/>
      <c r="GV120" s="28"/>
      <c r="GW120" s="28"/>
      <c r="GX120" s="28"/>
      <c r="GY120" s="28"/>
      <c r="GZ120" s="28"/>
      <c r="HA120" s="28"/>
      <c r="HB120" s="28"/>
      <c r="HC120" s="28"/>
      <c r="HD120" s="28"/>
      <c r="HE120" s="28"/>
      <c r="HF120" s="28"/>
      <c r="HG120" s="28"/>
      <c r="HH120" s="28"/>
      <c r="HI120" s="28"/>
      <c r="HJ120" s="28"/>
      <c r="HK120" s="28"/>
      <c r="HL120" s="28"/>
      <c r="HM120" s="28"/>
      <c r="HN120" s="28"/>
      <c r="HO120" s="28"/>
      <c r="HP120" s="28"/>
      <c r="HQ120" s="28"/>
      <c r="HR120" s="28"/>
      <c r="HS120" s="28"/>
      <c r="HT120" s="28"/>
      <c r="HU120" s="28"/>
      <c r="HV120" s="28"/>
      <c r="HW120" s="28"/>
      <c r="HX120" s="28"/>
      <c r="HY120" s="28"/>
      <c r="HZ120" s="28"/>
      <c r="IA120" s="28"/>
      <c r="IB120" s="28"/>
      <c r="IC120" s="28"/>
      <c r="ID120" s="28"/>
      <c r="IE120" s="28"/>
      <c r="IF120" s="28"/>
      <c r="IG120" s="28"/>
      <c r="IH120" s="28"/>
      <c r="II120" s="28"/>
      <c r="IJ120" s="28"/>
      <c r="IK120" s="28"/>
      <c r="IL120" s="28"/>
      <c r="IM120" s="28"/>
      <c r="IN120" s="28"/>
      <c r="IO120" s="28"/>
      <c r="IP120" s="28"/>
      <c r="IQ120" s="28"/>
      <c r="IR120" s="28"/>
      <c r="IS120" s="28"/>
      <c r="IT120" s="28"/>
      <c r="IU120" s="28"/>
      <c r="IV120" s="28"/>
      <c r="IW120" s="28"/>
    </row>
    <row r="121" spans="1:257" s="33" customFormat="1" ht="12.75">
      <c r="B121" s="55"/>
      <c r="C121" s="46" t="s">
        <v>170</v>
      </c>
      <c r="D121" s="37" t="s">
        <v>53</v>
      </c>
      <c r="E121" s="44">
        <v>2</v>
      </c>
      <c r="F121" s="175"/>
      <c r="G121" s="69">
        <f t="shared" ref="G121" si="1">+F121*E121</f>
        <v>0</v>
      </c>
      <c r="H121" s="87"/>
      <c r="I121" s="108">
        <f>E121+H121</f>
        <v>2</v>
      </c>
      <c r="J121" s="102">
        <f>F121*I121</f>
        <v>0</v>
      </c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F121" s="28"/>
      <c r="AG121" s="28"/>
      <c r="AH121" s="28"/>
      <c r="AI121" s="28"/>
      <c r="AJ121" s="28"/>
      <c r="AK121" s="28"/>
      <c r="AL121" s="28"/>
      <c r="AM121" s="28"/>
      <c r="AN121" s="28"/>
      <c r="AO121" s="28"/>
      <c r="AP121" s="28"/>
      <c r="AQ121" s="28"/>
      <c r="AR121" s="28"/>
      <c r="AS121" s="28"/>
      <c r="AT121" s="28"/>
      <c r="AU121" s="28"/>
      <c r="AV121" s="28"/>
      <c r="AW121" s="28"/>
      <c r="AX121" s="28"/>
      <c r="AY121" s="28"/>
      <c r="AZ121" s="28"/>
      <c r="BA121" s="28"/>
      <c r="BB121" s="28"/>
      <c r="BC121" s="28"/>
      <c r="BD121" s="28"/>
      <c r="BE121" s="28"/>
      <c r="BF121" s="28"/>
      <c r="BG121" s="28"/>
      <c r="BH121" s="28"/>
      <c r="BI121" s="28"/>
      <c r="BJ121" s="28"/>
      <c r="BK121" s="28"/>
      <c r="BL121" s="28"/>
      <c r="BM121" s="28"/>
      <c r="BN121" s="28"/>
      <c r="BO121" s="28"/>
      <c r="BP121" s="28"/>
      <c r="BQ121" s="28"/>
      <c r="BR121" s="28"/>
      <c r="BS121" s="28"/>
      <c r="BT121" s="28"/>
      <c r="BU121" s="28"/>
      <c r="BV121" s="28"/>
      <c r="BW121" s="28"/>
      <c r="BX121" s="28"/>
      <c r="BY121" s="28"/>
      <c r="BZ121" s="28"/>
      <c r="CA121" s="28"/>
      <c r="CB121" s="28"/>
      <c r="CC121" s="28"/>
      <c r="CD121" s="28"/>
      <c r="CE121" s="28"/>
      <c r="CF121" s="28"/>
      <c r="CG121" s="28"/>
      <c r="CH121" s="28"/>
      <c r="CI121" s="28"/>
      <c r="CJ121" s="28"/>
      <c r="CK121" s="28"/>
      <c r="CL121" s="28"/>
      <c r="CM121" s="28"/>
      <c r="CN121" s="28"/>
      <c r="CO121" s="28"/>
      <c r="CP121" s="28"/>
      <c r="CQ121" s="28"/>
      <c r="CR121" s="28"/>
      <c r="CS121" s="28"/>
      <c r="CT121" s="28"/>
      <c r="CU121" s="28"/>
      <c r="CV121" s="28"/>
      <c r="CW121" s="28"/>
      <c r="CX121" s="28"/>
      <c r="CY121" s="28"/>
      <c r="CZ121" s="28"/>
      <c r="DA121" s="28"/>
      <c r="DB121" s="28"/>
      <c r="DC121" s="28"/>
      <c r="DD121" s="28"/>
      <c r="DE121" s="28"/>
      <c r="DF121" s="28"/>
      <c r="DG121" s="28"/>
      <c r="DH121" s="28"/>
      <c r="DI121" s="28"/>
      <c r="DJ121" s="28"/>
      <c r="DK121" s="28"/>
      <c r="DL121" s="28"/>
      <c r="DM121" s="28"/>
      <c r="DN121" s="28"/>
      <c r="DO121" s="28"/>
      <c r="DP121" s="28"/>
      <c r="DQ121" s="28"/>
      <c r="DR121" s="28"/>
      <c r="DS121" s="28"/>
      <c r="DT121" s="28"/>
      <c r="DU121" s="28"/>
      <c r="DV121" s="28"/>
      <c r="DW121" s="28"/>
      <c r="DX121" s="28"/>
      <c r="DY121" s="28"/>
      <c r="DZ121" s="28"/>
      <c r="EA121" s="28"/>
      <c r="EB121" s="28"/>
      <c r="EC121" s="28"/>
      <c r="ED121" s="28"/>
      <c r="EE121" s="28"/>
      <c r="EF121" s="28"/>
      <c r="EG121" s="28"/>
      <c r="EH121" s="28"/>
      <c r="EI121" s="28"/>
      <c r="EJ121" s="28"/>
      <c r="EK121" s="28"/>
      <c r="EL121" s="28"/>
      <c r="EM121" s="28"/>
      <c r="EN121" s="28"/>
      <c r="EO121" s="28"/>
      <c r="EP121" s="28"/>
      <c r="EQ121" s="28"/>
      <c r="ER121" s="28"/>
      <c r="ES121" s="28"/>
      <c r="ET121" s="28"/>
      <c r="EU121" s="28"/>
      <c r="EV121" s="28"/>
      <c r="EW121" s="28"/>
      <c r="EX121" s="28"/>
      <c r="EY121" s="28"/>
      <c r="EZ121" s="28"/>
      <c r="FA121" s="28"/>
      <c r="FB121" s="28"/>
      <c r="FC121" s="28"/>
      <c r="FD121" s="28"/>
      <c r="FE121" s="28"/>
      <c r="FF121" s="28"/>
      <c r="FG121" s="28"/>
      <c r="FH121" s="28"/>
      <c r="FI121" s="28"/>
      <c r="FJ121" s="28"/>
      <c r="FK121" s="28"/>
      <c r="FL121" s="28"/>
      <c r="FM121" s="28"/>
      <c r="FN121" s="28"/>
      <c r="FO121" s="28"/>
      <c r="FP121" s="28"/>
      <c r="FQ121" s="28"/>
      <c r="FR121" s="28"/>
      <c r="FS121" s="28"/>
      <c r="FT121" s="28"/>
      <c r="FU121" s="28"/>
      <c r="FV121" s="28"/>
      <c r="FW121" s="28"/>
      <c r="FX121" s="28"/>
      <c r="FY121" s="28"/>
      <c r="FZ121" s="28"/>
      <c r="GA121" s="28"/>
      <c r="GB121" s="28"/>
      <c r="GC121" s="28"/>
      <c r="GD121" s="28"/>
      <c r="GE121" s="28"/>
      <c r="GF121" s="28"/>
      <c r="GG121" s="28"/>
      <c r="GH121" s="28"/>
      <c r="GI121" s="28"/>
      <c r="GJ121" s="28"/>
      <c r="GK121" s="28"/>
      <c r="GL121" s="28"/>
      <c r="GM121" s="28"/>
      <c r="GN121" s="28"/>
      <c r="GO121" s="28"/>
      <c r="GP121" s="28"/>
      <c r="GQ121" s="28"/>
      <c r="GR121" s="28"/>
      <c r="GS121" s="28"/>
      <c r="GT121" s="28"/>
      <c r="GU121" s="28"/>
      <c r="GV121" s="28"/>
      <c r="GW121" s="28"/>
      <c r="GX121" s="28"/>
      <c r="GY121" s="28"/>
      <c r="GZ121" s="28"/>
      <c r="HA121" s="28"/>
      <c r="HB121" s="28"/>
      <c r="HC121" s="28"/>
      <c r="HD121" s="28"/>
      <c r="HE121" s="28"/>
      <c r="HF121" s="28"/>
      <c r="HG121" s="28"/>
      <c r="HH121" s="28"/>
      <c r="HI121" s="28"/>
      <c r="HJ121" s="28"/>
      <c r="HK121" s="28"/>
      <c r="HL121" s="28"/>
      <c r="HM121" s="28"/>
      <c r="HN121" s="28"/>
      <c r="HO121" s="28"/>
      <c r="HP121" s="28"/>
      <c r="HQ121" s="28"/>
      <c r="HR121" s="28"/>
      <c r="HS121" s="28"/>
      <c r="HT121" s="28"/>
      <c r="HU121" s="28"/>
      <c r="HV121" s="28"/>
      <c r="HW121" s="28"/>
      <c r="HX121" s="28"/>
      <c r="HY121" s="28"/>
      <c r="HZ121" s="28"/>
      <c r="IA121" s="28"/>
      <c r="IB121" s="28"/>
      <c r="IC121" s="28"/>
      <c r="ID121" s="28"/>
      <c r="IE121" s="28"/>
      <c r="IF121" s="28"/>
      <c r="IG121" s="28"/>
      <c r="IH121" s="28"/>
      <c r="II121" s="28"/>
      <c r="IJ121" s="28"/>
      <c r="IK121" s="28"/>
      <c r="IL121" s="28"/>
      <c r="IM121" s="28"/>
      <c r="IN121" s="28"/>
      <c r="IO121" s="28"/>
      <c r="IP121" s="28"/>
      <c r="IQ121" s="28"/>
      <c r="IR121" s="28"/>
      <c r="IS121" s="28"/>
      <c r="IT121" s="28"/>
      <c r="IU121" s="28"/>
      <c r="IV121" s="28"/>
      <c r="IW121" s="28"/>
    </row>
    <row r="122" spans="1:257" s="33" customFormat="1" ht="12.75">
      <c r="B122" s="54" t="s">
        <v>171</v>
      </c>
      <c r="C122" s="19" t="s">
        <v>172</v>
      </c>
      <c r="D122" s="37"/>
      <c r="E122" s="44"/>
      <c r="F122" s="175"/>
      <c r="G122" s="69"/>
      <c r="H122" s="87"/>
      <c r="I122" s="87"/>
      <c r="J122" s="102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F122" s="28"/>
      <c r="AG122" s="28"/>
      <c r="AH122" s="28"/>
      <c r="AI122" s="28"/>
      <c r="AJ122" s="28"/>
      <c r="AK122" s="28"/>
      <c r="AL122" s="28"/>
      <c r="AM122" s="28"/>
      <c r="AN122" s="28"/>
      <c r="AO122" s="28"/>
      <c r="AP122" s="28"/>
      <c r="AQ122" s="28"/>
      <c r="AR122" s="28"/>
      <c r="AS122" s="28"/>
      <c r="AT122" s="28"/>
      <c r="AU122" s="28"/>
      <c r="AV122" s="28"/>
      <c r="AW122" s="28"/>
      <c r="AX122" s="28"/>
      <c r="AY122" s="28"/>
      <c r="AZ122" s="28"/>
      <c r="BA122" s="28"/>
      <c r="BB122" s="28"/>
      <c r="BC122" s="28"/>
      <c r="BD122" s="28"/>
      <c r="BE122" s="28"/>
      <c r="BF122" s="28"/>
      <c r="BG122" s="28"/>
      <c r="BH122" s="28"/>
      <c r="BI122" s="28"/>
      <c r="BJ122" s="28"/>
      <c r="BK122" s="28"/>
      <c r="BL122" s="28"/>
      <c r="BM122" s="28"/>
      <c r="BN122" s="28"/>
      <c r="BO122" s="28"/>
      <c r="BP122" s="28"/>
      <c r="BQ122" s="28"/>
      <c r="BR122" s="28"/>
      <c r="BS122" s="28"/>
      <c r="BT122" s="28"/>
      <c r="BU122" s="28"/>
      <c r="BV122" s="28"/>
      <c r="BW122" s="28"/>
      <c r="BX122" s="28"/>
      <c r="BY122" s="28"/>
      <c r="BZ122" s="28"/>
      <c r="CA122" s="28"/>
      <c r="CB122" s="28"/>
      <c r="CC122" s="28"/>
      <c r="CD122" s="28"/>
      <c r="CE122" s="28"/>
      <c r="CF122" s="28"/>
      <c r="CG122" s="28"/>
      <c r="CH122" s="28"/>
      <c r="CI122" s="28"/>
      <c r="CJ122" s="28"/>
      <c r="CK122" s="28"/>
      <c r="CL122" s="28"/>
      <c r="CM122" s="28"/>
      <c r="CN122" s="28"/>
      <c r="CO122" s="28"/>
      <c r="CP122" s="28"/>
      <c r="CQ122" s="28"/>
      <c r="CR122" s="28"/>
      <c r="CS122" s="28"/>
      <c r="CT122" s="28"/>
      <c r="CU122" s="28"/>
      <c r="CV122" s="28"/>
      <c r="CW122" s="28"/>
      <c r="CX122" s="28"/>
      <c r="CY122" s="28"/>
      <c r="CZ122" s="28"/>
      <c r="DA122" s="28"/>
      <c r="DB122" s="28"/>
      <c r="DC122" s="28"/>
      <c r="DD122" s="28"/>
      <c r="DE122" s="28"/>
      <c r="DF122" s="28"/>
      <c r="DG122" s="28"/>
      <c r="DH122" s="28"/>
      <c r="DI122" s="28"/>
      <c r="DJ122" s="28"/>
      <c r="DK122" s="28"/>
      <c r="DL122" s="28"/>
      <c r="DM122" s="28"/>
      <c r="DN122" s="28"/>
      <c r="DO122" s="28"/>
      <c r="DP122" s="28"/>
      <c r="DQ122" s="28"/>
      <c r="DR122" s="28"/>
      <c r="DS122" s="28"/>
      <c r="DT122" s="28"/>
      <c r="DU122" s="28"/>
      <c r="DV122" s="28"/>
      <c r="DW122" s="28"/>
      <c r="DX122" s="28"/>
      <c r="DY122" s="28"/>
      <c r="DZ122" s="28"/>
      <c r="EA122" s="28"/>
      <c r="EB122" s="28"/>
      <c r="EC122" s="28"/>
      <c r="ED122" s="28"/>
      <c r="EE122" s="28"/>
      <c r="EF122" s="28"/>
      <c r="EG122" s="28"/>
      <c r="EH122" s="28"/>
      <c r="EI122" s="28"/>
      <c r="EJ122" s="28"/>
      <c r="EK122" s="28"/>
      <c r="EL122" s="28"/>
      <c r="EM122" s="28"/>
      <c r="EN122" s="28"/>
      <c r="EO122" s="28"/>
      <c r="EP122" s="28"/>
      <c r="EQ122" s="28"/>
      <c r="ER122" s="28"/>
      <c r="ES122" s="28"/>
      <c r="ET122" s="28"/>
      <c r="EU122" s="28"/>
      <c r="EV122" s="28"/>
      <c r="EW122" s="28"/>
      <c r="EX122" s="28"/>
      <c r="EY122" s="28"/>
      <c r="EZ122" s="28"/>
      <c r="FA122" s="28"/>
      <c r="FB122" s="28"/>
      <c r="FC122" s="28"/>
      <c r="FD122" s="28"/>
      <c r="FE122" s="28"/>
      <c r="FF122" s="28"/>
      <c r="FG122" s="28"/>
      <c r="FH122" s="28"/>
      <c r="FI122" s="28"/>
      <c r="FJ122" s="28"/>
      <c r="FK122" s="28"/>
      <c r="FL122" s="28"/>
      <c r="FM122" s="28"/>
      <c r="FN122" s="28"/>
      <c r="FO122" s="28"/>
      <c r="FP122" s="28"/>
      <c r="FQ122" s="28"/>
      <c r="FR122" s="28"/>
      <c r="FS122" s="28"/>
      <c r="FT122" s="28"/>
      <c r="FU122" s="28"/>
      <c r="FV122" s="28"/>
      <c r="FW122" s="28"/>
      <c r="FX122" s="28"/>
      <c r="FY122" s="28"/>
      <c r="FZ122" s="28"/>
      <c r="GA122" s="28"/>
      <c r="GB122" s="28"/>
      <c r="GC122" s="28"/>
      <c r="GD122" s="28"/>
      <c r="GE122" s="28"/>
      <c r="GF122" s="28"/>
      <c r="GG122" s="28"/>
      <c r="GH122" s="28"/>
      <c r="GI122" s="28"/>
      <c r="GJ122" s="28"/>
      <c r="GK122" s="28"/>
      <c r="GL122" s="28"/>
      <c r="GM122" s="28"/>
      <c r="GN122" s="28"/>
      <c r="GO122" s="28"/>
      <c r="GP122" s="28"/>
      <c r="GQ122" s="28"/>
      <c r="GR122" s="28"/>
      <c r="GS122" s="28"/>
      <c r="GT122" s="28"/>
      <c r="GU122" s="28"/>
      <c r="GV122" s="28"/>
      <c r="GW122" s="28"/>
      <c r="GX122" s="28"/>
      <c r="GY122" s="28"/>
      <c r="GZ122" s="28"/>
      <c r="HA122" s="28"/>
      <c r="HB122" s="28"/>
      <c r="HC122" s="28"/>
      <c r="HD122" s="28"/>
      <c r="HE122" s="28"/>
      <c r="HF122" s="28"/>
      <c r="HG122" s="28"/>
      <c r="HH122" s="28"/>
      <c r="HI122" s="28"/>
      <c r="HJ122" s="28"/>
      <c r="HK122" s="28"/>
      <c r="HL122" s="28"/>
      <c r="HM122" s="28"/>
      <c r="HN122" s="28"/>
      <c r="HO122" s="28"/>
      <c r="HP122" s="28"/>
      <c r="HQ122" s="28"/>
      <c r="HR122" s="28"/>
      <c r="HS122" s="28"/>
      <c r="HT122" s="28"/>
      <c r="HU122" s="28"/>
      <c r="HV122" s="28"/>
      <c r="HW122" s="28"/>
      <c r="HX122" s="28"/>
      <c r="HY122" s="28"/>
      <c r="HZ122" s="28"/>
      <c r="IA122" s="28"/>
      <c r="IB122" s="28"/>
      <c r="IC122" s="28"/>
      <c r="ID122" s="28"/>
      <c r="IE122" s="28"/>
      <c r="IF122" s="28"/>
      <c r="IG122" s="28"/>
      <c r="IH122" s="28"/>
      <c r="II122" s="28"/>
      <c r="IJ122" s="28"/>
      <c r="IK122" s="28"/>
      <c r="IL122" s="28"/>
      <c r="IM122" s="28"/>
      <c r="IN122" s="28"/>
      <c r="IO122" s="28"/>
      <c r="IP122" s="28"/>
      <c r="IQ122" s="28"/>
      <c r="IR122" s="28"/>
      <c r="IS122" s="28"/>
      <c r="IT122" s="28"/>
      <c r="IU122" s="28"/>
      <c r="IV122" s="28"/>
      <c r="IW122" s="28"/>
    </row>
    <row r="123" spans="1:257" s="33" customFormat="1" ht="12.75">
      <c r="B123" s="55"/>
      <c r="C123" s="46" t="s">
        <v>54</v>
      </c>
      <c r="D123" s="37" t="s">
        <v>53</v>
      </c>
      <c r="E123" s="44">
        <v>10</v>
      </c>
      <c r="F123" s="175"/>
      <c r="G123" s="69">
        <f t="shared" si="0"/>
        <v>0</v>
      </c>
      <c r="H123" s="87"/>
      <c r="I123" s="108">
        <f>E123+H123</f>
        <v>10</v>
      </c>
      <c r="J123" s="102">
        <f>F123*I123</f>
        <v>0</v>
      </c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F123" s="28"/>
      <c r="AG123" s="28"/>
      <c r="AH123" s="28"/>
      <c r="AI123" s="28"/>
      <c r="AJ123" s="28"/>
      <c r="AK123" s="28"/>
      <c r="AL123" s="28"/>
      <c r="AM123" s="28"/>
      <c r="AN123" s="28"/>
      <c r="AO123" s="28"/>
      <c r="AP123" s="28"/>
      <c r="AQ123" s="28"/>
      <c r="AR123" s="28"/>
      <c r="AS123" s="28"/>
      <c r="AT123" s="28"/>
      <c r="AU123" s="28"/>
      <c r="AV123" s="28"/>
      <c r="AW123" s="28"/>
      <c r="AX123" s="28"/>
      <c r="AY123" s="28"/>
      <c r="AZ123" s="28"/>
      <c r="BA123" s="28"/>
      <c r="BB123" s="28"/>
      <c r="BC123" s="28"/>
      <c r="BD123" s="28"/>
      <c r="BE123" s="28"/>
      <c r="BF123" s="28"/>
      <c r="BG123" s="28"/>
      <c r="BH123" s="28"/>
      <c r="BI123" s="28"/>
      <c r="BJ123" s="28"/>
      <c r="BK123" s="28"/>
      <c r="BL123" s="28"/>
      <c r="BM123" s="28"/>
      <c r="BN123" s="28"/>
      <c r="BO123" s="28"/>
      <c r="BP123" s="28"/>
      <c r="BQ123" s="28"/>
      <c r="BR123" s="28"/>
      <c r="BS123" s="28"/>
      <c r="BT123" s="28"/>
      <c r="BU123" s="28"/>
      <c r="BV123" s="28"/>
      <c r="BW123" s="28"/>
      <c r="BX123" s="28"/>
      <c r="BY123" s="28"/>
      <c r="BZ123" s="28"/>
      <c r="CA123" s="28"/>
      <c r="CB123" s="28"/>
      <c r="CC123" s="28"/>
      <c r="CD123" s="28"/>
      <c r="CE123" s="28"/>
      <c r="CF123" s="28"/>
      <c r="CG123" s="28"/>
      <c r="CH123" s="28"/>
      <c r="CI123" s="28"/>
      <c r="CJ123" s="28"/>
      <c r="CK123" s="28"/>
      <c r="CL123" s="28"/>
      <c r="CM123" s="28"/>
      <c r="CN123" s="28"/>
      <c r="CO123" s="28"/>
      <c r="CP123" s="28"/>
      <c r="CQ123" s="28"/>
      <c r="CR123" s="28"/>
      <c r="CS123" s="28"/>
      <c r="CT123" s="28"/>
      <c r="CU123" s="28"/>
      <c r="CV123" s="28"/>
      <c r="CW123" s="28"/>
      <c r="CX123" s="28"/>
      <c r="CY123" s="28"/>
      <c r="CZ123" s="28"/>
      <c r="DA123" s="28"/>
      <c r="DB123" s="28"/>
      <c r="DC123" s="28"/>
      <c r="DD123" s="28"/>
      <c r="DE123" s="28"/>
      <c r="DF123" s="28"/>
      <c r="DG123" s="28"/>
      <c r="DH123" s="28"/>
      <c r="DI123" s="28"/>
      <c r="DJ123" s="28"/>
      <c r="DK123" s="28"/>
      <c r="DL123" s="28"/>
      <c r="DM123" s="28"/>
      <c r="DN123" s="28"/>
      <c r="DO123" s="28"/>
      <c r="DP123" s="28"/>
      <c r="DQ123" s="28"/>
      <c r="DR123" s="28"/>
      <c r="DS123" s="28"/>
      <c r="DT123" s="28"/>
      <c r="DU123" s="28"/>
      <c r="DV123" s="28"/>
      <c r="DW123" s="28"/>
      <c r="DX123" s="28"/>
      <c r="DY123" s="28"/>
      <c r="DZ123" s="28"/>
      <c r="EA123" s="28"/>
      <c r="EB123" s="28"/>
      <c r="EC123" s="28"/>
      <c r="ED123" s="28"/>
      <c r="EE123" s="28"/>
      <c r="EF123" s="28"/>
      <c r="EG123" s="28"/>
      <c r="EH123" s="28"/>
      <c r="EI123" s="28"/>
      <c r="EJ123" s="28"/>
      <c r="EK123" s="28"/>
      <c r="EL123" s="28"/>
      <c r="EM123" s="28"/>
      <c r="EN123" s="28"/>
      <c r="EO123" s="28"/>
      <c r="EP123" s="28"/>
      <c r="EQ123" s="28"/>
      <c r="ER123" s="28"/>
      <c r="ES123" s="28"/>
      <c r="ET123" s="28"/>
      <c r="EU123" s="28"/>
      <c r="EV123" s="28"/>
      <c r="EW123" s="28"/>
      <c r="EX123" s="28"/>
      <c r="EY123" s="28"/>
      <c r="EZ123" s="28"/>
      <c r="FA123" s="28"/>
      <c r="FB123" s="28"/>
      <c r="FC123" s="28"/>
      <c r="FD123" s="28"/>
      <c r="FE123" s="28"/>
      <c r="FF123" s="28"/>
      <c r="FG123" s="28"/>
      <c r="FH123" s="28"/>
      <c r="FI123" s="28"/>
      <c r="FJ123" s="28"/>
      <c r="FK123" s="28"/>
      <c r="FL123" s="28"/>
      <c r="FM123" s="28"/>
      <c r="FN123" s="28"/>
      <c r="FO123" s="28"/>
      <c r="FP123" s="28"/>
      <c r="FQ123" s="28"/>
      <c r="FR123" s="28"/>
      <c r="FS123" s="28"/>
      <c r="FT123" s="28"/>
      <c r="FU123" s="28"/>
      <c r="FV123" s="28"/>
      <c r="FW123" s="28"/>
      <c r="FX123" s="28"/>
      <c r="FY123" s="28"/>
      <c r="FZ123" s="28"/>
      <c r="GA123" s="28"/>
      <c r="GB123" s="28"/>
      <c r="GC123" s="28"/>
      <c r="GD123" s="28"/>
      <c r="GE123" s="28"/>
      <c r="GF123" s="28"/>
      <c r="GG123" s="28"/>
      <c r="GH123" s="28"/>
      <c r="GI123" s="28"/>
      <c r="GJ123" s="28"/>
      <c r="GK123" s="28"/>
      <c r="GL123" s="28"/>
      <c r="GM123" s="28"/>
      <c r="GN123" s="28"/>
      <c r="GO123" s="28"/>
      <c r="GP123" s="28"/>
      <c r="GQ123" s="28"/>
      <c r="GR123" s="28"/>
      <c r="GS123" s="28"/>
      <c r="GT123" s="28"/>
      <c r="GU123" s="28"/>
      <c r="GV123" s="28"/>
      <c r="GW123" s="28"/>
      <c r="GX123" s="28"/>
      <c r="GY123" s="28"/>
      <c r="GZ123" s="28"/>
      <c r="HA123" s="28"/>
      <c r="HB123" s="28"/>
      <c r="HC123" s="28"/>
      <c r="HD123" s="28"/>
      <c r="HE123" s="28"/>
      <c r="HF123" s="28"/>
      <c r="HG123" s="28"/>
      <c r="HH123" s="28"/>
      <c r="HI123" s="28"/>
      <c r="HJ123" s="28"/>
      <c r="HK123" s="28"/>
      <c r="HL123" s="28"/>
      <c r="HM123" s="28"/>
      <c r="HN123" s="28"/>
      <c r="HO123" s="28"/>
      <c r="HP123" s="28"/>
      <c r="HQ123" s="28"/>
      <c r="HR123" s="28"/>
      <c r="HS123" s="28"/>
      <c r="HT123" s="28"/>
      <c r="HU123" s="28"/>
      <c r="HV123" s="28"/>
      <c r="HW123" s="28"/>
      <c r="HX123" s="28"/>
      <c r="HY123" s="28"/>
      <c r="HZ123" s="28"/>
      <c r="IA123" s="28"/>
      <c r="IB123" s="28"/>
      <c r="IC123" s="28"/>
      <c r="ID123" s="28"/>
      <c r="IE123" s="28"/>
      <c r="IF123" s="28"/>
      <c r="IG123" s="28"/>
      <c r="IH123" s="28"/>
      <c r="II123" s="28"/>
      <c r="IJ123" s="28"/>
      <c r="IK123" s="28"/>
      <c r="IL123" s="28"/>
      <c r="IM123" s="28"/>
      <c r="IN123" s="28"/>
      <c r="IO123" s="28"/>
      <c r="IP123" s="28"/>
      <c r="IQ123" s="28"/>
      <c r="IR123" s="28"/>
      <c r="IS123" s="28"/>
      <c r="IT123" s="28"/>
      <c r="IU123" s="28"/>
      <c r="IV123" s="28"/>
      <c r="IW123" s="28"/>
    </row>
    <row r="124" spans="1:257" s="33" customFormat="1" ht="12.75">
      <c r="B124" s="54" t="s">
        <v>175</v>
      </c>
      <c r="C124" s="19" t="s">
        <v>176</v>
      </c>
      <c r="D124" s="37"/>
      <c r="E124" s="44"/>
      <c r="F124" s="167"/>
      <c r="G124" s="69"/>
      <c r="H124" s="87"/>
      <c r="I124" s="87"/>
      <c r="J124" s="102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F124" s="28"/>
      <c r="AG124" s="28"/>
      <c r="AH124" s="28"/>
      <c r="AI124" s="28"/>
      <c r="AJ124" s="28"/>
      <c r="AK124" s="28"/>
      <c r="AL124" s="28"/>
      <c r="AM124" s="28"/>
      <c r="AN124" s="28"/>
      <c r="AO124" s="28"/>
      <c r="AP124" s="28"/>
      <c r="AQ124" s="28"/>
      <c r="AR124" s="28"/>
      <c r="AS124" s="28"/>
      <c r="AT124" s="28"/>
      <c r="AU124" s="28"/>
      <c r="AV124" s="28"/>
      <c r="AW124" s="28"/>
      <c r="AX124" s="28"/>
      <c r="AY124" s="28"/>
      <c r="AZ124" s="28"/>
      <c r="BA124" s="28"/>
      <c r="BB124" s="28"/>
      <c r="BC124" s="28"/>
      <c r="BD124" s="28"/>
      <c r="BE124" s="28"/>
      <c r="BF124" s="28"/>
      <c r="BG124" s="28"/>
      <c r="BH124" s="28"/>
      <c r="BI124" s="28"/>
      <c r="BJ124" s="28"/>
      <c r="BK124" s="28"/>
      <c r="BL124" s="28"/>
      <c r="BM124" s="28"/>
      <c r="BN124" s="28"/>
      <c r="BO124" s="28"/>
      <c r="BP124" s="28"/>
      <c r="BQ124" s="28"/>
      <c r="BR124" s="28"/>
      <c r="BS124" s="28"/>
      <c r="BT124" s="28"/>
      <c r="BU124" s="28"/>
      <c r="BV124" s="28"/>
      <c r="BW124" s="28"/>
      <c r="BX124" s="28"/>
      <c r="BY124" s="28"/>
      <c r="BZ124" s="28"/>
      <c r="CA124" s="28"/>
      <c r="CB124" s="28"/>
      <c r="CC124" s="28"/>
      <c r="CD124" s="28"/>
      <c r="CE124" s="28"/>
      <c r="CF124" s="28"/>
      <c r="CG124" s="28"/>
      <c r="CH124" s="28"/>
      <c r="CI124" s="28"/>
      <c r="CJ124" s="28"/>
      <c r="CK124" s="28"/>
      <c r="CL124" s="28"/>
      <c r="CM124" s="28"/>
      <c r="CN124" s="28"/>
      <c r="CO124" s="28"/>
      <c r="CP124" s="28"/>
      <c r="CQ124" s="28"/>
      <c r="CR124" s="28"/>
      <c r="CS124" s="28"/>
      <c r="CT124" s="28"/>
      <c r="CU124" s="28"/>
      <c r="CV124" s="28"/>
      <c r="CW124" s="28"/>
      <c r="CX124" s="28"/>
      <c r="CY124" s="28"/>
      <c r="CZ124" s="28"/>
      <c r="DA124" s="28"/>
      <c r="DB124" s="28"/>
      <c r="DC124" s="28"/>
      <c r="DD124" s="28"/>
      <c r="DE124" s="28"/>
      <c r="DF124" s="28"/>
      <c r="DG124" s="28"/>
      <c r="DH124" s="28"/>
      <c r="DI124" s="28"/>
      <c r="DJ124" s="28"/>
      <c r="DK124" s="28"/>
      <c r="DL124" s="28"/>
      <c r="DM124" s="28"/>
      <c r="DN124" s="28"/>
      <c r="DO124" s="28"/>
      <c r="DP124" s="28"/>
      <c r="DQ124" s="28"/>
      <c r="DR124" s="28"/>
      <c r="DS124" s="28"/>
      <c r="DT124" s="28"/>
      <c r="DU124" s="28"/>
      <c r="DV124" s="28"/>
      <c r="DW124" s="28"/>
      <c r="DX124" s="28"/>
      <c r="DY124" s="28"/>
      <c r="DZ124" s="28"/>
      <c r="EA124" s="28"/>
      <c r="EB124" s="28"/>
      <c r="EC124" s="28"/>
      <c r="ED124" s="28"/>
      <c r="EE124" s="28"/>
      <c r="EF124" s="28"/>
      <c r="EG124" s="28"/>
      <c r="EH124" s="28"/>
      <c r="EI124" s="28"/>
      <c r="EJ124" s="28"/>
      <c r="EK124" s="28"/>
      <c r="EL124" s="28"/>
      <c r="EM124" s="28"/>
      <c r="EN124" s="28"/>
      <c r="EO124" s="28"/>
      <c r="EP124" s="28"/>
      <c r="EQ124" s="28"/>
      <c r="ER124" s="28"/>
      <c r="ES124" s="28"/>
      <c r="ET124" s="28"/>
      <c r="EU124" s="28"/>
      <c r="EV124" s="28"/>
      <c r="EW124" s="28"/>
      <c r="EX124" s="28"/>
      <c r="EY124" s="28"/>
      <c r="EZ124" s="28"/>
      <c r="FA124" s="28"/>
      <c r="FB124" s="28"/>
      <c r="FC124" s="28"/>
      <c r="FD124" s="28"/>
      <c r="FE124" s="28"/>
      <c r="FF124" s="28"/>
      <c r="FG124" s="28"/>
      <c r="FH124" s="28"/>
      <c r="FI124" s="28"/>
      <c r="FJ124" s="28"/>
      <c r="FK124" s="28"/>
      <c r="FL124" s="28"/>
      <c r="FM124" s="28"/>
      <c r="FN124" s="28"/>
      <c r="FO124" s="28"/>
      <c r="FP124" s="28"/>
      <c r="FQ124" s="28"/>
      <c r="FR124" s="28"/>
      <c r="FS124" s="28"/>
      <c r="FT124" s="28"/>
      <c r="FU124" s="28"/>
      <c r="FV124" s="28"/>
      <c r="FW124" s="28"/>
      <c r="FX124" s="28"/>
      <c r="FY124" s="28"/>
      <c r="FZ124" s="28"/>
      <c r="GA124" s="28"/>
      <c r="GB124" s="28"/>
      <c r="GC124" s="28"/>
      <c r="GD124" s="28"/>
      <c r="GE124" s="28"/>
      <c r="GF124" s="28"/>
      <c r="GG124" s="28"/>
      <c r="GH124" s="28"/>
      <c r="GI124" s="28"/>
      <c r="GJ124" s="28"/>
      <c r="GK124" s="28"/>
      <c r="GL124" s="28"/>
      <c r="GM124" s="28"/>
      <c r="GN124" s="28"/>
      <c r="GO124" s="28"/>
      <c r="GP124" s="28"/>
      <c r="GQ124" s="28"/>
      <c r="GR124" s="28"/>
      <c r="GS124" s="28"/>
      <c r="GT124" s="28"/>
      <c r="GU124" s="28"/>
      <c r="GV124" s="28"/>
      <c r="GW124" s="28"/>
      <c r="GX124" s="28"/>
      <c r="GY124" s="28"/>
      <c r="GZ124" s="28"/>
      <c r="HA124" s="28"/>
      <c r="HB124" s="28"/>
      <c r="HC124" s="28"/>
      <c r="HD124" s="28"/>
      <c r="HE124" s="28"/>
      <c r="HF124" s="28"/>
      <c r="HG124" s="28"/>
      <c r="HH124" s="28"/>
      <c r="HI124" s="28"/>
      <c r="HJ124" s="28"/>
      <c r="HK124" s="28"/>
      <c r="HL124" s="28"/>
      <c r="HM124" s="28"/>
      <c r="HN124" s="28"/>
      <c r="HO124" s="28"/>
      <c r="HP124" s="28"/>
      <c r="HQ124" s="28"/>
      <c r="HR124" s="28"/>
      <c r="HS124" s="28"/>
      <c r="HT124" s="28"/>
      <c r="HU124" s="28"/>
      <c r="HV124" s="28"/>
      <c r="HW124" s="28"/>
      <c r="HX124" s="28"/>
      <c r="HY124" s="28"/>
      <c r="HZ124" s="28"/>
      <c r="IA124" s="28"/>
      <c r="IB124" s="28"/>
      <c r="IC124" s="28"/>
      <c r="ID124" s="28"/>
      <c r="IE124" s="28"/>
      <c r="IF124" s="28"/>
      <c r="IG124" s="28"/>
      <c r="IH124" s="28"/>
      <c r="II124" s="28"/>
      <c r="IJ124" s="28"/>
      <c r="IK124" s="28"/>
      <c r="IL124" s="28"/>
      <c r="IM124" s="28"/>
      <c r="IN124" s="28"/>
      <c r="IO124" s="28"/>
      <c r="IP124" s="28"/>
      <c r="IQ124" s="28"/>
      <c r="IR124" s="28"/>
      <c r="IS124" s="28"/>
      <c r="IT124" s="28"/>
      <c r="IU124" s="28"/>
      <c r="IV124" s="28"/>
      <c r="IW124" s="28"/>
    </row>
    <row r="125" spans="1:257" s="33" customFormat="1" ht="12.75">
      <c r="B125" s="55"/>
      <c r="C125" s="46" t="s">
        <v>54</v>
      </c>
      <c r="D125" s="37" t="s">
        <v>53</v>
      </c>
      <c r="E125" s="44">
        <v>9</v>
      </c>
      <c r="F125" s="175"/>
      <c r="G125" s="69">
        <f>+F125*E125</f>
        <v>0</v>
      </c>
      <c r="H125" s="87"/>
      <c r="I125" s="108">
        <f>E125+H125</f>
        <v>9</v>
      </c>
      <c r="J125" s="102">
        <f>F125*I125</f>
        <v>0</v>
      </c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F125" s="28"/>
      <c r="AG125" s="28"/>
      <c r="AH125" s="28"/>
      <c r="AI125" s="28"/>
      <c r="AJ125" s="28"/>
      <c r="AK125" s="28"/>
      <c r="AL125" s="28"/>
      <c r="AM125" s="28"/>
      <c r="AN125" s="28"/>
      <c r="AO125" s="28"/>
      <c r="AP125" s="28"/>
      <c r="AQ125" s="28"/>
      <c r="AR125" s="28"/>
      <c r="AS125" s="28"/>
      <c r="AT125" s="28"/>
      <c r="AU125" s="28"/>
      <c r="AV125" s="28"/>
      <c r="AW125" s="28"/>
      <c r="AX125" s="28"/>
      <c r="AY125" s="28"/>
      <c r="AZ125" s="28"/>
      <c r="BA125" s="28"/>
      <c r="BB125" s="28"/>
      <c r="BC125" s="28"/>
      <c r="BD125" s="28"/>
      <c r="BE125" s="28"/>
      <c r="BF125" s="28"/>
      <c r="BG125" s="28"/>
      <c r="BH125" s="28"/>
      <c r="BI125" s="28"/>
      <c r="BJ125" s="28"/>
      <c r="BK125" s="28"/>
      <c r="BL125" s="28"/>
      <c r="BM125" s="28"/>
      <c r="BN125" s="28"/>
      <c r="BO125" s="28"/>
      <c r="BP125" s="28"/>
      <c r="BQ125" s="28"/>
      <c r="BR125" s="28"/>
      <c r="BS125" s="28"/>
      <c r="BT125" s="28"/>
      <c r="BU125" s="28"/>
      <c r="BV125" s="28"/>
      <c r="BW125" s="28"/>
      <c r="BX125" s="28"/>
      <c r="BY125" s="28"/>
      <c r="BZ125" s="28"/>
      <c r="CA125" s="28"/>
      <c r="CB125" s="28"/>
      <c r="CC125" s="28"/>
      <c r="CD125" s="28"/>
      <c r="CE125" s="28"/>
      <c r="CF125" s="28"/>
      <c r="CG125" s="28"/>
      <c r="CH125" s="28"/>
      <c r="CI125" s="28"/>
      <c r="CJ125" s="28"/>
      <c r="CK125" s="28"/>
      <c r="CL125" s="28"/>
      <c r="CM125" s="28"/>
      <c r="CN125" s="28"/>
      <c r="CO125" s="28"/>
      <c r="CP125" s="28"/>
      <c r="CQ125" s="28"/>
      <c r="CR125" s="28"/>
      <c r="CS125" s="28"/>
      <c r="CT125" s="28"/>
      <c r="CU125" s="28"/>
      <c r="CV125" s="28"/>
      <c r="CW125" s="28"/>
      <c r="CX125" s="28"/>
      <c r="CY125" s="28"/>
      <c r="CZ125" s="28"/>
      <c r="DA125" s="28"/>
      <c r="DB125" s="28"/>
      <c r="DC125" s="28"/>
      <c r="DD125" s="28"/>
      <c r="DE125" s="28"/>
      <c r="DF125" s="28"/>
      <c r="DG125" s="28"/>
      <c r="DH125" s="28"/>
      <c r="DI125" s="28"/>
      <c r="DJ125" s="28"/>
      <c r="DK125" s="28"/>
      <c r="DL125" s="28"/>
      <c r="DM125" s="28"/>
      <c r="DN125" s="28"/>
      <c r="DO125" s="28"/>
      <c r="DP125" s="28"/>
      <c r="DQ125" s="28"/>
      <c r="DR125" s="28"/>
      <c r="DS125" s="28"/>
      <c r="DT125" s="28"/>
      <c r="DU125" s="28"/>
      <c r="DV125" s="28"/>
      <c r="DW125" s="28"/>
      <c r="DX125" s="28"/>
      <c r="DY125" s="28"/>
      <c r="DZ125" s="28"/>
      <c r="EA125" s="28"/>
      <c r="EB125" s="28"/>
      <c r="EC125" s="28"/>
      <c r="ED125" s="28"/>
      <c r="EE125" s="28"/>
      <c r="EF125" s="28"/>
      <c r="EG125" s="28"/>
      <c r="EH125" s="28"/>
      <c r="EI125" s="28"/>
      <c r="EJ125" s="28"/>
      <c r="EK125" s="28"/>
      <c r="EL125" s="28"/>
      <c r="EM125" s="28"/>
      <c r="EN125" s="28"/>
      <c r="EO125" s="28"/>
      <c r="EP125" s="28"/>
      <c r="EQ125" s="28"/>
      <c r="ER125" s="28"/>
      <c r="ES125" s="28"/>
      <c r="ET125" s="28"/>
      <c r="EU125" s="28"/>
      <c r="EV125" s="28"/>
      <c r="EW125" s="28"/>
      <c r="EX125" s="28"/>
      <c r="EY125" s="28"/>
      <c r="EZ125" s="28"/>
      <c r="FA125" s="28"/>
      <c r="FB125" s="28"/>
      <c r="FC125" s="28"/>
      <c r="FD125" s="28"/>
      <c r="FE125" s="28"/>
      <c r="FF125" s="28"/>
      <c r="FG125" s="28"/>
      <c r="FH125" s="28"/>
      <c r="FI125" s="28"/>
      <c r="FJ125" s="28"/>
      <c r="FK125" s="28"/>
      <c r="FL125" s="28"/>
      <c r="FM125" s="28"/>
      <c r="FN125" s="28"/>
      <c r="FO125" s="28"/>
      <c r="FP125" s="28"/>
      <c r="FQ125" s="28"/>
      <c r="FR125" s="28"/>
      <c r="FS125" s="28"/>
      <c r="FT125" s="28"/>
      <c r="FU125" s="28"/>
      <c r="FV125" s="28"/>
      <c r="FW125" s="28"/>
      <c r="FX125" s="28"/>
      <c r="FY125" s="28"/>
      <c r="FZ125" s="28"/>
      <c r="GA125" s="28"/>
      <c r="GB125" s="28"/>
      <c r="GC125" s="28"/>
      <c r="GD125" s="28"/>
      <c r="GE125" s="28"/>
      <c r="GF125" s="28"/>
      <c r="GG125" s="28"/>
      <c r="GH125" s="28"/>
      <c r="GI125" s="28"/>
      <c r="GJ125" s="28"/>
      <c r="GK125" s="28"/>
      <c r="GL125" s="28"/>
      <c r="GM125" s="28"/>
      <c r="GN125" s="28"/>
      <c r="GO125" s="28"/>
      <c r="GP125" s="28"/>
      <c r="GQ125" s="28"/>
      <c r="GR125" s="28"/>
      <c r="GS125" s="28"/>
      <c r="GT125" s="28"/>
      <c r="GU125" s="28"/>
      <c r="GV125" s="28"/>
      <c r="GW125" s="28"/>
      <c r="GX125" s="28"/>
      <c r="GY125" s="28"/>
      <c r="GZ125" s="28"/>
      <c r="HA125" s="28"/>
      <c r="HB125" s="28"/>
      <c r="HC125" s="28"/>
      <c r="HD125" s="28"/>
      <c r="HE125" s="28"/>
      <c r="HF125" s="28"/>
      <c r="HG125" s="28"/>
      <c r="HH125" s="28"/>
      <c r="HI125" s="28"/>
      <c r="HJ125" s="28"/>
      <c r="HK125" s="28"/>
      <c r="HL125" s="28"/>
      <c r="HM125" s="28"/>
      <c r="HN125" s="28"/>
      <c r="HO125" s="28"/>
      <c r="HP125" s="28"/>
      <c r="HQ125" s="28"/>
      <c r="HR125" s="28"/>
      <c r="HS125" s="28"/>
      <c r="HT125" s="28"/>
      <c r="HU125" s="28"/>
      <c r="HV125" s="28"/>
      <c r="HW125" s="28"/>
      <c r="HX125" s="28"/>
      <c r="HY125" s="28"/>
      <c r="HZ125" s="28"/>
      <c r="IA125" s="28"/>
      <c r="IB125" s="28"/>
      <c r="IC125" s="28"/>
      <c r="ID125" s="28"/>
      <c r="IE125" s="28"/>
      <c r="IF125" s="28"/>
      <c r="IG125" s="28"/>
      <c r="IH125" s="28"/>
      <c r="II125" s="28"/>
      <c r="IJ125" s="28"/>
      <c r="IK125" s="28"/>
      <c r="IL125" s="28"/>
      <c r="IM125" s="28"/>
      <c r="IN125" s="28"/>
      <c r="IO125" s="28"/>
      <c r="IP125" s="28"/>
      <c r="IQ125" s="28"/>
      <c r="IR125" s="28"/>
      <c r="IS125" s="28"/>
      <c r="IT125" s="28"/>
      <c r="IU125" s="28"/>
      <c r="IV125" s="28"/>
      <c r="IW125" s="28"/>
    </row>
    <row r="126" spans="1:257" s="33" customFormat="1" ht="12.75">
      <c r="B126" s="54" t="s">
        <v>177</v>
      </c>
      <c r="C126" s="19" t="s">
        <v>178</v>
      </c>
      <c r="D126" s="37"/>
      <c r="E126" s="44"/>
      <c r="F126" s="175"/>
      <c r="G126" s="69"/>
      <c r="H126" s="87"/>
      <c r="I126" s="87"/>
      <c r="J126" s="102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F126" s="28"/>
      <c r="AG126" s="28"/>
      <c r="AH126" s="28"/>
      <c r="AI126" s="28"/>
      <c r="AJ126" s="28"/>
      <c r="AK126" s="28"/>
      <c r="AL126" s="28"/>
      <c r="AM126" s="28"/>
      <c r="AN126" s="28"/>
      <c r="AO126" s="28"/>
      <c r="AP126" s="28"/>
      <c r="AQ126" s="28"/>
      <c r="AR126" s="28"/>
      <c r="AS126" s="28"/>
      <c r="AT126" s="28"/>
      <c r="AU126" s="28"/>
      <c r="AV126" s="28"/>
      <c r="AW126" s="28"/>
      <c r="AX126" s="28"/>
      <c r="AY126" s="28"/>
      <c r="AZ126" s="28"/>
      <c r="BA126" s="28"/>
      <c r="BB126" s="28"/>
      <c r="BC126" s="28"/>
      <c r="BD126" s="28"/>
      <c r="BE126" s="28"/>
      <c r="BF126" s="28"/>
      <c r="BG126" s="28"/>
      <c r="BH126" s="28"/>
      <c r="BI126" s="28"/>
      <c r="BJ126" s="28"/>
      <c r="BK126" s="28"/>
      <c r="BL126" s="28"/>
      <c r="BM126" s="28"/>
      <c r="BN126" s="28"/>
      <c r="BO126" s="28"/>
      <c r="BP126" s="28"/>
      <c r="BQ126" s="28"/>
      <c r="BR126" s="28"/>
      <c r="BS126" s="28"/>
      <c r="BT126" s="28"/>
      <c r="BU126" s="28"/>
      <c r="BV126" s="28"/>
      <c r="BW126" s="28"/>
      <c r="BX126" s="28"/>
      <c r="BY126" s="28"/>
      <c r="BZ126" s="28"/>
      <c r="CA126" s="28"/>
      <c r="CB126" s="28"/>
      <c r="CC126" s="28"/>
      <c r="CD126" s="28"/>
      <c r="CE126" s="28"/>
      <c r="CF126" s="28"/>
      <c r="CG126" s="28"/>
      <c r="CH126" s="28"/>
      <c r="CI126" s="28"/>
      <c r="CJ126" s="28"/>
      <c r="CK126" s="28"/>
      <c r="CL126" s="28"/>
      <c r="CM126" s="28"/>
      <c r="CN126" s="28"/>
      <c r="CO126" s="28"/>
      <c r="CP126" s="28"/>
      <c r="CQ126" s="28"/>
      <c r="CR126" s="28"/>
      <c r="CS126" s="28"/>
      <c r="CT126" s="28"/>
      <c r="CU126" s="28"/>
      <c r="CV126" s="28"/>
      <c r="CW126" s="28"/>
      <c r="CX126" s="28"/>
      <c r="CY126" s="28"/>
      <c r="CZ126" s="28"/>
      <c r="DA126" s="28"/>
      <c r="DB126" s="28"/>
      <c r="DC126" s="28"/>
      <c r="DD126" s="28"/>
      <c r="DE126" s="28"/>
      <c r="DF126" s="28"/>
      <c r="DG126" s="28"/>
      <c r="DH126" s="28"/>
      <c r="DI126" s="28"/>
      <c r="DJ126" s="28"/>
      <c r="DK126" s="28"/>
      <c r="DL126" s="28"/>
      <c r="DM126" s="28"/>
      <c r="DN126" s="28"/>
      <c r="DO126" s="28"/>
      <c r="DP126" s="28"/>
      <c r="DQ126" s="28"/>
      <c r="DR126" s="28"/>
      <c r="DS126" s="28"/>
      <c r="DT126" s="28"/>
      <c r="DU126" s="28"/>
      <c r="DV126" s="28"/>
      <c r="DW126" s="28"/>
      <c r="DX126" s="28"/>
      <c r="DY126" s="28"/>
      <c r="DZ126" s="28"/>
      <c r="EA126" s="28"/>
      <c r="EB126" s="28"/>
      <c r="EC126" s="28"/>
      <c r="ED126" s="28"/>
      <c r="EE126" s="28"/>
      <c r="EF126" s="28"/>
      <c r="EG126" s="28"/>
      <c r="EH126" s="28"/>
      <c r="EI126" s="28"/>
      <c r="EJ126" s="28"/>
      <c r="EK126" s="28"/>
      <c r="EL126" s="28"/>
      <c r="EM126" s="28"/>
      <c r="EN126" s="28"/>
      <c r="EO126" s="28"/>
      <c r="EP126" s="28"/>
      <c r="EQ126" s="28"/>
      <c r="ER126" s="28"/>
      <c r="ES126" s="28"/>
      <c r="ET126" s="28"/>
      <c r="EU126" s="28"/>
      <c r="EV126" s="28"/>
      <c r="EW126" s="28"/>
      <c r="EX126" s="28"/>
      <c r="EY126" s="28"/>
      <c r="EZ126" s="28"/>
      <c r="FA126" s="28"/>
      <c r="FB126" s="28"/>
      <c r="FC126" s="28"/>
      <c r="FD126" s="28"/>
      <c r="FE126" s="28"/>
      <c r="FF126" s="28"/>
      <c r="FG126" s="28"/>
      <c r="FH126" s="28"/>
      <c r="FI126" s="28"/>
      <c r="FJ126" s="28"/>
      <c r="FK126" s="28"/>
      <c r="FL126" s="28"/>
      <c r="FM126" s="28"/>
      <c r="FN126" s="28"/>
      <c r="FO126" s="28"/>
      <c r="FP126" s="28"/>
      <c r="FQ126" s="28"/>
      <c r="FR126" s="28"/>
      <c r="FS126" s="28"/>
      <c r="FT126" s="28"/>
      <c r="FU126" s="28"/>
      <c r="FV126" s="28"/>
      <c r="FW126" s="28"/>
      <c r="FX126" s="28"/>
      <c r="FY126" s="28"/>
      <c r="FZ126" s="28"/>
      <c r="GA126" s="28"/>
      <c r="GB126" s="28"/>
      <c r="GC126" s="28"/>
      <c r="GD126" s="28"/>
      <c r="GE126" s="28"/>
      <c r="GF126" s="28"/>
      <c r="GG126" s="28"/>
      <c r="GH126" s="28"/>
      <c r="GI126" s="28"/>
      <c r="GJ126" s="28"/>
      <c r="GK126" s="28"/>
      <c r="GL126" s="28"/>
      <c r="GM126" s="28"/>
      <c r="GN126" s="28"/>
      <c r="GO126" s="28"/>
      <c r="GP126" s="28"/>
      <c r="GQ126" s="28"/>
      <c r="GR126" s="28"/>
      <c r="GS126" s="28"/>
      <c r="GT126" s="28"/>
      <c r="GU126" s="28"/>
      <c r="GV126" s="28"/>
      <c r="GW126" s="28"/>
      <c r="GX126" s="28"/>
      <c r="GY126" s="28"/>
      <c r="GZ126" s="28"/>
      <c r="HA126" s="28"/>
      <c r="HB126" s="28"/>
      <c r="HC126" s="28"/>
      <c r="HD126" s="28"/>
      <c r="HE126" s="28"/>
      <c r="HF126" s="28"/>
      <c r="HG126" s="28"/>
      <c r="HH126" s="28"/>
      <c r="HI126" s="28"/>
      <c r="HJ126" s="28"/>
      <c r="HK126" s="28"/>
      <c r="HL126" s="28"/>
      <c r="HM126" s="28"/>
      <c r="HN126" s="28"/>
      <c r="HO126" s="28"/>
      <c r="HP126" s="28"/>
      <c r="HQ126" s="28"/>
      <c r="HR126" s="28"/>
      <c r="HS126" s="28"/>
      <c r="HT126" s="28"/>
      <c r="HU126" s="28"/>
      <c r="HV126" s="28"/>
      <c r="HW126" s="28"/>
      <c r="HX126" s="28"/>
      <c r="HY126" s="28"/>
      <c r="HZ126" s="28"/>
      <c r="IA126" s="28"/>
      <c r="IB126" s="28"/>
      <c r="IC126" s="28"/>
      <c r="ID126" s="28"/>
      <c r="IE126" s="28"/>
      <c r="IF126" s="28"/>
      <c r="IG126" s="28"/>
      <c r="IH126" s="28"/>
      <c r="II126" s="28"/>
      <c r="IJ126" s="28"/>
      <c r="IK126" s="28"/>
      <c r="IL126" s="28"/>
      <c r="IM126" s="28"/>
      <c r="IN126" s="28"/>
      <c r="IO126" s="28"/>
      <c r="IP126" s="28"/>
      <c r="IQ126" s="28"/>
      <c r="IR126" s="28"/>
      <c r="IS126" s="28"/>
      <c r="IT126" s="28"/>
      <c r="IU126" s="28"/>
      <c r="IV126" s="28"/>
      <c r="IW126" s="28"/>
    </row>
    <row r="127" spans="1:257" s="33" customFormat="1" ht="12.75">
      <c r="B127" s="47"/>
      <c r="C127" s="46" t="s">
        <v>54</v>
      </c>
      <c r="D127" s="37" t="s">
        <v>53</v>
      </c>
      <c r="E127" s="44">
        <v>13</v>
      </c>
      <c r="F127" s="175"/>
      <c r="G127" s="69">
        <f t="shared" ref="G127" si="2">+F127*E127</f>
        <v>0</v>
      </c>
      <c r="H127" s="87"/>
      <c r="I127" s="108">
        <f>E127+H127</f>
        <v>13</v>
      </c>
      <c r="J127" s="102">
        <f>F127*I127</f>
        <v>0</v>
      </c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F127" s="28"/>
      <c r="AG127" s="28"/>
      <c r="AH127" s="28"/>
      <c r="AI127" s="28"/>
      <c r="AJ127" s="28"/>
      <c r="AK127" s="28"/>
      <c r="AL127" s="28"/>
      <c r="AM127" s="28"/>
      <c r="AN127" s="28"/>
      <c r="AO127" s="28"/>
      <c r="AP127" s="28"/>
      <c r="AQ127" s="28"/>
      <c r="AR127" s="28"/>
      <c r="AS127" s="28"/>
      <c r="AT127" s="28"/>
      <c r="AU127" s="28"/>
      <c r="AV127" s="28"/>
      <c r="AW127" s="28"/>
      <c r="AX127" s="28"/>
      <c r="AY127" s="28"/>
      <c r="AZ127" s="28"/>
      <c r="BA127" s="28"/>
      <c r="BB127" s="28"/>
      <c r="BC127" s="28"/>
      <c r="BD127" s="28"/>
      <c r="BE127" s="28"/>
      <c r="BF127" s="28"/>
      <c r="BG127" s="28"/>
      <c r="BH127" s="28"/>
      <c r="BI127" s="28"/>
      <c r="BJ127" s="28"/>
      <c r="BK127" s="28"/>
      <c r="BL127" s="28"/>
      <c r="BM127" s="28"/>
      <c r="BN127" s="28"/>
      <c r="BO127" s="28"/>
      <c r="BP127" s="28"/>
      <c r="BQ127" s="28"/>
      <c r="BR127" s="28"/>
      <c r="BS127" s="28"/>
      <c r="BT127" s="28"/>
      <c r="BU127" s="28"/>
      <c r="BV127" s="28"/>
      <c r="BW127" s="28"/>
      <c r="BX127" s="28"/>
      <c r="BY127" s="28"/>
      <c r="BZ127" s="28"/>
      <c r="CA127" s="28"/>
      <c r="CB127" s="28"/>
      <c r="CC127" s="28"/>
      <c r="CD127" s="28"/>
      <c r="CE127" s="28"/>
      <c r="CF127" s="28"/>
      <c r="CG127" s="28"/>
      <c r="CH127" s="28"/>
      <c r="CI127" s="28"/>
      <c r="CJ127" s="28"/>
      <c r="CK127" s="28"/>
      <c r="CL127" s="28"/>
      <c r="CM127" s="28"/>
      <c r="CN127" s="28"/>
      <c r="CO127" s="28"/>
      <c r="CP127" s="28"/>
      <c r="CQ127" s="28"/>
      <c r="CR127" s="28"/>
      <c r="CS127" s="28"/>
      <c r="CT127" s="28"/>
      <c r="CU127" s="28"/>
      <c r="CV127" s="28"/>
      <c r="CW127" s="28"/>
      <c r="CX127" s="28"/>
      <c r="CY127" s="28"/>
      <c r="CZ127" s="28"/>
      <c r="DA127" s="28"/>
      <c r="DB127" s="28"/>
      <c r="DC127" s="28"/>
      <c r="DD127" s="28"/>
      <c r="DE127" s="28"/>
      <c r="DF127" s="28"/>
      <c r="DG127" s="28"/>
      <c r="DH127" s="28"/>
      <c r="DI127" s="28"/>
      <c r="DJ127" s="28"/>
      <c r="DK127" s="28"/>
      <c r="DL127" s="28"/>
      <c r="DM127" s="28"/>
      <c r="DN127" s="28"/>
      <c r="DO127" s="28"/>
      <c r="DP127" s="28"/>
      <c r="DQ127" s="28"/>
      <c r="DR127" s="28"/>
      <c r="DS127" s="28"/>
      <c r="DT127" s="28"/>
      <c r="DU127" s="28"/>
      <c r="DV127" s="28"/>
      <c r="DW127" s="28"/>
      <c r="DX127" s="28"/>
      <c r="DY127" s="28"/>
      <c r="DZ127" s="28"/>
      <c r="EA127" s="28"/>
      <c r="EB127" s="28"/>
      <c r="EC127" s="28"/>
      <c r="ED127" s="28"/>
      <c r="EE127" s="28"/>
      <c r="EF127" s="28"/>
      <c r="EG127" s="28"/>
      <c r="EH127" s="28"/>
      <c r="EI127" s="28"/>
      <c r="EJ127" s="28"/>
      <c r="EK127" s="28"/>
      <c r="EL127" s="28"/>
      <c r="EM127" s="28"/>
      <c r="EN127" s="28"/>
      <c r="EO127" s="28"/>
      <c r="EP127" s="28"/>
      <c r="EQ127" s="28"/>
      <c r="ER127" s="28"/>
      <c r="ES127" s="28"/>
      <c r="ET127" s="28"/>
      <c r="EU127" s="28"/>
      <c r="EV127" s="28"/>
      <c r="EW127" s="28"/>
      <c r="EX127" s="28"/>
      <c r="EY127" s="28"/>
      <c r="EZ127" s="28"/>
      <c r="FA127" s="28"/>
      <c r="FB127" s="28"/>
      <c r="FC127" s="28"/>
      <c r="FD127" s="28"/>
      <c r="FE127" s="28"/>
      <c r="FF127" s="28"/>
      <c r="FG127" s="28"/>
      <c r="FH127" s="28"/>
      <c r="FI127" s="28"/>
      <c r="FJ127" s="28"/>
      <c r="FK127" s="28"/>
      <c r="FL127" s="28"/>
      <c r="FM127" s="28"/>
      <c r="FN127" s="28"/>
      <c r="FO127" s="28"/>
      <c r="FP127" s="28"/>
      <c r="FQ127" s="28"/>
      <c r="FR127" s="28"/>
      <c r="FS127" s="28"/>
      <c r="FT127" s="28"/>
      <c r="FU127" s="28"/>
      <c r="FV127" s="28"/>
      <c r="FW127" s="28"/>
      <c r="FX127" s="28"/>
      <c r="FY127" s="28"/>
      <c r="FZ127" s="28"/>
      <c r="GA127" s="28"/>
      <c r="GB127" s="28"/>
      <c r="GC127" s="28"/>
      <c r="GD127" s="28"/>
      <c r="GE127" s="28"/>
      <c r="GF127" s="28"/>
      <c r="GG127" s="28"/>
      <c r="GH127" s="28"/>
      <c r="GI127" s="28"/>
      <c r="GJ127" s="28"/>
      <c r="GK127" s="28"/>
      <c r="GL127" s="28"/>
      <c r="GM127" s="28"/>
      <c r="GN127" s="28"/>
      <c r="GO127" s="28"/>
      <c r="GP127" s="28"/>
      <c r="GQ127" s="28"/>
      <c r="GR127" s="28"/>
      <c r="GS127" s="28"/>
      <c r="GT127" s="28"/>
      <c r="GU127" s="28"/>
      <c r="GV127" s="28"/>
      <c r="GW127" s="28"/>
      <c r="GX127" s="28"/>
      <c r="GY127" s="28"/>
      <c r="GZ127" s="28"/>
      <c r="HA127" s="28"/>
      <c r="HB127" s="28"/>
      <c r="HC127" s="28"/>
      <c r="HD127" s="28"/>
      <c r="HE127" s="28"/>
      <c r="HF127" s="28"/>
      <c r="HG127" s="28"/>
      <c r="HH127" s="28"/>
      <c r="HI127" s="28"/>
      <c r="HJ127" s="28"/>
      <c r="HK127" s="28"/>
      <c r="HL127" s="28"/>
      <c r="HM127" s="28"/>
      <c r="HN127" s="28"/>
      <c r="HO127" s="28"/>
      <c r="HP127" s="28"/>
      <c r="HQ127" s="28"/>
      <c r="HR127" s="28"/>
      <c r="HS127" s="28"/>
      <c r="HT127" s="28"/>
      <c r="HU127" s="28"/>
      <c r="HV127" s="28"/>
      <c r="HW127" s="28"/>
      <c r="HX127" s="28"/>
      <c r="HY127" s="28"/>
      <c r="HZ127" s="28"/>
      <c r="IA127" s="28"/>
      <c r="IB127" s="28"/>
      <c r="IC127" s="28"/>
      <c r="ID127" s="28"/>
      <c r="IE127" s="28"/>
      <c r="IF127" s="28"/>
      <c r="IG127" s="28"/>
      <c r="IH127" s="28"/>
      <c r="II127" s="28"/>
      <c r="IJ127" s="28"/>
      <c r="IK127" s="28"/>
      <c r="IL127" s="28"/>
      <c r="IM127" s="28"/>
      <c r="IN127" s="28"/>
      <c r="IO127" s="28"/>
      <c r="IP127" s="28"/>
      <c r="IQ127" s="28"/>
      <c r="IR127" s="28"/>
      <c r="IS127" s="28"/>
      <c r="IT127" s="28"/>
      <c r="IU127" s="28"/>
      <c r="IV127" s="28"/>
      <c r="IW127" s="28"/>
    </row>
    <row r="128" spans="1:257" s="33" customFormat="1" ht="12.75">
      <c r="A128" s="111"/>
      <c r="B128" s="112" t="s">
        <v>244</v>
      </c>
      <c r="C128" s="113" t="s">
        <v>245</v>
      </c>
      <c r="D128" s="113"/>
      <c r="E128" s="114"/>
      <c r="F128" s="176"/>
      <c r="G128" s="115"/>
      <c r="H128" s="87"/>
      <c r="I128" s="87"/>
      <c r="J128" s="102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F128" s="28"/>
      <c r="AG128" s="28"/>
      <c r="AH128" s="28"/>
      <c r="AI128" s="28"/>
      <c r="AJ128" s="28"/>
      <c r="AK128" s="28"/>
      <c r="AL128" s="28"/>
      <c r="AM128" s="28"/>
      <c r="AN128" s="28"/>
      <c r="AO128" s="28"/>
      <c r="AP128" s="28"/>
      <c r="AQ128" s="28"/>
      <c r="AR128" s="28"/>
      <c r="AS128" s="28"/>
      <c r="AT128" s="28"/>
      <c r="AU128" s="28"/>
      <c r="AV128" s="28"/>
      <c r="AW128" s="28"/>
      <c r="AX128" s="28"/>
      <c r="AY128" s="28"/>
      <c r="AZ128" s="28"/>
      <c r="BA128" s="28"/>
      <c r="BB128" s="28"/>
      <c r="BC128" s="28"/>
      <c r="BD128" s="28"/>
      <c r="BE128" s="28"/>
      <c r="BF128" s="28"/>
      <c r="BG128" s="28"/>
      <c r="BH128" s="28"/>
      <c r="BI128" s="28"/>
      <c r="BJ128" s="28"/>
      <c r="BK128" s="28"/>
      <c r="BL128" s="28"/>
      <c r="BM128" s="28"/>
      <c r="BN128" s="28"/>
      <c r="BO128" s="28"/>
      <c r="BP128" s="28"/>
      <c r="BQ128" s="28"/>
      <c r="BR128" s="28"/>
      <c r="BS128" s="28"/>
      <c r="BT128" s="28"/>
      <c r="BU128" s="28"/>
      <c r="BV128" s="28"/>
      <c r="BW128" s="28"/>
      <c r="BX128" s="28"/>
      <c r="BY128" s="28"/>
      <c r="BZ128" s="28"/>
      <c r="CA128" s="28"/>
      <c r="CB128" s="28"/>
      <c r="CC128" s="28"/>
      <c r="CD128" s="28"/>
      <c r="CE128" s="28"/>
      <c r="CF128" s="28"/>
      <c r="CG128" s="28"/>
      <c r="CH128" s="28"/>
      <c r="CI128" s="28"/>
      <c r="CJ128" s="28"/>
      <c r="CK128" s="28"/>
      <c r="CL128" s="28"/>
      <c r="CM128" s="28"/>
      <c r="CN128" s="28"/>
      <c r="CO128" s="28"/>
      <c r="CP128" s="28"/>
      <c r="CQ128" s="28"/>
      <c r="CR128" s="28"/>
      <c r="CS128" s="28"/>
      <c r="CT128" s="28"/>
      <c r="CU128" s="28"/>
      <c r="CV128" s="28"/>
      <c r="CW128" s="28"/>
      <c r="CX128" s="28"/>
      <c r="CY128" s="28"/>
      <c r="CZ128" s="28"/>
      <c r="DA128" s="28"/>
      <c r="DB128" s="28"/>
      <c r="DC128" s="28"/>
      <c r="DD128" s="28"/>
      <c r="DE128" s="28"/>
      <c r="DF128" s="28"/>
      <c r="DG128" s="28"/>
      <c r="DH128" s="28"/>
      <c r="DI128" s="28"/>
      <c r="DJ128" s="28"/>
      <c r="DK128" s="28"/>
      <c r="DL128" s="28"/>
      <c r="DM128" s="28"/>
      <c r="DN128" s="28"/>
      <c r="DO128" s="28"/>
      <c r="DP128" s="28"/>
      <c r="DQ128" s="28"/>
      <c r="DR128" s="28"/>
      <c r="DS128" s="28"/>
      <c r="DT128" s="28"/>
      <c r="DU128" s="28"/>
      <c r="DV128" s="28"/>
      <c r="DW128" s="28"/>
      <c r="DX128" s="28"/>
      <c r="DY128" s="28"/>
      <c r="DZ128" s="28"/>
      <c r="EA128" s="28"/>
      <c r="EB128" s="28"/>
      <c r="EC128" s="28"/>
      <c r="ED128" s="28"/>
      <c r="EE128" s="28"/>
      <c r="EF128" s="28"/>
      <c r="EG128" s="28"/>
      <c r="EH128" s="28"/>
      <c r="EI128" s="28"/>
      <c r="EJ128" s="28"/>
      <c r="EK128" s="28"/>
      <c r="EL128" s="28"/>
      <c r="EM128" s="28"/>
      <c r="EN128" s="28"/>
      <c r="EO128" s="28"/>
      <c r="EP128" s="28"/>
      <c r="EQ128" s="28"/>
      <c r="ER128" s="28"/>
      <c r="ES128" s="28"/>
      <c r="ET128" s="28"/>
      <c r="EU128" s="28"/>
      <c r="EV128" s="28"/>
      <c r="EW128" s="28"/>
      <c r="EX128" s="28"/>
      <c r="EY128" s="28"/>
      <c r="EZ128" s="28"/>
      <c r="FA128" s="28"/>
      <c r="FB128" s="28"/>
      <c r="FC128" s="28"/>
      <c r="FD128" s="28"/>
      <c r="FE128" s="28"/>
      <c r="FF128" s="28"/>
      <c r="FG128" s="28"/>
      <c r="FH128" s="28"/>
      <c r="FI128" s="28"/>
      <c r="FJ128" s="28"/>
      <c r="FK128" s="28"/>
      <c r="FL128" s="28"/>
      <c r="FM128" s="28"/>
      <c r="FN128" s="28"/>
      <c r="FO128" s="28"/>
      <c r="FP128" s="28"/>
      <c r="FQ128" s="28"/>
      <c r="FR128" s="28"/>
      <c r="FS128" s="28"/>
      <c r="FT128" s="28"/>
      <c r="FU128" s="28"/>
      <c r="FV128" s="28"/>
      <c r="FW128" s="28"/>
      <c r="FX128" s="28"/>
      <c r="FY128" s="28"/>
      <c r="FZ128" s="28"/>
      <c r="GA128" s="28"/>
      <c r="GB128" s="28"/>
      <c r="GC128" s="28"/>
      <c r="GD128" s="28"/>
      <c r="GE128" s="28"/>
      <c r="GF128" s="28"/>
      <c r="GG128" s="28"/>
      <c r="GH128" s="28"/>
      <c r="GI128" s="28"/>
      <c r="GJ128" s="28"/>
      <c r="GK128" s="28"/>
      <c r="GL128" s="28"/>
      <c r="GM128" s="28"/>
      <c r="GN128" s="28"/>
      <c r="GO128" s="28"/>
      <c r="GP128" s="28"/>
      <c r="GQ128" s="28"/>
      <c r="GR128" s="28"/>
      <c r="GS128" s="28"/>
      <c r="GT128" s="28"/>
      <c r="GU128" s="28"/>
      <c r="GV128" s="28"/>
      <c r="GW128" s="28"/>
      <c r="GX128" s="28"/>
      <c r="GY128" s="28"/>
      <c r="GZ128" s="28"/>
      <c r="HA128" s="28"/>
      <c r="HB128" s="28"/>
      <c r="HC128" s="28"/>
      <c r="HD128" s="28"/>
      <c r="HE128" s="28"/>
      <c r="HF128" s="28"/>
      <c r="HG128" s="28"/>
      <c r="HH128" s="28"/>
      <c r="HI128" s="28"/>
      <c r="HJ128" s="28"/>
      <c r="HK128" s="28"/>
      <c r="HL128" s="28"/>
      <c r="HM128" s="28"/>
      <c r="HN128" s="28"/>
      <c r="HO128" s="28"/>
      <c r="HP128" s="28"/>
      <c r="HQ128" s="28"/>
      <c r="HR128" s="28"/>
      <c r="HS128" s="28"/>
      <c r="HT128" s="28"/>
      <c r="HU128" s="28"/>
      <c r="HV128" s="28"/>
      <c r="HW128" s="28"/>
      <c r="HX128" s="28"/>
      <c r="HY128" s="28"/>
      <c r="HZ128" s="28"/>
      <c r="IA128" s="28"/>
      <c r="IB128" s="28"/>
      <c r="IC128" s="28"/>
      <c r="ID128" s="28"/>
      <c r="IE128" s="28"/>
      <c r="IF128" s="28"/>
      <c r="IG128" s="28"/>
      <c r="IH128" s="28"/>
      <c r="II128" s="28"/>
      <c r="IJ128" s="28"/>
      <c r="IK128" s="28"/>
      <c r="IL128" s="28"/>
      <c r="IM128" s="28"/>
      <c r="IN128" s="28"/>
      <c r="IO128" s="28"/>
      <c r="IP128" s="28"/>
      <c r="IQ128" s="28"/>
      <c r="IR128" s="28"/>
      <c r="IS128" s="28"/>
      <c r="IT128" s="28"/>
      <c r="IU128" s="28"/>
      <c r="IV128" s="28"/>
      <c r="IW128" s="28"/>
    </row>
    <row r="129" spans="1:257" s="33" customFormat="1" ht="25.5">
      <c r="A129" s="111"/>
      <c r="B129" s="116"/>
      <c r="C129" s="117" t="s">
        <v>250</v>
      </c>
      <c r="D129" s="118" t="s">
        <v>53</v>
      </c>
      <c r="E129" s="114">
        <v>13</v>
      </c>
      <c r="F129" s="176"/>
      <c r="G129" s="115">
        <f t="shared" ref="G129" si="3">+F129*E129</f>
        <v>0</v>
      </c>
      <c r="H129" s="87">
        <v>8</v>
      </c>
      <c r="I129" s="108">
        <f>E129+H129</f>
        <v>21</v>
      </c>
      <c r="J129" s="102">
        <f>F129*I129</f>
        <v>0</v>
      </c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F129" s="28"/>
      <c r="AG129" s="28"/>
      <c r="AH129" s="28"/>
      <c r="AI129" s="28"/>
      <c r="AJ129" s="28"/>
      <c r="AK129" s="28"/>
      <c r="AL129" s="28"/>
      <c r="AM129" s="28"/>
      <c r="AN129" s="28"/>
      <c r="AO129" s="28"/>
      <c r="AP129" s="28"/>
      <c r="AQ129" s="28"/>
      <c r="AR129" s="28"/>
      <c r="AS129" s="28"/>
      <c r="AT129" s="28"/>
      <c r="AU129" s="28"/>
      <c r="AV129" s="28"/>
      <c r="AW129" s="28"/>
      <c r="AX129" s="28"/>
      <c r="AY129" s="28"/>
      <c r="AZ129" s="28"/>
      <c r="BA129" s="28"/>
      <c r="BB129" s="28"/>
      <c r="BC129" s="28"/>
      <c r="BD129" s="28"/>
      <c r="BE129" s="28"/>
      <c r="BF129" s="28"/>
      <c r="BG129" s="28"/>
      <c r="BH129" s="28"/>
      <c r="BI129" s="28"/>
      <c r="BJ129" s="28"/>
      <c r="BK129" s="28"/>
      <c r="BL129" s="28"/>
      <c r="BM129" s="28"/>
      <c r="BN129" s="28"/>
      <c r="BO129" s="28"/>
      <c r="BP129" s="28"/>
      <c r="BQ129" s="28"/>
      <c r="BR129" s="28"/>
      <c r="BS129" s="28"/>
      <c r="BT129" s="28"/>
      <c r="BU129" s="28"/>
      <c r="BV129" s="28"/>
      <c r="BW129" s="28"/>
      <c r="BX129" s="28"/>
      <c r="BY129" s="28"/>
      <c r="BZ129" s="28"/>
      <c r="CA129" s="28"/>
      <c r="CB129" s="28"/>
      <c r="CC129" s="28"/>
      <c r="CD129" s="28"/>
      <c r="CE129" s="28"/>
      <c r="CF129" s="28"/>
      <c r="CG129" s="28"/>
      <c r="CH129" s="28"/>
      <c r="CI129" s="28"/>
      <c r="CJ129" s="28"/>
      <c r="CK129" s="28"/>
      <c r="CL129" s="28"/>
      <c r="CM129" s="28"/>
      <c r="CN129" s="28"/>
      <c r="CO129" s="28"/>
      <c r="CP129" s="28"/>
      <c r="CQ129" s="28"/>
      <c r="CR129" s="28"/>
      <c r="CS129" s="28"/>
      <c r="CT129" s="28"/>
      <c r="CU129" s="28"/>
      <c r="CV129" s="28"/>
      <c r="CW129" s="28"/>
      <c r="CX129" s="28"/>
      <c r="CY129" s="28"/>
      <c r="CZ129" s="28"/>
      <c r="DA129" s="28"/>
      <c r="DB129" s="28"/>
      <c r="DC129" s="28"/>
      <c r="DD129" s="28"/>
      <c r="DE129" s="28"/>
      <c r="DF129" s="28"/>
      <c r="DG129" s="28"/>
      <c r="DH129" s="28"/>
      <c r="DI129" s="28"/>
      <c r="DJ129" s="28"/>
      <c r="DK129" s="28"/>
      <c r="DL129" s="28"/>
      <c r="DM129" s="28"/>
      <c r="DN129" s="28"/>
      <c r="DO129" s="28"/>
      <c r="DP129" s="28"/>
      <c r="DQ129" s="28"/>
      <c r="DR129" s="28"/>
      <c r="DS129" s="28"/>
      <c r="DT129" s="28"/>
      <c r="DU129" s="28"/>
      <c r="DV129" s="28"/>
      <c r="DW129" s="28"/>
      <c r="DX129" s="28"/>
      <c r="DY129" s="28"/>
      <c r="DZ129" s="28"/>
      <c r="EA129" s="28"/>
      <c r="EB129" s="28"/>
      <c r="EC129" s="28"/>
      <c r="ED129" s="28"/>
      <c r="EE129" s="28"/>
      <c r="EF129" s="28"/>
      <c r="EG129" s="28"/>
      <c r="EH129" s="28"/>
      <c r="EI129" s="28"/>
      <c r="EJ129" s="28"/>
      <c r="EK129" s="28"/>
      <c r="EL129" s="28"/>
      <c r="EM129" s="28"/>
      <c r="EN129" s="28"/>
      <c r="EO129" s="28"/>
      <c r="EP129" s="28"/>
      <c r="EQ129" s="28"/>
      <c r="ER129" s="28"/>
      <c r="ES129" s="28"/>
      <c r="ET129" s="28"/>
      <c r="EU129" s="28"/>
      <c r="EV129" s="28"/>
      <c r="EW129" s="28"/>
      <c r="EX129" s="28"/>
      <c r="EY129" s="28"/>
      <c r="EZ129" s="28"/>
      <c r="FA129" s="28"/>
      <c r="FB129" s="28"/>
      <c r="FC129" s="28"/>
      <c r="FD129" s="28"/>
      <c r="FE129" s="28"/>
      <c r="FF129" s="28"/>
      <c r="FG129" s="28"/>
      <c r="FH129" s="28"/>
      <c r="FI129" s="28"/>
      <c r="FJ129" s="28"/>
      <c r="FK129" s="28"/>
      <c r="FL129" s="28"/>
      <c r="FM129" s="28"/>
      <c r="FN129" s="28"/>
      <c r="FO129" s="28"/>
      <c r="FP129" s="28"/>
      <c r="FQ129" s="28"/>
      <c r="FR129" s="28"/>
      <c r="FS129" s="28"/>
      <c r="FT129" s="28"/>
      <c r="FU129" s="28"/>
      <c r="FV129" s="28"/>
      <c r="FW129" s="28"/>
      <c r="FX129" s="28"/>
      <c r="FY129" s="28"/>
      <c r="FZ129" s="28"/>
      <c r="GA129" s="28"/>
      <c r="GB129" s="28"/>
      <c r="GC129" s="28"/>
      <c r="GD129" s="28"/>
      <c r="GE129" s="28"/>
      <c r="GF129" s="28"/>
      <c r="GG129" s="28"/>
      <c r="GH129" s="28"/>
      <c r="GI129" s="28"/>
      <c r="GJ129" s="28"/>
      <c r="GK129" s="28"/>
      <c r="GL129" s="28"/>
      <c r="GM129" s="28"/>
      <c r="GN129" s="28"/>
      <c r="GO129" s="28"/>
      <c r="GP129" s="28"/>
      <c r="GQ129" s="28"/>
      <c r="GR129" s="28"/>
      <c r="GS129" s="28"/>
      <c r="GT129" s="28"/>
      <c r="GU129" s="28"/>
      <c r="GV129" s="28"/>
      <c r="GW129" s="28"/>
      <c r="GX129" s="28"/>
      <c r="GY129" s="28"/>
      <c r="GZ129" s="28"/>
      <c r="HA129" s="28"/>
      <c r="HB129" s="28"/>
      <c r="HC129" s="28"/>
      <c r="HD129" s="28"/>
      <c r="HE129" s="28"/>
      <c r="HF129" s="28"/>
      <c r="HG129" s="28"/>
      <c r="HH129" s="28"/>
      <c r="HI129" s="28"/>
      <c r="HJ129" s="28"/>
      <c r="HK129" s="28"/>
      <c r="HL129" s="28"/>
      <c r="HM129" s="28"/>
      <c r="HN129" s="28"/>
      <c r="HO129" s="28"/>
      <c r="HP129" s="28"/>
      <c r="HQ129" s="28"/>
      <c r="HR129" s="28"/>
      <c r="HS129" s="28"/>
      <c r="HT129" s="28"/>
      <c r="HU129" s="28"/>
      <c r="HV129" s="28"/>
      <c r="HW129" s="28"/>
      <c r="HX129" s="28"/>
      <c r="HY129" s="28"/>
      <c r="HZ129" s="28"/>
      <c r="IA129" s="28"/>
      <c r="IB129" s="28"/>
      <c r="IC129" s="28"/>
      <c r="ID129" s="28"/>
      <c r="IE129" s="28"/>
      <c r="IF129" s="28"/>
      <c r="IG129" s="28"/>
      <c r="IH129" s="28"/>
      <c r="II129" s="28"/>
      <c r="IJ129" s="28"/>
      <c r="IK129" s="28"/>
      <c r="IL129" s="28"/>
      <c r="IM129" s="28"/>
      <c r="IN129" s="28"/>
      <c r="IO129" s="28"/>
      <c r="IP129" s="28"/>
      <c r="IQ129" s="28"/>
      <c r="IR129" s="28"/>
      <c r="IS129" s="28"/>
      <c r="IT129" s="28"/>
      <c r="IU129" s="28"/>
      <c r="IV129" s="28"/>
      <c r="IW129" s="28"/>
    </row>
    <row r="130" spans="1:257" s="33" customFormat="1" ht="12.75">
      <c r="B130" s="54" t="s">
        <v>246</v>
      </c>
      <c r="C130" s="19" t="s">
        <v>247</v>
      </c>
      <c r="D130" s="37"/>
      <c r="E130" s="44"/>
      <c r="F130" s="175"/>
      <c r="G130" s="31"/>
      <c r="H130" s="87"/>
      <c r="I130" s="87"/>
      <c r="J130" s="102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F130" s="28"/>
      <c r="AG130" s="28"/>
      <c r="AH130" s="28"/>
      <c r="AI130" s="28"/>
      <c r="AJ130" s="28"/>
      <c r="AK130" s="28"/>
      <c r="AL130" s="28"/>
      <c r="AM130" s="28"/>
      <c r="AN130" s="28"/>
      <c r="AO130" s="28"/>
      <c r="AP130" s="28"/>
      <c r="AQ130" s="28"/>
      <c r="AR130" s="28"/>
      <c r="AS130" s="28"/>
      <c r="AT130" s="28"/>
      <c r="AU130" s="28"/>
      <c r="AV130" s="28"/>
      <c r="AW130" s="28"/>
      <c r="AX130" s="28"/>
      <c r="AY130" s="28"/>
      <c r="AZ130" s="28"/>
      <c r="BA130" s="28"/>
      <c r="BB130" s="28"/>
      <c r="BC130" s="28"/>
      <c r="BD130" s="28"/>
      <c r="BE130" s="28"/>
      <c r="BF130" s="28"/>
      <c r="BG130" s="28"/>
      <c r="BH130" s="28"/>
      <c r="BI130" s="28"/>
      <c r="BJ130" s="28"/>
      <c r="BK130" s="28"/>
      <c r="BL130" s="28"/>
      <c r="BM130" s="28"/>
      <c r="BN130" s="28"/>
      <c r="BO130" s="28"/>
      <c r="BP130" s="28"/>
      <c r="BQ130" s="28"/>
      <c r="BR130" s="28"/>
      <c r="BS130" s="28"/>
      <c r="BT130" s="28"/>
      <c r="BU130" s="28"/>
      <c r="BV130" s="28"/>
      <c r="BW130" s="28"/>
      <c r="BX130" s="28"/>
      <c r="BY130" s="28"/>
      <c r="BZ130" s="28"/>
      <c r="CA130" s="28"/>
      <c r="CB130" s="28"/>
      <c r="CC130" s="28"/>
      <c r="CD130" s="28"/>
      <c r="CE130" s="28"/>
      <c r="CF130" s="28"/>
      <c r="CG130" s="28"/>
      <c r="CH130" s="28"/>
      <c r="CI130" s="28"/>
      <c r="CJ130" s="28"/>
      <c r="CK130" s="28"/>
      <c r="CL130" s="28"/>
      <c r="CM130" s="28"/>
      <c r="CN130" s="28"/>
      <c r="CO130" s="28"/>
      <c r="CP130" s="28"/>
      <c r="CQ130" s="28"/>
      <c r="CR130" s="28"/>
      <c r="CS130" s="28"/>
      <c r="CT130" s="28"/>
      <c r="CU130" s="28"/>
      <c r="CV130" s="28"/>
      <c r="CW130" s="28"/>
      <c r="CX130" s="28"/>
      <c r="CY130" s="28"/>
      <c r="CZ130" s="28"/>
      <c r="DA130" s="28"/>
      <c r="DB130" s="28"/>
      <c r="DC130" s="28"/>
      <c r="DD130" s="28"/>
      <c r="DE130" s="28"/>
      <c r="DF130" s="28"/>
      <c r="DG130" s="28"/>
      <c r="DH130" s="28"/>
      <c r="DI130" s="28"/>
      <c r="DJ130" s="28"/>
      <c r="DK130" s="28"/>
      <c r="DL130" s="28"/>
      <c r="DM130" s="28"/>
      <c r="DN130" s="28"/>
      <c r="DO130" s="28"/>
      <c r="DP130" s="28"/>
      <c r="DQ130" s="28"/>
      <c r="DR130" s="28"/>
      <c r="DS130" s="28"/>
      <c r="DT130" s="28"/>
      <c r="DU130" s="28"/>
      <c r="DV130" s="28"/>
      <c r="DW130" s="28"/>
      <c r="DX130" s="28"/>
      <c r="DY130" s="28"/>
      <c r="DZ130" s="28"/>
      <c r="EA130" s="28"/>
      <c r="EB130" s="28"/>
      <c r="EC130" s="28"/>
      <c r="ED130" s="28"/>
      <c r="EE130" s="28"/>
      <c r="EF130" s="28"/>
      <c r="EG130" s="28"/>
      <c r="EH130" s="28"/>
      <c r="EI130" s="28"/>
      <c r="EJ130" s="28"/>
      <c r="EK130" s="28"/>
      <c r="EL130" s="28"/>
      <c r="EM130" s="28"/>
      <c r="EN130" s="28"/>
      <c r="EO130" s="28"/>
      <c r="EP130" s="28"/>
      <c r="EQ130" s="28"/>
      <c r="ER130" s="28"/>
      <c r="ES130" s="28"/>
      <c r="ET130" s="28"/>
      <c r="EU130" s="28"/>
      <c r="EV130" s="28"/>
      <c r="EW130" s="28"/>
      <c r="EX130" s="28"/>
      <c r="EY130" s="28"/>
      <c r="EZ130" s="28"/>
      <c r="FA130" s="28"/>
      <c r="FB130" s="28"/>
      <c r="FC130" s="28"/>
      <c r="FD130" s="28"/>
      <c r="FE130" s="28"/>
      <c r="FF130" s="28"/>
      <c r="FG130" s="28"/>
      <c r="FH130" s="28"/>
      <c r="FI130" s="28"/>
      <c r="FJ130" s="28"/>
      <c r="FK130" s="28"/>
      <c r="FL130" s="28"/>
      <c r="FM130" s="28"/>
      <c r="FN130" s="28"/>
      <c r="FO130" s="28"/>
      <c r="FP130" s="28"/>
      <c r="FQ130" s="28"/>
      <c r="FR130" s="28"/>
      <c r="FS130" s="28"/>
      <c r="FT130" s="28"/>
      <c r="FU130" s="28"/>
      <c r="FV130" s="28"/>
      <c r="FW130" s="28"/>
      <c r="FX130" s="28"/>
      <c r="FY130" s="28"/>
      <c r="FZ130" s="28"/>
      <c r="GA130" s="28"/>
      <c r="GB130" s="28"/>
      <c r="GC130" s="28"/>
      <c r="GD130" s="28"/>
      <c r="GE130" s="28"/>
      <c r="GF130" s="28"/>
      <c r="GG130" s="28"/>
      <c r="GH130" s="28"/>
      <c r="GI130" s="28"/>
      <c r="GJ130" s="28"/>
      <c r="GK130" s="28"/>
      <c r="GL130" s="28"/>
      <c r="GM130" s="28"/>
      <c r="GN130" s="28"/>
      <c r="GO130" s="28"/>
      <c r="GP130" s="28"/>
      <c r="GQ130" s="28"/>
      <c r="GR130" s="28"/>
      <c r="GS130" s="28"/>
      <c r="GT130" s="28"/>
      <c r="GU130" s="28"/>
      <c r="GV130" s="28"/>
      <c r="GW130" s="28"/>
      <c r="GX130" s="28"/>
      <c r="GY130" s="28"/>
      <c r="GZ130" s="28"/>
      <c r="HA130" s="28"/>
      <c r="HB130" s="28"/>
      <c r="HC130" s="28"/>
      <c r="HD130" s="28"/>
      <c r="HE130" s="28"/>
      <c r="HF130" s="28"/>
      <c r="HG130" s="28"/>
      <c r="HH130" s="28"/>
      <c r="HI130" s="28"/>
      <c r="HJ130" s="28"/>
      <c r="HK130" s="28"/>
      <c r="HL130" s="28"/>
      <c r="HM130" s="28"/>
      <c r="HN130" s="28"/>
      <c r="HO130" s="28"/>
      <c r="HP130" s="28"/>
      <c r="HQ130" s="28"/>
      <c r="HR130" s="28"/>
      <c r="HS130" s="28"/>
      <c r="HT130" s="28"/>
      <c r="HU130" s="28"/>
      <c r="HV130" s="28"/>
      <c r="HW130" s="28"/>
      <c r="HX130" s="28"/>
      <c r="HY130" s="28"/>
      <c r="HZ130" s="28"/>
      <c r="IA130" s="28"/>
      <c r="IB130" s="28"/>
      <c r="IC130" s="28"/>
      <c r="ID130" s="28"/>
      <c r="IE130" s="28"/>
      <c r="IF130" s="28"/>
      <c r="IG130" s="28"/>
      <c r="IH130" s="28"/>
      <c r="II130" s="28"/>
      <c r="IJ130" s="28"/>
      <c r="IK130" s="28"/>
      <c r="IL130" s="28"/>
      <c r="IM130" s="28"/>
      <c r="IN130" s="28"/>
      <c r="IO130" s="28"/>
      <c r="IP130" s="28"/>
      <c r="IQ130" s="28"/>
      <c r="IR130" s="28"/>
      <c r="IS130" s="28"/>
      <c r="IT130" s="28"/>
      <c r="IU130" s="28"/>
      <c r="IV130" s="28"/>
      <c r="IW130" s="28"/>
    </row>
    <row r="131" spans="1:257" s="33" customFormat="1" ht="25.5">
      <c r="B131" s="47"/>
      <c r="C131" s="46" t="s">
        <v>251</v>
      </c>
      <c r="D131" s="37" t="s">
        <v>53</v>
      </c>
      <c r="E131" s="44">
        <v>3</v>
      </c>
      <c r="F131" s="175"/>
      <c r="G131" s="69">
        <f t="shared" ref="G131" si="4">+F131*E131</f>
        <v>0</v>
      </c>
      <c r="H131" s="87"/>
      <c r="I131" s="108">
        <f>E131+H131</f>
        <v>3</v>
      </c>
      <c r="J131" s="102">
        <f>F131*I131</f>
        <v>0</v>
      </c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F131" s="28"/>
      <c r="AG131" s="28"/>
      <c r="AH131" s="28"/>
      <c r="AI131" s="28"/>
      <c r="AJ131" s="28"/>
      <c r="AK131" s="28"/>
      <c r="AL131" s="28"/>
      <c r="AM131" s="28"/>
      <c r="AN131" s="28"/>
      <c r="AO131" s="28"/>
      <c r="AP131" s="28"/>
      <c r="AQ131" s="28"/>
      <c r="AR131" s="28"/>
      <c r="AS131" s="28"/>
      <c r="AT131" s="28"/>
      <c r="AU131" s="28"/>
      <c r="AV131" s="28"/>
      <c r="AW131" s="28"/>
      <c r="AX131" s="28"/>
      <c r="AY131" s="28"/>
      <c r="AZ131" s="28"/>
      <c r="BA131" s="28"/>
      <c r="BB131" s="28"/>
      <c r="BC131" s="28"/>
      <c r="BD131" s="28"/>
      <c r="BE131" s="28"/>
      <c r="BF131" s="28"/>
      <c r="BG131" s="28"/>
      <c r="BH131" s="28"/>
      <c r="BI131" s="28"/>
      <c r="BJ131" s="28"/>
      <c r="BK131" s="28"/>
      <c r="BL131" s="28"/>
      <c r="BM131" s="28"/>
      <c r="BN131" s="28"/>
      <c r="BO131" s="28"/>
      <c r="BP131" s="28"/>
      <c r="BQ131" s="28"/>
      <c r="BR131" s="28"/>
      <c r="BS131" s="28"/>
      <c r="BT131" s="28"/>
      <c r="BU131" s="28"/>
      <c r="BV131" s="28"/>
      <c r="BW131" s="28"/>
      <c r="BX131" s="28"/>
      <c r="BY131" s="28"/>
      <c r="BZ131" s="28"/>
      <c r="CA131" s="28"/>
      <c r="CB131" s="28"/>
      <c r="CC131" s="28"/>
      <c r="CD131" s="28"/>
      <c r="CE131" s="28"/>
      <c r="CF131" s="28"/>
      <c r="CG131" s="28"/>
      <c r="CH131" s="28"/>
      <c r="CI131" s="28"/>
      <c r="CJ131" s="28"/>
      <c r="CK131" s="28"/>
      <c r="CL131" s="28"/>
      <c r="CM131" s="28"/>
      <c r="CN131" s="28"/>
      <c r="CO131" s="28"/>
      <c r="CP131" s="28"/>
      <c r="CQ131" s="28"/>
      <c r="CR131" s="28"/>
      <c r="CS131" s="28"/>
      <c r="CT131" s="28"/>
      <c r="CU131" s="28"/>
      <c r="CV131" s="28"/>
      <c r="CW131" s="28"/>
      <c r="CX131" s="28"/>
      <c r="CY131" s="28"/>
      <c r="CZ131" s="28"/>
      <c r="DA131" s="28"/>
      <c r="DB131" s="28"/>
      <c r="DC131" s="28"/>
      <c r="DD131" s="28"/>
      <c r="DE131" s="28"/>
      <c r="DF131" s="28"/>
      <c r="DG131" s="28"/>
      <c r="DH131" s="28"/>
      <c r="DI131" s="28"/>
      <c r="DJ131" s="28"/>
      <c r="DK131" s="28"/>
      <c r="DL131" s="28"/>
      <c r="DM131" s="28"/>
      <c r="DN131" s="28"/>
      <c r="DO131" s="28"/>
      <c r="DP131" s="28"/>
      <c r="DQ131" s="28"/>
      <c r="DR131" s="28"/>
      <c r="DS131" s="28"/>
      <c r="DT131" s="28"/>
      <c r="DU131" s="28"/>
      <c r="DV131" s="28"/>
      <c r="DW131" s="28"/>
      <c r="DX131" s="28"/>
      <c r="DY131" s="28"/>
      <c r="DZ131" s="28"/>
      <c r="EA131" s="28"/>
      <c r="EB131" s="28"/>
      <c r="EC131" s="28"/>
      <c r="ED131" s="28"/>
      <c r="EE131" s="28"/>
      <c r="EF131" s="28"/>
      <c r="EG131" s="28"/>
      <c r="EH131" s="28"/>
      <c r="EI131" s="28"/>
      <c r="EJ131" s="28"/>
      <c r="EK131" s="28"/>
      <c r="EL131" s="28"/>
      <c r="EM131" s="28"/>
      <c r="EN131" s="28"/>
      <c r="EO131" s="28"/>
      <c r="EP131" s="28"/>
      <c r="EQ131" s="28"/>
      <c r="ER131" s="28"/>
      <c r="ES131" s="28"/>
      <c r="ET131" s="28"/>
      <c r="EU131" s="28"/>
      <c r="EV131" s="28"/>
      <c r="EW131" s="28"/>
      <c r="EX131" s="28"/>
      <c r="EY131" s="28"/>
      <c r="EZ131" s="28"/>
      <c r="FA131" s="28"/>
      <c r="FB131" s="28"/>
      <c r="FC131" s="28"/>
      <c r="FD131" s="28"/>
      <c r="FE131" s="28"/>
      <c r="FF131" s="28"/>
      <c r="FG131" s="28"/>
      <c r="FH131" s="28"/>
      <c r="FI131" s="28"/>
      <c r="FJ131" s="28"/>
      <c r="FK131" s="28"/>
      <c r="FL131" s="28"/>
      <c r="FM131" s="28"/>
      <c r="FN131" s="28"/>
      <c r="FO131" s="28"/>
      <c r="FP131" s="28"/>
      <c r="FQ131" s="28"/>
      <c r="FR131" s="28"/>
      <c r="FS131" s="28"/>
      <c r="FT131" s="28"/>
      <c r="FU131" s="28"/>
      <c r="FV131" s="28"/>
      <c r="FW131" s="28"/>
      <c r="FX131" s="28"/>
      <c r="FY131" s="28"/>
      <c r="FZ131" s="28"/>
      <c r="GA131" s="28"/>
      <c r="GB131" s="28"/>
      <c r="GC131" s="28"/>
      <c r="GD131" s="28"/>
      <c r="GE131" s="28"/>
      <c r="GF131" s="28"/>
      <c r="GG131" s="28"/>
      <c r="GH131" s="28"/>
      <c r="GI131" s="28"/>
      <c r="GJ131" s="28"/>
      <c r="GK131" s="28"/>
      <c r="GL131" s="28"/>
      <c r="GM131" s="28"/>
      <c r="GN131" s="28"/>
      <c r="GO131" s="28"/>
      <c r="GP131" s="28"/>
      <c r="GQ131" s="28"/>
      <c r="GR131" s="28"/>
      <c r="GS131" s="28"/>
      <c r="GT131" s="28"/>
      <c r="GU131" s="28"/>
      <c r="GV131" s="28"/>
      <c r="GW131" s="28"/>
      <c r="GX131" s="28"/>
      <c r="GY131" s="28"/>
      <c r="GZ131" s="28"/>
      <c r="HA131" s="28"/>
      <c r="HB131" s="28"/>
      <c r="HC131" s="28"/>
      <c r="HD131" s="28"/>
      <c r="HE131" s="28"/>
      <c r="HF131" s="28"/>
      <c r="HG131" s="28"/>
      <c r="HH131" s="28"/>
      <c r="HI131" s="28"/>
      <c r="HJ131" s="28"/>
      <c r="HK131" s="28"/>
      <c r="HL131" s="28"/>
      <c r="HM131" s="28"/>
      <c r="HN131" s="28"/>
      <c r="HO131" s="28"/>
      <c r="HP131" s="28"/>
      <c r="HQ131" s="28"/>
      <c r="HR131" s="28"/>
      <c r="HS131" s="28"/>
      <c r="HT131" s="28"/>
      <c r="HU131" s="28"/>
      <c r="HV131" s="28"/>
      <c r="HW131" s="28"/>
      <c r="HX131" s="28"/>
      <c r="HY131" s="28"/>
      <c r="HZ131" s="28"/>
      <c r="IA131" s="28"/>
      <c r="IB131" s="28"/>
      <c r="IC131" s="28"/>
      <c r="ID131" s="28"/>
      <c r="IE131" s="28"/>
      <c r="IF131" s="28"/>
      <c r="IG131" s="28"/>
      <c r="IH131" s="28"/>
      <c r="II131" s="28"/>
      <c r="IJ131" s="28"/>
      <c r="IK131" s="28"/>
      <c r="IL131" s="28"/>
      <c r="IM131" s="28"/>
      <c r="IN131" s="28"/>
      <c r="IO131" s="28"/>
      <c r="IP131" s="28"/>
      <c r="IQ131" s="28"/>
      <c r="IR131" s="28"/>
      <c r="IS131" s="28"/>
      <c r="IT131" s="28"/>
      <c r="IU131" s="28"/>
      <c r="IV131" s="28"/>
      <c r="IW131" s="28"/>
    </row>
    <row r="132" spans="1:257" s="33" customFormat="1" ht="12.75">
      <c r="B132" s="47"/>
      <c r="C132" s="56" t="s">
        <v>183</v>
      </c>
      <c r="D132" s="37"/>
      <c r="E132" s="44"/>
      <c r="F132" s="175"/>
      <c r="G132" s="69"/>
      <c r="H132" s="87"/>
      <c r="I132" s="87"/>
      <c r="J132" s="102"/>
      <c r="K132" s="28"/>
      <c r="L132" s="28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F132" s="28"/>
      <c r="AG132" s="28"/>
      <c r="AH132" s="28"/>
      <c r="AI132" s="28"/>
      <c r="AJ132" s="28"/>
      <c r="AK132" s="28"/>
      <c r="AL132" s="28"/>
      <c r="AM132" s="28"/>
      <c r="AN132" s="28"/>
      <c r="AO132" s="28"/>
      <c r="AP132" s="28"/>
      <c r="AQ132" s="28"/>
      <c r="AR132" s="28"/>
      <c r="AS132" s="28"/>
      <c r="AT132" s="28"/>
      <c r="AU132" s="28"/>
      <c r="AV132" s="28"/>
      <c r="AW132" s="28"/>
      <c r="AX132" s="28"/>
      <c r="AY132" s="28"/>
      <c r="AZ132" s="28"/>
      <c r="BA132" s="28"/>
      <c r="BB132" s="28"/>
      <c r="BC132" s="28"/>
      <c r="BD132" s="28"/>
      <c r="BE132" s="28"/>
      <c r="BF132" s="28"/>
      <c r="BG132" s="28"/>
      <c r="BH132" s="28"/>
      <c r="BI132" s="28"/>
      <c r="BJ132" s="28"/>
      <c r="BK132" s="28"/>
      <c r="BL132" s="28"/>
      <c r="BM132" s="28"/>
      <c r="BN132" s="28"/>
      <c r="BO132" s="28"/>
      <c r="BP132" s="28"/>
      <c r="BQ132" s="28"/>
      <c r="BR132" s="28"/>
      <c r="BS132" s="28"/>
      <c r="BT132" s="28"/>
      <c r="BU132" s="28"/>
      <c r="BV132" s="28"/>
      <c r="BW132" s="28"/>
      <c r="BX132" s="28"/>
      <c r="BY132" s="28"/>
      <c r="BZ132" s="28"/>
      <c r="CA132" s="28"/>
      <c r="CB132" s="28"/>
      <c r="CC132" s="28"/>
      <c r="CD132" s="28"/>
      <c r="CE132" s="28"/>
      <c r="CF132" s="28"/>
      <c r="CG132" s="28"/>
      <c r="CH132" s="28"/>
      <c r="CI132" s="28"/>
      <c r="CJ132" s="28"/>
      <c r="CK132" s="28"/>
      <c r="CL132" s="28"/>
      <c r="CM132" s="28"/>
      <c r="CN132" s="28"/>
      <c r="CO132" s="28"/>
      <c r="CP132" s="28"/>
      <c r="CQ132" s="28"/>
      <c r="CR132" s="28"/>
      <c r="CS132" s="28"/>
      <c r="CT132" s="28"/>
      <c r="CU132" s="28"/>
      <c r="CV132" s="28"/>
      <c r="CW132" s="28"/>
      <c r="CX132" s="28"/>
      <c r="CY132" s="28"/>
      <c r="CZ132" s="28"/>
      <c r="DA132" s="28"/>
      <c r="DB132" s="28"/>
      <c r="DC132" s="28"/>
      <c r="DD132" s="28"/>
      <c r="DE132" s="28"/>
      <c r="DF132" s="28"/>
      <c r="DG132" s="28"/>
      <c r="DH132" s="28"/>
      <c r="DI132" s="28"/>
      <c r="DJ132" s="28"/>
      <c r="DK132" s="28"/>
      <c r="DL132" s="28"/>
      <c r="DM132" s="28"/>
      <c r="DN132" s="28"/>
      <c r="DO132" s="28"/>
      <c r="DP132" s="28"/>
      <c r="DQ132" s="28"/>
      <c r="DR132" s="28"/>
      <c r="DS132" s="28"/>
      <c r="DT132" s="28"/>
      <c r="DU132" s="28"/>
      <c r="DV132" s="28"/>
      <c r="DW132" s="28"/>
      <c r="DX132" s="28"/>
      <c r="DY132" s="28"/>
      <c r="DZ132" s="28"/>
      <c r="EA132" s="28"/>
      <c r="EB132" s="28"/>
      <c r="EC132" s="28"/>
      <c r="ED132" s="28"/>
      <c r="EE132" s="28"/>
      <c r="EF132" s="28"/>
      <c r="EG132" s="28"/>
      <c r="EH132" s="28"/>
      <c r="EI132" s="28"/>
      <c r="EJ132" s="28"/>
      <c r="EK132" s="28"/>
      <c r="EL132" s="28"/>
      <c r="EM132" s="28"/>
      <c r="EN132" s="28"/>
      <c r="EO132" s="28"/>
      <c r="EP132" s="28"/>
      <c r="EQ132" s="28"/>
      <c r="ER132" s="28"/>
      <c r="ES132" s="28"/>
      <c r="ET132" s="28"/>
      <c r="EU132" s="28"/>
      <c r="EV132" s="28"/>
      <c r="EW132" s="28"/>
      <c r="EX132" s="28"/>
      <c r="EY132" s="28"/>
      <c r="EZ132" s="28"/>
      <c r="FA132" s="28"/>
      <c r="FB132" s="28"/>
      <c r="FC132" s="28"/>
      <c r="FD132" s="28"/>
      <c r="FE132" s="28"/>
      <c r="FF132" s="28"/>
      <c r="FG132" s="28"/>
      <c r="FH132" s="28"/>
      <c r="FI132" s="28"/>
      <c r="FJ132" s="28"/>
      <c r="FK132" s="28"/>
      <c r="FL132" s="28"/>
      <c r="FM132" s="28"/>
      <c r="FN132" s="28"/>
      <c r="FO132" s="28"/>
      <c r="FP132" s="28"/>
      <c r="FQ132" s="28"/>
      <c r="FR132" s="28"/>
      <c r="FS132" s="28"/>
      <c r="FT132" s="28"/>
      <c r="FU132" s="28"/>
      <c r="FV132" s="28"/>
      <c r="FW132" s="28"/>
      <c r="FX132" s="28"/>
      <c r="FY132" s="28"/>
      <c r="FZ132" s="28"/>
      <c r="GA132" s="28"/>
      <c r="GB132" s="28"/>
      <c r="GC132" s="28"/>
      <c r="GD132" s="28"/>
      <c r="GE132" s="28"/>
      <c r="GF132" s="28"/>
      <c r="GG132" s="28"/>
      <c r="GH132" s="28"/>
      <c r="GI132" s="28"/>
      <c r="GJ132" s="28"/>
      <c r="GK132" s="28"/>
      <c r="GL132" s="28"/>
      <c r="GM132" s="28"/>
      <c r="GN132" s="28"/>
      <c r="GO132" s="28"/>
      <c r="GP132" s="28"/>
      <c r="GQ132" s="28"/>
      <c r="GR132" s="28"/>
      <c r="GS132" s="28"/>
      <c r="GT132" s="28"/>
      <c r="GU132" s="28"/>
      <c r="GV132" s="28"/>
      <c r="GW132" s="28"/>
      <c r="GX132" s="28"/>
      <c r="GY132" s="28"/>
      <c r="GZ132" s="28"/>
      <c r="HA132" s="28"/>
      <c r="HB132" s="28"/>
      <c r="HC132" s="28"/>
      <c r="HD132" s="28"/>
      <c r="HE132" s="28"/>
      <c r="HF132" s="28"/>
      <c r="HG132" s="28"/>
      <c r="HH132" s="28"/>
      <c r="HI132" s="28"/>
      <c r="HJ132" s="28"/>
      <c r="HK132" s="28"/>
      <c r="HL132" s="28"/>
      <c r="HM132" s="28"/>
      <c r="HN132" s="28"/>
      <c r="HO132" s="28"/>
      <c r="HP132" s="28"/>
      <c r="HQ132" s="28"/>
      <c r="HR132" s="28"/>
      <c r="HS132" s="28"/>
      <c r="HT132" s="28"/>
      <c r="HU132" s="28"/>
      <c r="HV132" s="28"/>
      <c r="HW132" s="28"/>
      <c r="HX132" s="28"/>
      <c r="HY132" s="28"/>
      <c r="HZ132" s="28"/>
      <c r="IA132" s="28"/>
      <c r="IB132" s="28"/>
      <c r="IC132" s="28"/>
      <c r="ID132" s="28"/>
      <c r="IE132" s="28"/>
      <c r="IF132" s="28"/>
      <c r="IG132" s="28"/>
      <c r="IH132" s="28"/>
      <c r="II132" s="28"/>
      <c r="IJ132" s="28"/>
      <c r="IK132" s="28"/>
      <c r="IL132" s="28"/>
      <c r="IM132" s="28"/>
      <c r="IN132" s="28"/>
      <c r="IO132" s="28"/>
      <c r="IP132" s="28"/>
      <c r="IQ132" s="28"/>
      <c r="IR132" s="28"/>
      <c r="IS132" s="28"/>
      <c r="IT132" s="28"/>
      <c r="IU132" s="28"/>
      <c r="IV132" s="28"/>
      <c r="IW132" s="28"/>
    </row>
    <row r="133" spans="1:257" s="33" customFormat="1" ht="12.75">
      <c r="B133" s="54" t="s">
        <v>179</v>
      </c>
      <c r="C133" s="19" t="s">
        <v>180</v>
      </c>
      <c r="D133" s="37"/>
      <c r="E133" s="44"/>
      <c r="F133" s="175"/>
      <c r="G133" s="69"/>
      <c r="H133" s="87"/>
      <c r="I133" s="87"/>
      <c r="J133" s="102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F133" s="28"/>
      <c r="AG133" s="28"/>
      <c r="AH133" s="28"/>
      <c r="AI133" s="28"/>
      <c r="AJ133" s="28"/>
      <c r="AK133" s="28"/>
      <c r="AL133" s="28"/>
      <c r="AM133" s="28"/>
      <c r="AN133" s="28"/>
      <c r="AO133" s="28"/>
      <c r="AP133" s="28"/>
      <c r="AQ133" s="28"/>
      <c r="AR133" s="28"/>
      <c r="AS133" s="28"/>
      <c r="AT133" s="28"/>
      <c r="AU133" s="28"/>
      <c r="AV133" s="28"/>
      <c r="AW133" s="28"/>
      <c r="AX133" s="28"/>
      <c r="AY133" s="28"/>
      <c r="AZ133" s="28"/>
      <c r="BA133" s="28"/>
      <c r="BB133" s="28"/>
      <c r="BC133" s="28"/>
      <c r="BD133" s="28"/>
      <c r="BE133" s="28"/>
      <c r="BF133" s="28"/>
      <c r="BG133" s="28"/>
      <c r="BH133" s="28"/>
      <c r="BI133" s="28"/>
      <c r="BJ133" s="28"/>
      <c r="BK133" s="28"/>
      <c r="BL133" s="28"/>
      <c r="BM133" s="28"/>
      <c r="BN133" s="28"/>
      <c r="BO133" s="28"/>
      <c r="BP133" s="28"/>
      <c r="BQ133" s="28"/>
      <c r="BR133" s="28"/>
      <c r="BS133" s="28"/>
      <c r="BT133" s="28"/>
      <c r="BU133" s="28"/>
      <c r="BV133" s="28"/>
      <c r="BW133" s="28"/>
      <c r="BX133" s="28"/>
      <c r="BY133" s="28"/>
      <c r="BZ133" s="28"/>
      <c r="CA133" s="28"/>
      <c r="CB133" s="28"/>
      <c r="CC133" s="28"/>
      <c r="CD133" s="28"/>
      <c r="CE133" s="28"/>
      <c r="CF133" s="28"/>
      <c r="CG133" s="28"/>
      <c r="CH133" s="28"/>
      <c r="CI133" s="28"/>
      <c r="CJ133" s="28"/>
      <c r="CK133" s="28"/>
      <c r="CL133" s="28"/>
      <c r="CM133" s="28"/>
      <c r="CN133" s="28"/>
      <c r="CO133" s="28"/>
      <c r="CP133" s="28"/>
      <c r="CQ133" s="28"/>
      <c r="CR133" s="28"/>
      <c r="CS133" s="28"/>
      <c r="CT133" s="28"/>
      <c r="CU133" s="28"/>
      <c r="CV133" s="28"/>
      <c r="CW133" s="28"/>
      <c r="CX133" s="28"/>
      <c r="CY133" s="28"/>
      <c r="CZ133" s="28"/>
      <c r="DA133" s="28"/>
      <c r="DB133" s="28"/>
      <c r="DC133" s="28"/>
      <c r="DD133" s="28"/>
      <c r="DE133" s="28"/>
      <c r="DF133" s="28"/>
      <c r="DG133" s="28"/>
      <c r="DH133" s="28"/>
      <c r="DI133" s="28"/>
      <c r="DJ133" s="28"/>
      <c r="DK133" s="28"/>
      <c r="DL133" s="28"/>
      <c r="DM133" s="28"/>
      <c r="DN133" s="28"/>
      <c r="DO133" s="28"/>
      <c r="DP133" s="28"/>
      <c r="DQ133" s="28"/>
      <c r="DR133" s="28"/>
      <c r="DS133" s="28"/>
      <c r="DT133" s="28"/>
      <c r="DU133" s="28"/>
      <c r="DV133" s="28"/>
      <c r="DW133" s="28"/>
      <c r="DX133" s="28"/>
      <c r="DY133" s="28"/>
      <c r="DZ133" s="28"/>
      <c r="EA133" s="28"/>
      <c r="EB133" s="28"/>
      <c r="EC133" s="28"/>
      <c r="ED133" s="28"/>
      <c r="EE133" s="28"/>
      <c r="EF133" s="28"/>
      <c r="EG133" s="28"/>
      <c r="EH133" s="28"/>
      <c r="EI133" s="28"/>
      <c r="EJ133" s="28"/>
      <c r="EK133" s="28"/>
      <c r="EL133" s="28"/>
      <c r="EM133" s="28"/>
      <c r="EN133" s="28"/>
      <c r="EO133" s="28"/>
      <c r="EP133" s="28"/>
      <c r="EQ133" s="28"/>
      <c r="ER133" s="28"/>
      <c r="ES133" s="28"/>
      <c r="ET133" s="28"/>
      <c r="EU133" s="28"/>
      <c r="EV133" s="28"/>
      <c r="EW133" s="28"/>
      <c r="EX133" s="28"/>
      <c r="EY133" s="28"/>
      <c r="EZ133" s="28"/>
      <c r="FA133" s="28"/>
      <c r="FB133" s="28"/>
      <c r="FC133" s="28"/>
      <c r="FD133" s="28"/>
      <c r="FE133" s="28"/>
      <c r="FF133" s="28"/>
      <c r="FG133" s="28"/>
      <c r="FH133" s="28"/>
      <c r="FI133" s="28"/>
      <c r="FJ133" s="28"/>
      <c r="FK133" s="28"/>
      <c r="FL133" s="28"/>
      <c r="FM133" s="28"/>
      <c r="FN133" s="28"/>
      <c r="FO133" s="28"/>
      <c r="FP133" s="28"/>
      <c r="FQ133" s="28"/>
      <c r="FR133" s="28"/>
      <c r="FS133" s="28"/>
      <c r="FT133" s="28"/>
      <c r="FU133" s="28"/>
      <c r="FV133" s="28"/>
      <c r="FW133" s="28"/>
      <c r="FX133" s="28"/>
      <c r="FY133" s="28"/>
      <c r="FZ133" s="28"/>
      <c r="GA133" s="28"/>
      <c r="GB133" s="28"/>
      <c r="GC133" s="28"/>
      <c r="GD133" s="28"/>
      <c r="GE133" s="28"/>
      <c r="GF133" s="28"/>
      <c r="GG133" s="28"/>
      <c r="GH133" s="28"/>
      <c r="GI133" s="28"/>
      <c r="GJ133" s="28"/>
      <c r="GK133" s="28"/>
      <c r="GL133" s="28"/>
      <c r="GM133" s="28"/>
      <c r="GN133" s="28"/>
      <c r="GO133" s="28"/>
      <c r="GP133" s="28"/>
      <c r="GQ133" s="28"/>
      <c r="GR133" s="28"/>
      <c r="GS133" s="28"/>
      <c r="GT133" s="28"/>
      <c r="GU133" s="28"/>
      <c r="GV133" s="28"/>
      <c r="GW133" s="28"/>
      <c r="GX133" s="28"/>
      <c r="GY133" s="28"/>
      <c r="GZ133" s="28"/>
      <c r="HA133" s="28"/>
      <c r="HB133" s="28"/>
      <c r="HC133" s="28"/>
      <c r="HD133" s="28"/>
      <c r="HE133" s="28"/>
      <c r="HF133" s="28"/>
      <c r="HG133" s="28"/>
      <c r="HH133" s="28"/>
      <c r="HI133" s="28"/>
      <c r="HJ133" s="28"/>
      <c r="HK133" s="28"/>
      <c r="HL133" s="28"/>
      <c r="HM133" s="28"/>
      <c r="HN133" s="28"/>
      <c r="HO133" s="28"/>
      <c r="HP133" s="28"/>
      <c r="HQ133" s="28"/>
      <c r="HR133" s="28"/>
      <c r="HS133" s="28"/>
      <c r="HT133" s="28"/>
      <c r="HU133" s="28"/>
      <c r="HV133" s="28"/>
      <c r="HW133" s="28"/>
      <c r="HX133" s="28"/>
      <c r="HY133" s="28"/>
      <c r="HZ133" s="28"/>
      <c r="IA133" s="28"/>
      <c r="IB133" s="28"/>
      <c r="IC133" s="28"/>
      <c r="ID133" s="28"/>
      <c r="IE133" s="28"/>
      <c r="IF133" s="28"/>
      <c r="IG133" s="28"/>
      <c r="IH133" s="28"/>
      <c r="II133" s="28"/>
      <c r="IJ133" s="28"/>
      <c r="IK133" s="28"/>
      <c r="IL133" s="28"/>
      <c r="IM133" s="28"/>
      <c r="IN133" s="28"/>
      <c r="IO133" s="28"/>
      <c r="IP133" s="28"/>
      <c r="IQ133" s="28"/>
      <c r="IR133" s="28"/>
      <c r="IS133" s="28"/>
      <c r="IT133" s="28"/>
      <c r="IU133" s="28"/>
      <c r="IV133" s="28"/>
      <c r="IW133" s="28"/>
    </row>
    <row r="134" spans="1:257" s="33" customFormat="1" ht="25.5">
      <c r="B134" s="47"/>
      <c r="C134" s="46" t="s">
        <v>184</v>
      </c>
      <c r="D134" s="37" t="s">
        <v>53</v>
      </c>
      <c r="E134" s="44">
        <v>4</v>
      </c>
      <c r="F134" s="175"/>
      <c r="G134" s="69">
        <f t="shared" ref="G134" si="5">+F134*E134</f>
        <v>0</v>
      </c>
      <c r="H134" s="87"/>
      <c r="I134" s="108">
        <f>E134+H134</f>
        <v>4</v>
      </c>
      <c r="J134" s="102">
        <f>F134*I134</f>
        <v>0</v>
      </c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F134" s="28"/>
      <c r="AG134" s="28"/>
      <c r="AH134" s="28"/>
      <c r="AI134" s="28"/>
      <c r="AJ134" s="28"/>
      <c r="AK134" s="28"/>
      <c r="AL134" s="28"/>
      <c r="AM134" s="28"/>
      <c r="AN134" s="28"/>
      <c r="AO134" s="28"/>
      <c r="AP134" s="28"/>
      <c r="AQ134" s="28"/>
      <c r="AR134" s="28"/>
      <c r="AS134" s="28"/>
      <c r="AT134" s="28"/>
      <c r="AU134" s="28"/>
      <c r="AV134" s="28"/>
      <c r="AW134" s="28"/>
      <c r="AX134" s="28"/>
      <c r="AY134" s="28"/>
      <c r="AZ134" s="28"/>
      <c r="BA134" s="28"/>
      <c r="BB134" s="28"/>
      <c r="BC134" s="28"/>
      <c r="BD134" s="28"/>
      <c r="BE134" s="28"/>
      <c r="BF134" s="28"/>
      <c r="BG134" s="28"/>
      <c r="BH134" s="28"/>
      <c r="BI134" s="28"/>
      <c r="BJ134" s="28"/>
      <c r="BK134" s="28"/>
      <c r="BL134" s="28"/>
      <c r="BM134" s="28"/>
      <c r="BN134" s="28"/>
      <c r="BO134" s="28"/>
      <c r="BP134" s="28"/>
      <c r="BQ134" s="28"/>
      <c r="BR134" s="28"/>
      <c r="BS134" s="28"/>
      <c r="BT134" s="28"/>
      <c r="BU134" s="28"/>
      <c r="BV134" s="28"/>
      <c r="BW134" s="28"/>
      <c r="BX134" s="28"/>
      <c r="BY134" s="28"/>
      <c r="BZ134" s="28"/>
      <c r="CA134" s="28"/>
      <c r="CB134" s="28"/>
      <c r="CC134" s="28"/>
      <c r="CD134" s="28"/>
      <c r="CE134" s="28"/>
      <c r="CF134" s="28"/>
      <c r="CG134" s="28"/>
      <c r="CH134" s="28"/>
      <c r="CI134" s="28"/>
      <c r="CJ134" s="28"/>
      <c r="CK134" s="28"/>
      <c r="CL134" s="28"/>
      <c r="CM134" s="28"/>
      <c r="CN134" s="28"/>
      <c r="CO134" s="28"/>
      <c r="CP134" s="28"/>
      <c r="CQ134" s="28"/>
      <c r="CR134" s="28"/>
      <c r="CS134" s="28"/>
      <c r="CT134" s="28"/>
      <c r="CU134" s="28"/>
      <c r="CV134" s="28"/>
      <c r="CW134" s="28"/>
      <c r="CX134" s="28"/>
      <c r="CY134" s="28"/>
      <c r="CZ134" s="28"/>
      <c r="DA134" s="28"/>
      <c r="DB134" s="28"/>
      <c r="DC134" s="28"/>
      <c r="DD134" s="28"/>
      <c r="DE134" s="28"/>
      <c r="DF134" s="28"/>
      <c r="DG134" s="28"/>
      <c r="DH134" s="28"/>
      <c r="DI134" s="28"/>
      <c r="DJ134" s="28"/>
      <c r="DK134" s="28"/>
      <c r="DL134" s="28"/>
      <c r="DM134" s="28"/>
      <c r="DN134" s="28"/>
      <c r="DO134" s="28"/>
      <c r="DP134" s="28"/>
      <c r="DQ134" s="28"/>
      <c r="DR134" s="28"/>
      <c r="DS134" s="28"/>
      <c r="DT134" s="28"/>
      <c r="DU134" s="28"/>
      <c r="DV134" s="28"/>
      <c r="DW134" s="28"/>
      <c r="DX134" s="28"/>
      <c r="DY134" s="28"/>
      <c r="DZ134" s="28"/>
      <c r="EA134" s="28"/>
      <c r="EB134" s="28"/>
      <c r="EC134" s="28"/>
      <c r="ED134" s="28"/>
      <c r="EE134" s="28"/>
      <c r="EF134" s="28"/>
      <c r="EG134" s="28"/>
      <c r="EH134" s="28"/>
      <c r="EI134" s="28"/>
      <c r="EJ134" s="28"/>
      <c r="EK134" s="28"/>
      <c r="EL134" s="28"/>
      <c r="EM134" s="28"/>
      <c r="EN134" s="28"/>
      <c r="EO134" s="28"/>
      <c r="EP134" s="28"/>
      <c r="EQ134" s="28"/>
      <c r="ER134" s="28"/>
      <c r="ES134" s="28"/>
      <c r="ET134" s="28"/>
      <c r="EU134" s="28"/>
      <c r="EV134" s="28"/>
      <c r="EW134" s="28"/>
      <c r="EX134" s="28"/>
      <c r="EY134" s="28"/>
      <c r="EZ134" s="28"/>
      <c r="FA134" s="28"/>
      <c r="FB134" s="28"/>
      <c r="FC134" s="28"/>
      <c r="FD134" s="28"/>
      <c r="FE134" s="28"/>
      <c r="FF134" s="28"/>
      <c r="FG134" s="28"/>
      <c r="FH134" s="28"/>
      <c r="FI134" s="28"/>
      <c r="FJ134" s="28"/>
      <c r="FK134" s="28"/>
      <c r="FL134" s="28"/>
      <c r="FM134" s="28"/>
      <c r="FN134" s="28"/>
      <c r="FO134" s="28"/>
      <c r="FP134" s="28"/>
      <c r="FQ134" s="28"/>
      <c r="FR134" s="28"/>
      <c r="FS134" s="28"/>
      <c r="FT134" s="28"/>
      <c r="FU134" s="28"/>
      <c r="FV134" s="28"/>
      <c r="FW134" s="28"/>
      <c r="FX134" s="28"/>
      <c r="FY134" s="28"/>
      <c r="FZ134" s="28"/>
      <c r="GA134" s="28"/>
      <c r="GB134" s="28"/>
      <c r="GC134" s="28"/>
      <c r="GD134" s="28"/>
      <c r="GE134" s="28"/>
      <c r="GF134" s="28"/>
      <c r="GG134" s="28"/>
      <c r="GH134" s="28"/>
      <c r="GI134" s="28"/>
      <c r="GJ134" s="28"/>
      <c r="GK134" s="28"/>
      <c r="GL134" s="28"/>
      <c r="GM134" s="28"/>
      <c r="GN134" s="28"/>
      <c r="GO134" s="28"/>
      <c r="GP134" s="28"/>
      <c r="GQ134" s="28"/>
      <c r="GR134" s="28"/>
      <c r="GS134" s="28"/>
      <c r="GT134" s="28"/>
      <c r="GU134" s="28"/>
      <c r="GV134" s="28"/>
      <c r="GW134" s="28"/>
      <c r="GX134" s="28"/>
      <c r="GY134" s="28"/>
      <c r="GZ134" s="28"/>
      <c r="HA134" s="28"/>
      <c r="HB134" s="28"/>
      <c r="HC134" s="28"/>
      <c r="HD134" s="28"/>
      <c r="HE134" s="28"/>
      <c r="HF134" s="28"/>
      <c r="HG134" s="28"/>
      <c r="HH134" s="28"/>
      <c r="HI134" s="28"/>
      <c r="HJ134" s="28"/>
      <c r="HK134" s="28"/>
      <c r="HL134" s="28"/>
      <c r="HM134" s="28"/>
      <c r="HN134" s="28"/>
      <c r="HO134" s="28"/>
      <c r="HP134" s="28"/>
      <c r="HQ134" s="28"/>
      <c r="HR134" s="28"/>
      <c r="HS134" s="28"/>
      <c r="HT134" s="28"/>
      <c r="HU134" s="28"/>
      <c r="HV134" s="28"/>
      <c r="HW134" s="28"/>
      <c r="HX134" s="28"/>
      <c r="HY134" s="28"/>
      <c r="HZ134" s="28"/>
      <c r="IA134" s="28"/>
      <c r="IB134" s="28"/>
      <c r="IC134" s="28"/>
      <c r="ID134" s="28"/>
      <c r="IE134" s="28"/>
      <c r="IF134" s="28"/>
      <c r="IG134" s="28"/>
      <c r="IH134" s="28"/>
      <c r="II134" s="28"/>
      <c r="IJ134" s="28"/>
      <c r="IK134" s="28"/>
      <c r="IL134" s="28"/>
      <c r="IM134" s="28"/>
      <c r="IN134" s="28"/>
      <c r="IO134" s="28"/>
      <c r="IP134" s="28"/>
      <c r="IQ134" s="28"/>
      <c r="IR134" s="28"/>
      <c r="IS134" s="28"/>
      <c r="IT134" s="28"/>
      <c r="IU134" s="28"/>
      <c r="IV134" s="28"/>
      <c r="IW134" s="28"/>
    </row>
    <row r="135" spans="1:257" s="33" customFormat="1" ht="12.75">
      <c r="B135" s="47"/>
      <c r="C135" s="46"/>
      <c r="D135" s="37"/>
      <c r="E135" s="44"/>
      <c r="F135" s="167"/>
      <c r="G135" s="69"/>
      <c r="H135" s="87"/>
      <c r="I135" s="87"/>
      <c r="J135" s="102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F135" s="28"/>
      <c r="AG135" s="28"/>
      <c r="AH135" s="28"/>
      <c r="AI135" s="28"/>
      <c r="AJ135" s="28"/>
      <c r="AK135" s="28"/>
      <c r="AL135" s="28"/>
      <c r="AM135" s="28"/>
      <c r="AN135" s="28"/>
      <c r="AO135" s="28"/>
      <c r="AP135" s="28"/>
      <c r="AQ135" s="28"/>
      <c r="AR135" s="28"/>
      <c r="AS135" s="28"/>
      <c r="AT135" s="28"/>
      <c r="AU135" s="28"/>
      <c r="AV135" s="28"/>
      <c r="AW135" s="28"/>
      <c r="AX135" s="28"/>
      <c r="AY135" s="28"/>
      <c r="AZ135" s="28"/>
      <c r="BA135" s="28"/>
      <c r="BB135" s="28"/>
      <c r="BC135" s="28"/>
      <c r="BD135" s="28"/>
      <c r="BE135" s="28"/>
      <c r="BF135" s="28"/>
      <c r="BG135" s="28"/>
      <c r="BH135" s="28"/>
      <c r="BI135" s="28"/>
      <c r="BJ135" s="28"/>
      <c r="BK135" s="28"/>
      <c r="BL135" s="28"/>
      <c r="BM135" s="28"/>
      <c r="BN135" s="28"/>
      <c r="BO135" s="28"/>
      <c r="BP135" s="28"/>
      <c r="BQ135" s="28"/>
      <c r="BR135" s="28"/>
      <c r="BS135" s="28"/>
      <c r="BT135" s="28"/>
      <c r="BU135" s="28"/>
      <c r="BV135" s="28"/>
      <c r="BW135" s="28"/>
      <c r="BX135" s="28"/>
      <c r="BY135" s="28"/>
      <c r="BZ135" s="28"/>
      <c r="CA135" s="28"/>
      <c r="CB135" s="28"/>
      <c r="CC135" s="28"/>
      <c r="CD135" s="28"/>
      <c r="CE135" s="28"/>
      <c r="CF135" s="28"/>
      <c r="CG135" s="28"/>
      <c r="CH135" s="28"/>
      <c r="CI135" s="28"/>
      <c r="CJ135" s="28"/>
      <c r="CK135" s="28"/>
      <c r="CL135" s="28"/>
      <c r="CM135" s="28"/>
      <c r="CN135" s="28"/>
      <c r="CO135" s="28"/>
      <c r="CP135" s="28"/>
      <c r="CQ135" s="28"/>
      <c r="CR135" s="28"/>
      <c r="CS135" s="28"/>
      <c r="CT135" s="28"/>
      <c r="CU135" s="28"/>
      <c r="CV135" s="28"/>
      <c r="CW135" s="28"/>
      <c r="CX135" s="28"/>
      <c r="CY135" s="28"/>
      <c r="CZ135" s="28"/>
      <c r="DA135" s="28"/>
      <c r="DB135" s="28"/>
      <c r="DC135" s="28"/>
      <c r="DD135" s="28"/>
      <c r="DE135" s="28"/>
      <c r="DF135" s="28"/>
      <c r="DG135" s="28"/>
      <c r="DH135" s="28"/>
      <c r="DI135" s="28"/>
      <c r="DJ135" s="28"/>
      <c r="DK135" s="28"/>
      <c r="DL135" s="28"/>
      <c r="DM135" s="28"/>
      <c r="DN135" s="28"/>
      <c r="DO135" s="28"/>
      <c r="DP135" s="28"/>
      <c r="DQ135" s="28"/>
      <c r="DR135" s="28"/>
      <c r="DS135" s="28"/>
      <c r="DT135" s="28"/>
      <c r="DU135" s="28"/>
      <c r="DV135" s="28"/>
      <c r="DW135" s="28"/>
      <c r="DX135" s="28"/>
      <c r="DY135" s="28"/>
      <c r="DZ135" s="28"/>
      <c r="EA135" s="28"/>
      <c r="EB135" s="28"/>
      <c r="EC135" s="28"/>
      <c r="ED135" s="28"/>
      <c r="EE135" s="28"/>
      <c r="EF135" s="28"/>
      <c r="EG135" s="28"/>
      <c r="EH135" s="28"/>
      <c r="EI135" s="28"/>
      <c r="EJ135" s="28"/>
      <c r="EK135" s="28"/>
      <c r="EL135" s="28"/>
      <c r="EM135" s="28"/>
      <c r="EN135" s="28"/>
      <c r="EO135" s="28"/>
      <c r="EP135" s="28"/>
      <c r="EQ135" s="28"/>
      <c r="ER135" s="28"/>
      <c r="ES135" s="28"/>
      <c r="ET135" s="28"/>
      <c r="EU135" s="28"/>
      <c r="EV135" s="28"/>
      <c r="EW135" s="28"/>
      <c r="EX135" s="28"/>
      <c r="EY135" s="28"/>
      <c r="EZ135" s="28"/>
      <c r="FA135" s="28"/>
      <c r="FB135" s="28"/>
      <c r="FC135" s="28"/>
      <c r="FD135" s="28"/>
      <c r="FE135" s="28"/>
      <c r="FF135" s="28"/>
      <c r="FG135" s="28"/>
      <c r="FH135" s="28"/>
      <c r="FI135" s="28"/>
      <c r="FJ135" s="28"/>
      <c r="FK135" s="28"/>
      <c r="FL135" s="28"/>
      <c r="FM135" s="28"/>
      <c r="FN135" s="28"/>
      <c r="FO135" s="28"/>
      <c r="FP135" s="28"/>
      <c r="FQ135" s="28"/>
      <c r="FR135" s="28"/>
      <c r="FS135" s="28"/>
      <c r="FT135" s="28"/>
      <c r="FU135" s="28"/>
      <c r="FV135" s="28"/>
      <c r="FW135" s="28"/>
      <c r="FX135" s="28"/>
      <c r="FY135" s="28"/>
      <c r="FZ135" s="28"/>
      <c r="GA135" s="28"/>
      <c r="GB135" s="28"/>
      <c r="GC135" s="28"/>
      <c r="GD135" s="28"/>
      <c r="GE135" s="28"/>
      <c r="GF135" s="28"/>
      <c r="GG135" s="28"/>
      <c r="GH135" s="28"/>
      <c r="GI135" s="28"/>
      <c r="GJ135" s="28"/>
      <c r="GK135" s="28"/>
      <c r="GL135" s="28"/>
      <c r="GM135" s="28"/>
      <c r="GN135" s="28"/>
      <c r="GO135" s="28"/>
      <c r="GP135" s="28"/>
      <c r="GQ135" s="28"/>
      <c r="GR135" s="28"/>
      <c r="GS135" s="28"/>
      <c r="GT135" s="28"/>
      <c r="GU135" s="28"/>
      <c r="GV135" s="28"/>
      <c r="GW135" s="28"/>
      <c r="GX135" s="28"/>
      <c r="GY135" s="28"/>
      <c r="GZ135" s="28"/>
      <c r="HA135" s="28"/>
      <c r="HB135" s="28"/>
      <c r="HC135" s="28"/>
      <c r="HD135" s="28"/>
      <c r="HE135" s="28"/>
      <c r="HF135" s="28"/>
      <c r="HG135" s="28"/>
      <c r="HH135" s="28"/>
      <c r="HI135" s="28"/>
      <c r="HJ135" s="28"/>
      <c r="HK135" s="28"/>
      <c r="HL135" s="28"/>
      <c r="HM135" s="28"/>
      <c r="HN135" s="28"/>
      <c r="HO135" s="28"/>
      <c r="HP135" s="28"/>
      <c r="HQ135" s="28"/>
      <c r="HR135" s="28"/>
      <c r="HS135" s="28"/>
      <c r="HT135" s="28"/>
      <c r="HU135" s="28"/>
      <c r="HV135" s="28"/>
      <c r="HW135" s="28"/>
      <c r="HX135" s="28"/>
      <c r="HY135" s="28"/>
      <c r="HZ135" s="28"/>
      <c r="IA135" s="28"/>
      <c r="IB135" s="28"/>
      <c r="IC135" s="28"/>
      <c r="ID135" s="28"/>
      <c r="IE135" s="28"/>
      <c r="IF135" s="28"/>
      <c r="IG135" s="28"/>
      <c r="IH135" s="28"/>
      <c r="II135" s="28"/>
      <c r="IJ135" s="28"/>
      <c r="IK135" s="28"/>
      <c r="IL135" s="28"/>
      <c r="IM135" s="28"/>
      <c r="IN135" s="28"/>
      <c r="IO135" s="28"/>
      <c r="IP135" s="28"/>
      <c r="IQ135" s="28"/>
      <c r="IR135" s="28"/>
      <c r="IS135" s="28"/>
      <c r="IT135" s="28"/>
      <c r="IU135" s="28"/>
      <c r="IV135" s="28"/>
      <c r="IW135" s="28"/>
    </row>
    <row r="136" spans="1:257" ht="191.25">
      <c r="B136" s="42" t="s">
        <v>82</v>
      </c>
      <c r="C136" s="46" t="s">
        <v>152</v>
      </c>
      <c r="D136" s="37"/>
      <c r="E136" s="44"/>
      <c r="F136" s="167"/>
      <c r="H136" s="81"/>
      <c r="I136" s="81"/>
      <c r="J136" s="105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1"/>
      <c r="BD136" s="21"/>
      <c r="BE136" s="21"/>
      <c r="BF136" s="21"/>
      <c r="BG136" s="21"/>
      <c r="BH136" s="21"/>
      <c r="BI136" s="21"/>
      <c r="BJ136" s="21"/>
      <c r="BK136" s="21"/>
      <c r="BL136" s="21"/>
      <c r="BM136" s="21"/>
      <c r="BN136" s="21"/>
      <c r="BO136" s="21"/>
      <c r="BP136" s="21"/>
      <c r="BQ136" s="21"/>
      <c r="BR136" s="21"/>
      <c r="BS136" s="21"/>
      <c r="BT136" s="21"/>
      <c r="BU136" s="21"/>
      <c r="BV136" s="21"/>
      <c r="BW136" s="21"/>
      <c r="BX136" s="21"/>
      <c r="BY136" s="21"/>
      <c r="BZ136" s="21"/>
      <c r="CA136" s="21"/>
      <c r="CB136" s="21"/>
      <c r="CC136" s="21"/>
      <c r="CD136" s="21"/>
      <c r="CE136" s="21"/>
      <c r="CF136" s="21"/>
      <c r="CG136" s="21"/>
      <c r="CH136" s="21"/>
      <c r="CI136" s="21"/>
      <c r="CJ136" s="21"/>
      <c r="CK136" s="21"/>
      <c r="CL136" s="21"/>
      <c r="CM136" s="21"/>
      <c r="CN136" s="21"/>
      <c r="CO136" s="21"/>
      <c r="CP136" s="21"/>
      <c r="CQ136" s="21"/>
      <c r="CR136" s="21"/>
      <c r="CS136" s="21"/>
      <c r="CT136" s="21"/>
      <c r="CU136" s="21"/>
      <c r="CV136" s="21"/>
      <c r="CW136" s="21"/>
      <c r="CX136" s="21"/>
      <c r="CY136" s="21"/>
      <c r="CZ136" s="21"/>
      <c r="DA136" s="21"/>
      <c r="DB136" s="21"/>
      <c r="DC136" s="21"/>
      <c r="DD136" s="21"/>
      <c r="DE136" s="21"/>
      <c r="DF136" s="21"/>
      <c r="DG136" s="21"/>
      <c r="DH136" s="21"/>
      <c r="DI136" s="21"/>
      <c r="DJ136" s="21"/>
      <c r="DK136" s="21"/>
      <c r="DL136" s="21"/>
      <c r="DM136" s="21"/>
      <c r="DN136" s="21"/>
      <c r="DO136" s="21"/>
      <c r="DP136" s="21"/>
      <c r="DQ136" s="21"/>
      <c r="DR136" s="21"/>
      <c r="DS136" s="21"/>
      <c r="DT136" s="21"/>
      <c r="DU136" s="21"/>
      <c r="DV136" s="21"/>
      <c r="DW136" s="21"/>
      <c r="DX136" s="21"/>
      <c r="DY136" s="21"/>
      <c r="DZ136" s="21"/>
      <c r="EA136" s="21"/>
      <c r="EB136" s="21"/>
      <c r="EC136" s="21"/>
      <c r="ED136" s="21"/>
      <c r="EE136" s="21"/>
      <c r="EF136" s="21"/>
      <c r="EG136" s="21"/>
      <c r="EH136" s="21"/>
      <c r="EI136" s="21"/>
      <c r="EJ136" s="21"/>
      <c r="EK136" s="21"/>
      <c r="EL136" s="21"/>
      <c r="EM136" s="21"/>
      <c r="EN136" s="21"/>
      <c r="EO136" s="21"/>
      <c r="EP136" s="21"/>
      <c r="EQ136" s="21"/>
      <c r="ER136" s="21"/>
      <c r="ES136" s="21"/>
      <c r="ET136" s="21"/>
      <c r="EU136" s="21"/>
      <c r="EV136" s="21"/>
      <c r="EW136" s="21"/>
      <c r="EX136" s="21"/>
      <c r="EY136" s="21"/>
      <c r="EZ136" s="21"/>
      <c r="FA136" s="21"/>
      <c r="FB136" s="21"/>
      <c r="FC136" s="21"/>
      <c r="FD136" s="21"/>
      <c r="FE136" s="21"/>
      <c r="FF136" s="21"/>
      <c r="FG136" s="21"/>
      <c r="FH136" s="21"/>
      <c r="FI136" s="21"/>
      <c r="FJ136" s="21"/>
      <c r="FK136" s="21"/>
      <c r="FL136" s="21"/>
      <c r="FM136" s="21"/>
      <c r="FN136" s="21"/>
      <c r="FO136" s="21"/>
      <c r="FP136" s="21"/>
      <c r="FQ136" s="21"/>
      <c r="FR136" s="21"/>
      <c r="FS136" s="21"/>
      <c r="FT136" s="21"/>
      <c r="FU136" s="21"/>
      <c r="FV136" s="21"/>
      <c r="FW136" s="21"/>
      <c r="FX136" s="21"/>
      <c r="FY136" s="21"/>
      <c r="FZ136" s="21"/>
      <c r="GA136" s="21"/>
      <c r="GB136" s="21"/>
      <c r="GC136" s="21"/>
      <c r="GD136" s="21"/>
      <c r="GE136" s="21"/>
      <c r="GF136" s="21"/>
      <c r="GG136" s="21"/>
      <c r="GH136" s="21"/>
      <c r="GI136" s="21"/>
      <c r="GJ136" s="21"/>
      <c r="GK136" s="21"/>
      <c r="GL136" s="21"/>
      <c r="GM136" s="21"/>
      <c r="GN136" s="21"/>
      <c r="GO136" s="21"/>
      <c r="GP136" s="21"/>
      <c r="GQ136" s="21"/>
      <c r="GR136" s="21"/>
      <c r="GS136" s="21"/>
      <c r="GT136" s="21"/>
      <c r="GU136" s="21"/>
      <c r="GV136" s="21"/>
      <c r="GW136" s="21"/>
      <c r="GX136" s="21"/>
      <c r="GY136" s="21"/>
      <c r="GZ136" s="21"/>
      <c r="HA136" s="21"/>
      <c r="HB136" s="21"/>
      <c r="HC136" s="21"/>
      <c r="HD136" s="21"/>
      <c r="HE136" s="21"/>
      <c r="HF136" s="21"/>
      <c r="HG136" s="21"/>
      <c r="HH136" s="21"/>
      <c r="HI136" s="21"/>
      <c r="HJ136" s="21"/>
      <c r="HK136" s="21"/>
      <c r="HL136" s="21"/>
      <c r="HM136" s="21"/>
      <c r="HN136" s="21"/>
      <c r="HO136" s="21"/>
      <c r="HP136" s="21"/>
      <c r="HQ136" s="21"/>
      <c r="HR136" s="21"/>
      <c r="HS136" s="21"/>
      <c r="HT136" s="21"/>
      <c r="HU136" s="21"/>
      <c r="HV136" s="21"/>
      <c r="HW136" s="21"/>
      <c r="HX136" s="21"/>
      <c r="HY136" s="21"/>
      <c r="HZ136" s="21"/>
      <c r="IA136" s="21"/>
      <c r="IB136" s="21"/>
      <c r="IC136" s="21"/>
      <c r="ID136" s="21"/>
      <c r="IE136" s="21"/>
      <c r="IF136" s="21"/>
      <c r="IG136" s="21"/>
      <c r="IH136" s="21"/>
      <c r="II136" s="21"/>
      <c r="IJ136" s="21"/>
      <c r="IK136" s="21"/>
      <c r="IL136" s="21"/>
      <c r="IM136" s="21"/>
      <c r="IN136" s="21"/>
      <c r="IO136" s="21"/>
      <c r="IP136" s="21"/>
      <c r="IQ136" s="21"/>
      <c r="IR136" s="21"/>
      <c r="IS136" s="21"/>
      <c r="IT136" s="21"/>
      <c r="IU136" s="21"/>
      <c r="IV136" s="21"/>
      <c r="IW136" s="21"/>
    </row>
    <row r="137" spans="1:257" s="33" customFormat="1" ht="12.75">
      <c r="B137" s="47"/>
      <c r="C137" s="46" t="s">
        <v>109</v>
      </c>
      <c r="D137" s="49"/>
      <c r="E137" s="50">
        <f>SUM(E138:E141)</f>
        <v>57</v>
      </c>
      <c r="F137" s="167"/>
      <c r="G137" s="69"/>
      <c r="H137" s="87"/>
      <c r="I137" s="119">
        <f>SUM(I138:I141)</f>
        <v>65</v>
      </c>
      <c r="J137" s="102"/>
      <c r="K137" s="28"/>
      <c r="L137" s="28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F137" s="28"/>
      <c r="AG137" s="28"/>
      <c r="AH137" s="28"/>
      <c r="AI137" s="28"/>
      <c r="AJ137" s="28"/>
      <c r="AK137" s="28"/>
      <c r="AL137" s="28"/>
      <c r="AM137" s="28"/>
      <c r="AN137" s="28"/>
      <c r="AO137" s="28"/>
      <c r="AP137" s="28"/>
      <c r="AQ137" s="28"/>
      <c r="AR137" s="28"/>
      <c r="AS137" s="28"/>
      <c r="AT137" s="28"/>
      <c r="AU137" s="28"/>
      <c r="AV137" s="28"/>
      <c r="AW137" s="28"/>
      <c r="AX137" s="28"/>
      <c r="AY137" s="28"/>
      <c r="AZ137" s="28"/>
      <c r="BA137" s="28"/>
      <c r="BB137" s="28"/>
      <c r="BC137" s="28"/>
      <c r="BD137" s="28"/>
      <c r="BE137" s="28"/>
      <c r="BF137" s="28"/>
      <c r="BG137" s="28"/>
      <c r="BH137" s="28"/>
      <c r="BI137" s="28"/>
      <c r="BJ137" s="28"/>
      <c r="BK137" s="28"/>
      <c r="BL137" s="28"/>
      <c r="BM137" s="28"/>
      <c r="BN137" s="28"/>
      <c r="BO137" s="28"/>
      <c r="BP137" s="28"/>
      <c r="BQ137" s="28"/>
      <c r="BR137" s="28"/>
      <c r="BS137" s="28"/>
      <c r="BT137" s="28"/>
      <c r="BU137" s="28"/>
      <c r="BV137" s="28"/>
      <c r="BW137" s="28"/>
      <c r="BX137" s="28"/>
      <c r="BY137" s="28"/>
      <c r="BZ137" s="28"/>
      <c r="CA137" s="28"/>
      <c r="CB137" s="28"/>
      <c r="CC137" s="28"/>
      <c r="CD137" s="28"/>
      <c r="CE137" s="28"/>
      <c r="CF137" s="28"/>
      <c r="CG137" s="28"/>
      <c r="CH137" s="28"/>
      <c r="CI137" s="28"/>
      <c r="CJ137" s="28"/>
      <c r="CK137" s="28"/>
      <c r="CL137" s="28"/>
      <c r="CM137" s="28"/>
      <c r="CN137" s="28"/>
      <c r="CO137" s="28"/>
      <c r="CP137" s="28"/>
      <c r="CQ137" s="28"/>
      <c r="CR137" s="28"/>
      <c r="CS137" s="28"/>
      <c r="CT137" s="28"/>
      <c r="CU137" s="28"/>
      <c r="CV137" s="28"/>
      <c r="CW137" s="28"/>
      <c r="CX137" s="28"/>
      <c r="CY137" s="28"/>
      <c r="CZ137" s="28"/>
      <c r="DA137" s="28"/>
      <c r="DB137" s="28"/>
      <c r="DC137" s="28"/>
      <c r="DD137" s="28"/>
      <c r="DE137" s="28"/>
      <c r="DF137" s="28"/>
      <c r="DG137" s="28"/>
      <c r="DH137" s="28"/>
      <c r="DI137" s="28"/>
      <c r="DJ137" s="28"/>
      <c r="DK137" s="28"/>
      <c r="DL137" s="28"/>
      <c r="DM137" s="28"/>
      <c r="DN137" s="28"/>
      <c r="DO137" s="28"/>
      <c r="DP137" s="28"/>
      <c r="DQ137" s="28"/>
      <c r="DR137" s="28"/>
      <c r="DS137" s="28"/>
      <c r="DT137" s="28"/>
      <c r="DU137" s="28"/>
      <c r="DV137" s="28"/>
      <c r="DW137" s="28"/>
      <c r="DX137" s="28"/>
      <c r="DY137" s="28"/>
      <c r="DZ137" s="28"/>
      <c r="EA137" s="28"/>
      <c r="EB137" s="28"/>
      <c r="EC137" s="28"/>
      <c r="ED137" s="28"/>
      <c r="EE137" s="28"/>
      <c r="EF137" s="28"/>
      <c r="EG137" s="28"/>
      <c r="EH137" s="28"/>
      <c r="EI137" s="28"/>
      <c r="EJ137" s="28"/>
      <c r="EK137" s="28"/>
      <c r="EL137" s="28"/>
      <c r="EM137" s="28"/>
      <c r="EN137" s="28"/>
      <c r="EO137" s="28"/>
      <c r="EP137" s="28"/>
      <c r="EQ137" s="28"/>
      <c r="ER137" s="28"/>
      <c r="ES137" s="28"/>
      <c r="ET137" s="28"/>
      <c r="EU137" s="28"/>
      <c r="EV137" s="28"/>
      <c r="EW137" s="28"/>
      <c r="EX137" s="28"/>
      <c r="EY137" s="28"/>
      <c r="EZ137" s="28"/>
      <c r="FA137" s="28"/>
      <c r="FB137" s="28"/>
      <c r="FC137" s="28"/>
      <c r="FD137" s="28"/>
      <c r="FE137" s="28"/>
      <c r="FF137" s="28"/>
      <c r="FG137" s="28"/>
      <c r="FH137" s="28"/>
      <c r="FI137" s="28"/>
      <c r="FJ137" s="28"/>
      <c r="FK137" s="28"/>
      <c r="FL137" s="28"/>
      <c r="FM137" s="28"/>
      <c r="FN137" s="28"/>
      <c r="FO137" s="28"/>
      <c r="FP137" s="28"/>
      <c r="FQ137" s="28"/>
      <c r="FR137" s="28"/>
      <c r="FS137" s="28"/>
      <c r="FT137" s="28"/>
      <c r="FU137" s="28"/>
      <c r="FV137" s="28"/>
      <c r="FW137" s="28"/>
      <c r="FX137" s="28"/>
      <c r="FY137" s="28"/>
      <c r="FZ137" s="28"/>
      <c r="GA137" s="28"/>
      <c r="GB137" s="28"/>
      <c r="GC137" s="28"/>
      <c r="GD137" s="28"/>
      <c r="GE137" s="28"/>
      <c r="GF137" s="28"/>
      <c r="GG137" s="28"/>
      <c r="GH137" s="28"/>
      <c r="GI137" s="28"/>
      <c r="GJ137" s="28"/>
      <c r="GK137" s="28"/>
      <c r="GL137" s="28"/>
      <c r="GM137" s="28"/>
      <c r="GN137" s="28"/>
      <c r="GO137" s="28"/>
      <c r="GP137" s="28"/>
      <c r="GQ137" s="28"/>
      <c r="GR137" s="28"/>
      <c r="GS137" s="28"/>
      <c r="GT137" s="28"/>
      <c r="GU137" s="28"/>
      <c r="GV137" s="28"/>
      <c r="GW137" s="28"/>
      <c r="GX137" s="28"/>
      <c r="GY137" s="28"/>
      <c r="GZ137" s="28"/>
      <c r="HA137" s="28"/>
      <c r="HB137" s="28"/>
      <c r="HC137" s="28"/>
      <c r="HD137" s="28"/>
      <c r="HE137" s="28"/>
      <c r="HF137" s="28"/>
      <c r="HG137" s="28"/>
      <c r="HH137" s="28"/>
      <c r="HI137" s="28"/>
      <c r="HJ137" s="28"/>
      <c r="HK137" s="28"/>
      <c r="HL137" s="28"/>
      <c r="HM137" s="28"/>
      <c r="HN137" s="28"/>
      <c r="HO137" s="28"/>
      <c r="HP137" s="28"/>
      <c r="HQ137" s="28"/>
      <c r="HR137" s="28"/>
      <c r="HS137" s="28"/>
      <c r="HT137" s="28"/>
      <c r="HU137" s="28"/>
      <c r="HV137" s="28"/>
      <c r="HW137" s="28"/>
      <c r="HX137" s="28"/>
      <c r="HY137" s="28"/>
      <c r="HZ137" s="28"/>
      <c r="IA137" s="28"/>
      <c r="IB137" s="28"/>
      <c r="IC137" s="28"/>
      <c r="ID137" s="28"/>
      <c r="IE137" s="28"/>
      <c r="IF137" s="28"/>
      <c r="IG137" s="28"/>
      <c r="IH137" s="28"/>
      <c r="II137" s="28"/>
      <c r="IJ137" s="28"/>
      <c r="IK137" s="28"/>
      <c r="IL137" s="28"/>
      <c r="IM137" s="28"/>
      <c r="IN137" s="28"/>
      <c r="IO137" s="28"/>
      <c r="IP137" s="28"/>
      <c r="IQ137" s="28"/>
      <c r="IR137" s="28"/>
      <c r="IS137" s="28"/>
      <c r="IT137" s="28"/>
      <c r="IU137" s="28"/>
      <c r="IV137" s="28"/>
      <c r="IW137" s="28"/>
    </row>
    <row r="138" spans="1:257" s="33" customFormat="1" ht="25.5">
      <c r="B138" s="47"/>
      <c r="C138" s="46" t="s">
        <v>184</v>
      </c>
      <c r="D138" s="37" t="s">
        <v>53</v>
      </c>
      <c r="E138" s="44">
        <f>SUM(E133:E134)</f>
        <v>4</v>
      </c>
      <c r="F138" s="175"/>
      <c r="G138" s="69">
        <f t="shared" ref="G138:G139" si="6">+F138*E138</f>
        <v>0</v>
      </c>
      <c r="H138" s="87"/>
      <c r="I138" s="108">
        <f>E138+H138</f>
        <v>4</v>
      </c>
      <c r="J138" s="102">
        <f>F138*I138</f>
        <v>0</v>
      </c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F138" s="28"/>
      <c r="AG138" s="28"/>
      <c r="AH138" s="28"/>
      <c r="AI138" s="28"/>
      <c r="AJ138" s="28"/>
      <c r="AK138" s="28"/>
      <c r="AL138" s="28"/>
      <c r="AM138" s="28"/>
      <c r="AN138" s="28"/>
      <c r="AO138" s="28"/>
      <c r="AP138" s="28"/>
      <c r="AQ138" s="28"/>
      <c r="AR138" s="28"/>
      <c r="AS138" s="28"/>
      <c r="AT138" s="28"/>
      <c r="AU138" s="28"/>
      <c r="AV138" s="28"/>
      <c r="AW138" s="28"/>
      <c r="AX138" s="28"/>
      <c r="AY138" s="28"/>
      <c r="AZ138" s="28"/>
      <c r="BA138" s="28"/>
      <c r="BB138" s="28"/>
      <c r="BC138" s="28"/>
      <c r="BD138" s="28"/>
      <c r="BE138" s="28"/>
      <c r="BF138" s="28"/>
      <c r="BG138" s="28"/>
      <c r="BH138" s="28"/>
      <c r="BI138" s="28"/>
      <c r="BJ138" s="28"/>
      <c r="BK138" s="28"/>
      <c r="BL138" s="28"/>
      <c r="BM138" s="28"/>
      <c r="BN138" s="28"/>
      <c r="BO138" s="28"/>
      <c r="BP138" s="28"/>
      <c r="BQ138" s="28"/>
      <c r="BR138" s="28"/>
      <c r="BS138" s="28"/>
      <c r="BT138" s="28"/>
      <c r="BU138" s="28"/>
      <c r="BV138" s="28"/>
      <c r="BW138" s="28"/>
      <c r="BX138" s="28"/>
      <c r="BY138" s="28"/>
      <c r="BZ138" s="28"/>
      <c r="CA138" s="28"/>
      <c r="CB138" s="28"/>
      <c r="CC138" s="28"/>
      <c r="CD138" s="28"/>
      <c r="CE138" s="28"/>
      <c r="CF138" s="28"/>
      <c r="CG138" s="28"/>
      <c r="CH138" s="28"/>
      <c r="CI138" s="28"/>
      <c r="CJ138" s="28"/>
      <c r="CK138" s="28"/>
      <c r="CL138" s="28"/>
      <c r="CM138" s="28"/>
      <c r="CN138" s="28"/>
      <c r="CO138" s="28"/>
      <c r="CP138" s="28"/>
      <c r="CQ138" s="28"/>
      <c r="CR138" s="28"/>
      <c r="CS138" s="28"/>
      <c r="CT138" s="28"/>
      <c r="CU138" s="28"/>
      <c r="CV138" s="28"/>
      <c r="CW138" s="28"/>
      <c r="CX138" s="28"/>
      <c r="CY138" s="28"/>
      <c r="CZ138" s="28"/>
      <c r="DA138" s="28"/>
      <c r="DB138" s="28"/>
      <c r="DC138" s="28"/>
      <c r="DD138" s="28"/>
      <c r="DE138" s="28"/>
      <c r="DF138" s="28"/>
      <c r="DG138" s="28"/>
      <c r="DH138" s="28"/>
      <c r="DI138" s="28"/>
      <c r="DJ138" s="28"/>
      <c r="DK138" s="28"/>
      <c r="DL138" s="28"/>
      <c r="DM138" s="28"/>
      <c r="DN138" s="28"/>
      <c r="DO138" s="28"/>
      <c r="DP138" s="28"/>
      <c r="DQ138" s="28"/>
      <c r="DR138" s="28"/>
      <c r="DS138" s="28"/>
      <c r="DT138" s="28"/>
      <c r="DU138" s="28"/>
      <c r="DV138" s="28"/>
      <c r="DW138" s="28"/>
      <c r="DX138" s="28"/>
      <c r="DY138" s="28"/>
      <c r="DZ138" s="28"/>
      <c r="EA138" s="28"/>
      <c r="EB138" s="28"/>
      <c r="EC138" s="28"/>
      <c r="ED138" s="28"/>
      <c r="EE138" s="28"/>
      <c r="EF138" s="28"/>
      <c r="EG138" s="28"/>
      <c r="EH138" s="28"/>
      <c r="EI138" s="28"/>
      <c r="EJ138" s="28"/>
      <c r="EK138" s="28"/>
      <c r="EL138" s="28"/>
      <c r="EM138" s="28"/>
      <c r="EN138" s="28"/>
      <c r="EO138" s="28"/>
      <c r="EP138" s="28"/>
      <c r="EQ138" s="28"/>
      <c r="ER138" s="28"/>
      <c r="ES138" s="28"/>
      <c r="ET138" s="28"/>
      <c r="EU138" s="28"/>
      <c r="EV138" s="28"/>
      <c r="EW138" s="28"/>
      <c r="EX138" s="28"/>
      <c r="EY138" s="28"/>
      <c r="EZ138" s="28"/>
      <c r="FA138" s="28"/>
      <c r="FB138" s="28"/>
      <c r="FC138" s="28"/>
      <c r="FD138" s="28"/>
      <c r="FE138" s="28"/>
      <c r="FF138" s="28"/>
      <c r="FG138" s="28"/>
      <c r="FH138" s="28"/>
      <c r="FI138" s="28"/>
      <c r="FJ138" s="28"/>
      <c r="FK138" s="28"/>
      <c r="FL138" s="28"/>
      <c r="FM138" s="28"/>
      <c r="FN138" s="28"/>
      <c r="FO138" s="28"/>
      <c r="FP138" s="28"/>
      <c r="FQ138" s="28"/>
      <c r="FR138" s="28"/>
      <c r="FS138" s="28"/>
      <c r="FT138" s="28"/>
      <c r="FU138" s="28"/>
      <c r="FV138" s="28"/>
      <c r="FW138" s="28"/>
      <c r="FX138" s="28"/>
      <c r="FY138" s="28"/>
      <c r="FZ138" s="28"/>
      <c r="GA138" s="28"/>
      <c r="GB138" s="28"/>
      <c r="GC138" s="28"/>
      <c r="GD138" s="28"/>
      <c r="GE138" s="28"/>
      <c r="GF138" s="28"/>
      <c r="GG138" s="28"/>
      <c r="GH138" s="28"/>
      <c r="GI138" s="28"/>
      <c r="GJ138" s="28"/>
      <c r="GK138" s="28"/>
      <c r="GL138" s="28"/>
      <c r="GM138" s="28"/>
      <c r="GN138" s="28"/>
      <c r="GO138" s="28"/>
      <c r="GP138" s="28"/>
      <c r="GQ138" s="28"/>
      <c r="GR138" s="28"/>
      <c r="GS138" s="28"/>
      <c r="GT138" s="28"/>
      <c r="GU138" s="28"/>
      <c r="GV138" s="28"/>
      <c r="GW138" s="28"/>
      <c r="GX138" s="28"/>
      <c r="GY138" s="28"/>
      <c r="GZ138" s="28"/>
      <c r="HA138" s="28"/>
      <c r="HB138" s="28"/>
      <c r="HC138" s="28"/>
      <c r="HD138" s="28"/>
      <c r="HE138" s="28"/>
      <c r="HF138" s="28"/>
      <c r="HG138" s="28"/>
      <c r="HH138" s="28"/>
      <c r="HI138" s="28"/>
      <c r="HJ138" s="28"/>
      <c r="HK138" s="28"/>
      <c r="HL138" s="28"/>
      <c r="HM138" s="28"/>
      <c r="HN138" s="28"/>
      <c r="HO138" s="28"/>
      <c r="HP138" s="28"/>
      <c r="HQ138" s="28"/>
      <c r="HR138" s="28"/>
      <c r="HS138" s="28"/>
      <c r="HT138" s="28"/>
      <c r="HU138" s="28"/>
      <c r="HV138" s="28"/>
      <c r="HW138" s="28"/>
      <c r="HX138" s="28"/>
      <c r="HY138" s="28"/>
      <c r="HZ138" s="28"/>
      <c r="IA138" s="28"/>
      <c r="IB138" s="28"/>
      <c r="IC138" s="28"/>
      <c r="ID138" s="28"/>
      <c r="IE138" s="28"/>
      <c r="IF138" s="28"/>
      <c r="IG138" s="28"/>
      <c r="IH138" s="28"/>
      <c r="II138" s="28"/>
      <c r="IJ138" s="28"/>
      <c r="IK138" s="28"/>
      <c r="IL138" s="28"/>
      <c r="IM138" s="28"/>
      <c r="IN138" s="28"/>
      <c r="IO138" s="28"/>
      <c r="IP138" s="28"/>
      <c r="IQ138" s="28"/>
      <c r="IR138" s="28"/>
      <c r="IS138" s="28"/>
      <c r="IT138" s="28"/>
      <c r="IU138" s="28"/>
      <c r="IV138" s="28"/>
      <c r="IW138" s="28"/>
    </row>
    <row r="139" spans="1:257" s="33" customFormat="1" ht="25.5">
      <c r="A139" s="111"/>
      <c r="B139" s="116"/>
      <c r="C139" s="117" t="s">
        <v>251</v>
      </c>
      <c r="D139" s="118" t="s">
        <v>53</v>
      </c>
      <c r="E139" s="114">
        <f>SUM(E129:E131)</f>
        <v>16</v>
      </c>
      <c r="F139" s="176"/>
      <c r="G139" s="115">
        <f t="shared" si="6"/>
        <v>0</v>
      </c>
      <c r="H139" s="87">
        <v>8</v>
      </c>
      <c r="I139" s="108">
        <f>E139+H139</f>
        <v>24</v>
      </c>
      <c r="J139" s="102">
        <f>F139*I139</f>
        <v>0</v>
      </c>
      <c r="K139" s="28"/>
      <c r="L139" s="28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F139" s="28"/>
      <c r="AG139" s="28"/>
      <c r="AH139" s="28"/>
      <c r="AI139" s="28"/>
      <c r="AJ139" s="28"/>
      <c r="AK139" s="28"/>
      <c r="AL139" s="28"/>
      <c r="AM139" s="28"/>
      <c r="AN139" s="28"/>
      <c r="AO139" s="28"/>
      <c r="AP139" s="28"/>
      <c r="AQ139" s="28"/>
      <c r="AR139" s="28"/>
      <c r="AS139" s="28"/>
      <c r="AT139" s="28"/>
      <c r="AU139" s="28"/>
      <c r="AV139" s="28"/>
      <c r="AW139" s="28"/>
      <c r="AX139" s="28"/>
      <c r="AY139" s="28"/>
      <c r="AZ139" s="28"/>
      <c r="BA139" s="28"/>
      <c r="BB139" s="28"/>
      <c r="BC139" s="28"/>
      <c r="BD139" s="28"/>
      <c r="BE139" s="28"/>
      <c r="BF139" s="28"/>
      <c r="BG139" s="28"/>
      <c r="BH139" s="28"/>
      <c r="BI139" s="28"/>
      <c r="BJ139" s="28"/>
      <c r="BK139" s="28"/>
      <c r="BL139" s="28"/>
      <c r="BM139" s="28"/>
      <c r="BN139" s="28"/>
      <c r="BO139" s="28"/>
      <c r="BP139" s="28"/>
      <c r="BQ139" s="28"/>
      <c r="BR139" s="28"/>
      <c r="BS139" s="28"/>
      <c r="BT139" s="28"/>
      <c r="BU139" s="28"/>
      <c r="BV139" s="28"/>
      <c r="BW139" s="28"/>
      <c r="BX139" s="28"/>
      <c r="BY139" s="28"/>
      <c r="BZ139" s="28"/>
      <c r="CA139" s="28"/>
      <c r="CB139" s="28"/>
      <c r="CC139" s="28"/>
      <c r="CD139" s="28"/>
      <c r="CE139" s="28"/>
      <c r="CF139" s="28"/>
      <c r="CG139" s="28"/>
      <c r="CH139" s="28"/>
      <c r="CI139" s="28"/>
      <c r="CJ139" s="28"/>
      <c r="CK139" s="28"/>
      <c r="CL139" s="28"/>
      <c r="CM139" s="28"/>
      <c r="CN139" s="28"/>
      <c r="CO139" s="28"/>
      <c r="CP139" s="28"/>
      <c r="CQ139" s="28"/>
      <c r="CR139" s="28"/>
      <c r="CS139" s="28"/>
      <c r="CT139" s="28"/>
      <c r="CU139" s="28"/>
      <c r="CV139" s="28"/>
      <c r="CW139" s="28"/>
      <c r="CX139" s="28"/>
      <c r="CY139" s="28"/>
      <c r="CZ139" s="28"/>
      <c r="DA139" s="28"/>
      <c r="DB139" s="28"/>
      <c r="DC139" s="28"/>
      <c r="DD139" s="28"/>
      <c r="DE139" s="28"/>
      <c r="DF139" s="28"/>
      <c r="DG139" s="28"/>
      <c r="DH139" s="28"/>
      <c r="DI139" s="28"/>
      <c r="DJ139" s="28"/>
      <c r="DK139" s="28"/>
      <c r="DL139" s="28"/>
      <c r="DM139" s="28"/>
      <c r="DN139" s="28"/>
      <c r="DO139" s="28"/>
      <c r="DP139" s="28"/>
      <c r="DQ139" s="28"/>
      <c r="DR139" s="28"/>
      <c r="DS139" s="28"/>
      <c r="DT139" s="28"/>
      <c r="DU139" s="28"/>
      <c r="DV139" s="28"/>
      <c r="DW139" s="28"/>
      <c r="DX139" s="28"/>
      <c r="DY139" s="28"/>
      <c r="DZ139" s="28"/>
      <c r="EA139" s="28"/>
      <c r="EB139" s="28"/>
      <c r="EC139" s="28"/>
      <c r="ED139" s="28"/>
      <c r="EE139" s="28"/>
      <c r="EF139" s="28"/>
      <c r="EG139" s="28"/>
      <c r="EH139" s="28"/>
      <c r="EI139" s="28"/>
      <c r="EJ139" s="28"/>
      <c r="EK139" s="28"/>
      <c r="EL139" s="28"/>
      <c r="EM139" s="28"/>
      <c r="EN139" s="28"/>
      <c r="EO139" s="28"/>
      <c r="EP139" s="28"/>
      <c r="EQ139" s="28"/>
      <c r="ER139" s="28"/>
      <c r="ES139" s="28"/>
      <c r="ET139" s="28"/>
      <c r="EU139" s="28"/>
      <c r="EV139" s="28"/>
      <c r="EW139" s="28"/>
      <c r="EX139" s="28"/>
      <c r="EY139" s="28"/>
      <c r="EZ139" s="28"/>
      <c r="FA139" s="28"/>
      <c r="FB139" s="28"/>
      <c r="FC139" s="28"/>
      <c r="FD139" s="28"/>
      <c r="FE139" s="28"/>
      <c r="FF139" s="28"/>
      <c r="FG139" s="28"/>
      <c r="FH139" s="28"/>
      <c r="FI139" s="28"/>
      <c r="FJ139" s="28"/>
      <c r="FK139" s="28"/>
      <c r="FL139" s="28"/>
      <c r="FM139" s="28"/>
      <c r="FN139" s="28"/>
      <c r="FO139" s="28"/>
      <c r="FP139" s="28"/>
      <c r="FQ139" s="28"/>
      <c r="FR139" s="28"/>
      <c r="FS139" s="28"/>
      <c r="FT139" s="28"/>
      <c r="FU139" s="28"/>
      <c r="FV139" s="28"/>
      <c r="FW139" s="28"/>
      <c r="FX139" s="28"/>
      <c r="FY139" s="28"/>
      <c r="FZ139" s="28"/>
      <c r="GA139" s="28"/>
      <c r="GB139" s="28"/>
      <c r="GC139" s="28"/>
      <c r="GD139" s="28"/>
      <c r="GE139" s="28"/>
      <c r="GF139" s="28"/>
      <c r="GG139" s="28"/>
      <c r="GH139" s="28"/>
      <c r="GI139" s="28"/>
      <c r="GJ139" s="28"/>
      <c r="GK139" s="28"/>
      <c r="GL139" s="28"/>
      <c r="GM139" s="28"/>
      <c r="GN139" s="28"/>
      <c r="GO139" s="28"/>
      <c r="GP139" s="28"/>
      <c r="GQ139" s="28"/>
      <c r="GR139" s="28"/>
      <c r="GS139" s="28"/>
      <c r="GT139" s="28"/>
      <c r="GU139" s="28"/>
      <c r="GV139" s="28"/>
      <c r="GW139" s="28"/>
      <c r="GX139" s="28"/>
      <c r="GY139" s="28"/>
      <c r="GZ139" s="28"/>
      <c r="HA139" s="28"/>
      <c r="HB139" s="28"/>
      <c r="HC139" s="28"/>
      <c r="HD139" s="28"/>
      <c r="HE139" s="28"/>
      <c r="HF139" s="28"/>
      <c r="HG139" s="28"/>
      <c r="HH139" s="28"/>
      <c r="HI139" s="28"/>
      <c r="HJ139" s="28"/>
      <c r="HK139" s="28"/>
      <c r="HL139" s="28"/>
      <c r="HM139" s="28"/>
      <c r="HN139" s="28"/>
      <c r="HO139" s="28"/>
      <c r="HP139" s="28"/>
      <c r="HQ139" s="28"/>
      <c r="HR139" s="28"/>
      <c r="HS139" s="28"/>
      <c r="HT139" s="28"/>
      <c r="HU139" s="28"/>
      <c r="HV139" s="28"/>
      <c r="HW139" s="28"/>
      <c r="HX139" s="28"/>
      <c r="HY139" s="28"/>
      <c r="HZ139" s="28"/>
      <c r="IA139" s="28"/>
      <c r="IB139" s="28"/>
      <c r="IC139" s="28"/>
      <c r="ID139" s="28"/>
      <c r="IE139" s="28"/>
      <c r="IF139" s="28"/>
      <c r="IG139" s="28"/>
      <c r="IH139" s="28"/>
      <c r="II139" s="28"/>
      <c r="IJ139" s="28"/>
      <c r="IK139" s="28"/>
      <c r="IL139" s="28"/>
      <c r="IM139" s="28"/>
      <c r="IN139" s="28"/>
      <c r="IO139" s="28"/>
      <c r="IP139" s="28"/>
      <c r="IQ139" s="28"/>
      <c r="IR139" s="28"/>
      <c r="IS139" s="28"/>
      <c r="IT139" s="28"/>
      <c r="IU139" s="28"/>
      <c r="IV139" s="28"/>
      <c r="IW139" s="28"/>
    </row>
    <row r="140" spans="1:257" s="33" customFormat="1" ht="12.75">
      <c r="B140" s="47"/>
      <c r="C140" s="46" t="s">
        <v>54</v>
      </c>
      <c r="D140" s="37" t="s">
        <v>53</v>
      </c>
      <c r="E140" s="44">
        <f>SUM(E122:E127)</f>
        <v>32</v>
      </c>
      <c r="F140" s="167"/>
      <c r="G140" s="69">
        <f t="shared" ref="G140:G141" si="7">+F140*E140</f>
        <v>0</v>
      </c>
      <c r="H140" s="87"/>
      <c r="I140" s="108">
        <f>E140+H140</f>
        <v>32</v>
      </c>
      <c r="J140" s="102">
        <f>F140*I140</f>
        <v>0</v>
      </c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F140" s="28"/>
      <c r="AG140" s="28"/>
      <c r="AH140" s="28"/>
      <c r="AI140" s="28"/>
      <c r="AJ140" s="28"/>
      <c r="AK140" s="28"/>
      <c r="AL140" s="28"/>
      <c r="AM140" s="28"/>
      <c r="AN140" s="28"/>
      <c r="AO140" s="28"/>
      <c r="AP140" s="28"/>
      <c r="AQ140" s="28"/>
      <c r="AR140" s="28"/>
      <c r="AS140" s="28"/>
      <c r="AT140" s="28"/>
      <c r="AU140" s="28"/>
      <c r="AV140" s="28"/>
      <c r="AW140" s="28"/>
      <c r="AX140" s="28"/>
      <c r="AY140" s="28"/>
      <c r="AZ140" s="28"/>
      <c r="BA140" s="28"/>
      <c r="BB140" s="28"/>
      <c r="BC140" s="28"/>
      <c r="BD140" s="28"/>
      <c r="BE140" s="28"/>
      <c r="BF140" s="28"/>
      <c r="BG140" s="28"/>
      <c r="BH140" s="28"/>
      <c r="BI140" s="28"/>
      <c r="BJ140" s="28"/>
      <c r="BK140" s="28"/>
      <c r="BL140" s="28"/>
      <c r="BM140" s="28"/>
      <c r="BN140" s="28"/>
      <c r="BO140" s="28"/>
      <c r="BP140" s="28"/>
      <c r="BQ140" s="28"/>
      <c r="BR140" s="28"/>
      <c r="BS140" s="28"/>
      <c r="BT140" s="28"/>
      <c r="BU140" s="28"/>
      <c r="BV140" s="28"/>
      <c r="BW140" s="28"/>
      <c r="BX140" s="28"/>
      <c r="BY140" s="28"/>
      <c r="BZ140" s="28"/>
      <c r="CA140" s="28"/>
      <c r="CB140" s="28"/>
      <c r="CC140" s="28"/>
      <c r="CD140" s="28"/>
      <c r="CE140" s="28"/>
      <c r="CF140" s="28"/>
      <c r="CG140" s="28"/>
      <c r="CH140" s="28"/>
      <c r="CI140" s="28"/>
      <c r="CJ140" s="28"/>
      <c r="CK140" s="28"/>
      <c r="CL140" s="28"/>
      <c r="CM140" s="28"/>
      <c r="CN140" s="28"/>
      <c r="CO140" s="28"/>
      <c r="CP140" s="28"/>
      <c r="CQ140" s="28"/>
      <c r="CR140" s="28"/>
      <c r="CS140" s="28"/>
      <c r="CT140" s="28"/>
      <c r="CU140" s="28"/>
      <c r="CV140" s="28"/>
      <c r="CW140" s="28"/>
      <c r="CX140" s="28"/>
      <c r="CY140" s="28"/>
      <c r="CZ140" s="28"/>
      <c r="DA140" s="28"/>
      <c r="DB140" s="28"/>
      <c r="DC140" s="28"/>
      <c r="DD140" s="28"/>
      <c r="DE140" s="28"/>
      <c r="DF140" s="28"/>
      <c r="DG140" s="28"/>
      <c r="DH140" s="28"/>
      <c r="DI140" s="28"/>
      <c r="DJ140" s="28"/>
      <c r="DK140" s="28"/>
      <c r="DL140" s="28"/>
      <c r="DM140" s="28"/>
      <c r="DN140" s="28"/>
      <c r="DO140" s="28"/>
      <c r="DP140" s="28"/>
      <c r="DQ140" s="28"/>
      <c r="DR140" s="28"/>
      <c r="DS140" s="28"/>
      <c r="DT140" s="28"/>
      <c r="DU140" s="28"/>
      <c r="DV140" s="28"/>
      <c r="DW140" s="28"/>
      <c r="DX140" s="28"/>
      <c r="DY140" s="28"/>
      <c r="DZ140" s="28"/>
      <c r="EA140" s="28"/>
      <c r="EB140" s="28"/>
      <c r="EC140" s="28"/>
      <c r="ED140" s="28"/>
      <c r="EE140" s="28"/>
      <c r="EF140" s="28"/>
      <c r="EG140" s="28"/>
      <c r="EH140" s="28"/>
      <c r="EI140" s="28"/>
      <c r="EJ140" s="28"/>
      <c r="EK140" s="28"/>
      <c r="EL140" s="28"/>
      <c r="EM140" s="28"/>
      <c r="EN140" s="28"/>
      <c r="EO140" s="28"/>
      <c r="EP140" s="28"/>
      <c r="EQ140" s="28"/>
      <c r="ER140" s="28"/>
      <c r="ES140" s="28"/>
      <c r="ET140" s="28"/>
      <c r="EU140" s="28"/>
      <c r="EV140" s="28"/>
      <c r="EW140" s="28"/>
      <c r="EX140" s="28"/>
      <c r="EY140" s="28"/>
      <c r="EZ140" s="28"/>
      <c r="FA140" s="28"/>
      <c r="FB140" s="28"/>
      <c r="FC140" s="28"/>
      <c r="FD140" s="28"/>
      <c r="FE140" s="28"/>
      <c r="FF140" s="28"/>
      <c r="FG140" s="28"/>
      <c r="FH140" s="28"/>
      <c r="FI140" s="28"/>
      <c r="FJ140" s="28"/>
      <c r="FK140" s="28"/>
      <c r="FL140" s="28"/>
      <c r="FM140" s="28"/>
      <c r="FN140" s="28"/>
      <c r="FO140" s="28"/>
      <c r="FP140" s="28"/>
      <c r="FQ140" s="28"/>
      <c r="FR140" s="28"/>
      <c r="FS140" s="28"/>
      <c r="FT140" s="28"/>
      <c r="FU140" s="28"/>
      <c r="FV140" s="28"/>
      <c r="FW140" s="28"/>
      <c r="FX140" s="28"/>
      <c r="FY140" s="28"/>
      <c r="FZ140" s="28"/>
      <c r="GA140" s="28"/>
      <c r="GB140" s="28"/>
      <c r="GC140" s="28"/>
      <c r="GD140" s="28"/>
      <c r="GE140" s="28"/>
      <c r="GF140" s="28"/>
      <c r="GG140" s="28"/>
      <c r="GH140" s="28"/>
      <c r="GI140" s="28"/>
      <c r="GJ140" s="28"/>
      <c r="GK140" s="28"/>
      <c r="GL140" s="28"/>
      <c r="GM140" s="28"/>
      <c r="GN140" s="28"/>
      <c r="GO140" s="28"/>
      <c r="GP140" s="28"/>
      <c r="GQ140" s="28"/>
      <c r="GR140" s="28"/>
      <c r="GS140" s="28"/>
      <c r="GT140" s="28"/>
      <c r="GU140" s="28"/>
      <c r="GV140" s="28"/>
      <c r="GW140" s="28"/>
      <c r="GX140" s="28"/>
      <c r="GY140" s="28"/>
      <c r="GZ140" s="28"/>
      <c r="HA140" s="28"/>
      <c r="HB140" s="28"/>
      <c r="HC140" s="28"/>
      <c r="HD140" s="28"/>
      <c r="HE140" s="28"/>
      <c r="HF140" s="28"/>
      <c r="HG140" s="28"/>
      <c r="HH140" s="28"/>
      <c r="HI140" s="28"/>
      <c r="HJ140" s="28"/>
      <c r="HK140" s="28"/>
      <c r="HL140" s="28"/>
      <c r="HM140" s="28"/>
      <c r="HN140" s="28"/>
      <c r="HO140" s="28"/>
      <c r="HP140" s="28"/>
      <c r="HQ140" s="28"/>
      <c r="HR140" s="28"/>
      <c r="HS140" s="28"/>
      <c r="HT140" s="28"/>
      <c r="HU140" s="28"/>
      <c r="HV140" s="28"/>
      <c r="HW140" s="28"/>
      <c r="HX140" s="28"/>
      <c r="HY140" s="28"/>
      <c r="HZ140" s="28"/>
      <c r="IA140" s="28"/>
      <c r="IB140" s="28"/>
      <c r="IC140" s="28"/>
      <c r="ID140" s="28"/>
      <c r="IE140" s="28"/>
      <c r="IF140" s="28"/>
      <c r="IG140" s="28"/>
      <c r="IH140" s="28"/>
      <c r="II140" s="28"/>
      <c r="IJ140" s="28"/>
      <c r="IK140" s="28"/>
      <c r="IL140" s="28"/>
      <c r="IM140" s="28"/>
      <c r="IN140" s="28"/>
      <c r="IO140" s="28"/>
      <c r="IP140" s="28"/>
      <c r="IQ140" s="28"/>
      <c r="IR140" s="28"/>
      <c r="IS140" s="28"/>
      <c r="IT140" s="28"/>
      <c r="IU140" s="28"/>
      <c r="IV140" s="28"/>
      <c r="IW140" s="28"/>
    </row>
    <row r="141" spans="1:257" s="33" customFormat="1" ht="12.75">
      <c r="B141" s="47"/>
      <c r="C141" s="46" t="s">
        <v>170</v>
      </c>
      <c r="D141" s="37" t="s">
        <v>53</v>
      </c>
      <c r="E141" s="44">
        <f>SUM(E119:E121)</f>
        <v>5</v>
      </c>
      <c r="F141" s="167"/>
      <c r="G141" s="69">
        <f t="shared" si="7"/>
        <v>0</v>
      </c>
      <c r="H141" s="87"/>
      <c r="I141" s="108">
        <f>E141+H141</f>
        <v>5</v>
      </c>
      <c r="J141" s="102">
        <f>F141*I141</f>
        <v>0</v>
      </c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F141" s="28"/>
      <c r="AG141" s="28"/>
      <c r="AH141" s="28"/>
      <c r="AI141" s="28"/>
      <c r="AJ141" s="28"/>
      <c r="AK141" s="28"/>
      <c r="AL141" s="28"/>
      <c r="AM141" s="28"/>
      <c r="AN141" s="28"/>
      <c r="AO141" s="28"/>
      <c r="AP141" s="28"/>
      <c r="AQ141" s="28"/>
      <c r="AR141" s="28"/>
      <c r="AS141" s="28"/>
      <c r="AT141" s="28"/>
      <c r="AU141" s="28"/>
      <c r="AV141" s="28"/>
      <c r="AW141" s="28"/>
      <c r="AX141" s="28"/>
      <c r="AY141" s="28"/>
      <c r="AZ141" s="28"/>
      <c r="BA141" s="28"/>
      <c r="BB141" s="28"/>
      <c r="BC141" s="28"/>
      <c r="BD141" s="28"/>
      <c r="BE141" s="28"/>
      <c r="BF141" s="28"/>
      <c r="BG141" s="28"/>
      <c r="BH141" s="28"/>
      <c r="BI141" s="28"/>
      <c r="BJ141" s="28"/>
      <c r="BK141" s="28"/>
      <c r="BL141" s="28"/>
      <c r="BM141" s="28"/>
      <c r="BN141" s="28"/>
      <c r="BO141" s="28"/>
      <c r="BP141" s="28"/>
      <c r="BQ141" s="28"/>
      <c r="BR141" s="28"/>
      <c r="BS141" s="28"/>
      <c r="BT141" s="28"/>
      <c r="BU141" s="28"/>
      <c r="BV141" s="28"/>
      <c r="BW141" s="28"/>
      <c r="BX141" s="28"/>
      <c r="BY141" s="28"/>
      <c r="BZ141" s="28"/>
      <c r="CA141" s="28"/>
      <c r="CB141" s="28"/>
      <c r="CC141" s="28"/>
      <c r="CD141" s="28"/>
      <c r="CE141" s="28"/>
      <c r="CF141" s="28"/>
      <c r="CG141" s="28"/>
      <c r="CH141" s="28"/>
      <c r="CI141" s="28"/>
      <c r="CJ141" s="28"/>
      <c r="CK141" s="28"/>
      <c r="CL141" s="28"/>
      <c r="CM141" s="28"/>
      <c r="CN141" s="28"/>
      <c r="CO141" s="28"/>
      <c r="CP141" s="28"/>
      <c r="CQ141" s="28"/>
      <c r="CR141" s="28"/>
      <c r="CS141" s="28"/>
      <c r="CT141" s="28"/>
      <c r="CU141" s="28"/>
      <c r="CV141" s="28"/>
      <c r="CW141" s="28"/>
      <c r="CX141" s="28"/>
      <c r="CY141" s="28"/>
      <c r="CZ141" s="28"/>
      <c r="DA141" s="28"/>
      <c r="DB141" s="28"/>
      <c r="DC141" s="28"/>
      <c r="DD141" s="28"/>
      <c r="DE141" s="28"/>
      <c r="DF141" s="28"/>
      <c r="DG141" s="28"/>
      <c r="DH141" s="28"/>
      <c r="DI141" s="28"/>
      <c r="DJ141" s="28"/>
      <c r="DK141" s="28"/>
      <c r="DL141" s="28"/>
      <c r="DM141" s="28"/>
      <c r="DN141" s="28"/>
      <c r="DO141" s="28"/>
      <c r="DP141" s="28"/>
      <c r="DQ141" s="28"/>
      <c r="DR141" s="28"/>
      <c r="DS141" s="28"/>
      <c r="DT141" s="28"/>
      <c r="DU141" s="28"/>
      <c r="DV141" s="28"/>
      <c r="DW141" s="28"/>
      <c r="DX141" s="28"/>
      <c r="DY141" s="28"/>
      <c r="DZ141" s="28"/>
      <c r="EA141" s="28"/>
      <c r="EB141" s="28"/>
      <c r="EC141" s="28"/>
      <c r="ED141" s="28"/>
      <c r="EE141" s="28"/>
      <c r="EF141" s="28"/>
      <c r="EG141" s="28"/>
      <c r="EH141" s="28"/>
      <c r="EI141" s="28"/>
      <c r="EJ141" s="28"/>
      <c r="EK141" s="28"/>
      <c r="EL141" s="28"/>
      <c r="EM141" s="28"/>
      <c r="EN141" s="28"/>
      <c r="EO141" s="28"/>
      <c r="EP141" s="28"/>
      <c r="EQ141" s="28"/>
      <c r="ER141" s="28"/>
      <c r="ES141" s="28"/>
      <c r="ET141" s="28"/>
      <c r="EU141" s="28"/>
      <c r="EV141" s="28"/>
      <c r="EW141" s="28"/>
      <c r="EX141" s="28"/>
      <c r="EY141" s="28"/>
      <c r="EZ141" s="28"/>
      <c r="FA141" s="28"/>
      <c r="FB141" s="28"/>
      <c r="FC141" s="28"/>
      <c r="FD141" s="28"/>
      <c r="FE141" s="28"/>
      <c r="FF141" s="28"/>
      <c r="FG141" s="28"/>
      <c r="FH141" s="28"/>
      <c r="FI141" s="28"/>
      <c r="FJ141" s="28"/>
      <c r="FK141" s="28"/>
      <c r="FL141" s="28"/>
      <c r="FM141" s="28"/>
      <c r="FN141" s="28"/>
      <c r="FO141" s="28"/>
      <c r="FP141" s="28"/>
      <c r="FQ141" s="28"/>
      <c r="FR141" s="28"/>
      <c r="FS141" s="28"/>
      <c r="FT141" s="28"/>
      <c r="FU141" s="28"/>
      <c r="FV141" s="28"/>
      <c r="FW141" s="28"/>
      <c r="FX141" s="28"/>
      <c r="FY141" s="28"/>
      <c r="FZ141" s="28"/>
      <c r="GA141" s="28"/>
      <c r="GB141" s="28"/>
      <c r="GC141" s="28"/>
      <c r="GD141" s="28"/>
      <c r="GE141" s="28"/>
      <c r="GF141" s="28"/>
      <c r="GG141" s="28"/>
      <c r="GH141" s="28"/>
      <c r="GI141" s="28"/>
      <c r="GJ141" s="28"/>
      <c r="GK141" s="28"/>
      <c r="GL141" s="28"/>
      <c r="GM141" s="28"/>
      <c r="GN141" s="28"/>
      <c r="GO141" s="28"/>
      <c r="GP141" s="28"/>
      <c r="GQ141" s="28"/>
      <c r="GR141" s="28"/>
      <c r="GS141" s="28"/>
      <c r="GT141" s="28"/>
      <c r="GU141" s="28"/>
      <c r="GV141" s="28"/>
      <c r="GW141" s="28"/>
      <c r="GX141" s="28"/>
      <c r="GY141" s="28"/>
      <c r="GZ141" s="28"/>
      <c r="HA141" s="28"/>
      <c r="HB141" s="28"/>
      <c r="HC141" s="28"/>
      <c r="HD141" s="28"/>
      <c r="HE141" s="28"/>
      <c r="HF141" s="28"/>
      <c r="HG141" s="28"/>
      <c r="HH141" s="28"/>
      <c r="HI141" s="28"/>
      <c r="HJ141" s="28"/>
      <c r="HK141" s="28"/>
      <c r="HL141" s="28"/>
      <c r="HM141" s="28"/>
      <c r="HN141" s="28"/>
      <c r="HO141" s="28"/>
      <c r="HP141" s="28"/>
      <c r="HQ141" s="28"/>
      <c r="HR141" s="28"/>
      <c r="HS141" s="28"/>
      <c r="HT141" s="28"/>
      <c r="HU141" s="28"/>
      <c r="HV141" s="28"/>
      <c r="HW141" s="28"/>
      <c r="HX141" s="28"/>
      <c r="HY141" s="28"/>
      <c r="HZ141" s="28"/>
      <c r="IA141" s="28"/>
      <c r="IB141" s="28"/>
      <c r="IC141" s="28"/>
      <c r="ID141" s="28"/>
      <c r="IE141" s="28"/>
      <c r="IF141" s="28"/>
      <c r="IG141" s="28"/>
      <c r="IH141" s="28"/>
      <c r="II141" s="28"/>
      <c r="IJ141" s="28"/>
      <c r="IK141" s="28"/>
      <c r="IL141" s="28"/>
      <c r="IM141" s="28"/>
      <c r="IN141" s="28"/>
      <c r="IO141" s="28"/>
      <c r="IP141" s="28"/>
      <c r="IQ141" s="28"/>
      <c r="IR141" s="28"/>
      <c r="IS141" s="28"/>
      <c r="IT141" s="28"/>
      <c r="IU141" s="28"/>
      <c r="IV141" s="28"/>
      <c r="IW141" s="28"/>
    </row>
    <row r="142" spans="1:257" ht="76.5">
      <c r="B142" s="47" t="s">
        <v>125</v>
      </c>
      <c r="C142" s="46" t="s">
        <v>103</v>
      </c>
      <c r="D142" s="37"/>
      <c r="E142" s="54"/>
      <c r="F142" s="169"/>
      <c r="G142" s="70"/>
      <c r="H142" s="81"/>
      <c r="I142" s="91"/>
    </row>
    <row r="143" spans="1:257" s="33" customFormat="1" ht="12.75">
      <c r="B143" s="47"/>
      <c r="C143" s="46"/>
      <c r="D143" s="37" t="s">
        <v>53</v>
      </c>
      <c r="E143" s="44">
        <f>SUM(E138:E141)</f>
        <v>57</v>
      </c>
      <c r="F143" s="167"/>
      <c r="G143" s="69">
        <f t="shared" ref="G143" si="8">+F143*E143</f>
        <v>0</v>
      </c>
      <c r="H143" s="87"/>
      <c r="I143" s="108">
        <f>E143+H143</f>
        <v>57</v>
      </c>
      <c r="J143" s="102">
        <f>F143*I143</f>
        <v>0</v>
      </c>
      <c r="K143" s="28"/>
      <c r="L143" s="28"/>
      <c r="M143" s="28"/>
      <c r="N143" s="28"/>
      <c r="O143" s="28"/>
      <c r="P143" s="28"/>
      <c r="Q143" s="28"/>
      <c r="R143" s="28"/>
      <c r="S143" s="28"/>
      <c r="T143" s="28"/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F143" s="28"/>
      <c r="AG143" s="28"/>
      <c r="AH143" s="28"/>
      <c r="AI143" s="28"/>
      <c r="AJ143" s="28"/>
      <c r="AK143" s="28"/>
      <c r="AL143" s="28"/>
      <c r="AM143" s="28"/>
      <c r="AN143" s="28"/>
      <c r="AO143" s="28"/>
      <c r="AP143" s="28"/>
      <c r="AQ143" s="28"/>
      <c r="AR143" s="28"/>
      <c r="AS143" s="28"/>
      <c r="AT143" s="28"/>
      <c r="AU143" s="28"/>
      <c r="AV143" s="28"/>
      <c r="AW143" s="28"/>
      <c r="AX143" s="28"/>
      <c r="AY143" s="28"/>
      <c r="AZ143" s="28"/>
      <c r="BA143" s="28"/>
      <c r="BB143" s="28"/>
      <c r="BC143" s="28"/>
      <c r="BD143" s="28"/>
      <c r="BE143" s="28"/>
      <c r="BF143" s="28"/>
      <c r="BG143" s="28"/>
      <c r="BH143" s="28"/>
      <c r="BI143" s="28"/>
      <c r="BJ143" s="28"/>
      <c r="BK143" s="28"/>
      <c r="BL143" s="28"/>
      <c r="BM143" s="28"/>
      <c r="BN143" s="28"/>
      <c r="BO143" s="28"/>
      <c r="BP143" s="28"/>
      <c r="BQ143" s="28"/>
      <c r="BR143" s="28"/>
      <c r="BS143" s="28"/>
      <c r="BT143" s="28"/>
      <c r="BU143" s="28"/>
      <c r="BV143" s="28"/>
      <c r="BW143" s="28"/>
      <c r="BX143" s="28"/>
      <c r="BY143" s="28"/>
      <c r="BZ143" s="28"/>
      <c r="CA143" s="28"/>
      <c r="CB143" s="28"/>
      <c r="CC143" s="28"/>
      <c r="CD143" s="28"/>
      <c r="CE143" s="28"/>
      <c r="CF143" s="28"/>
      <c r="CG143" s="28"/>
      <c r="CH143" s="28"/>
      <c r="CI143" s="28"/>
      <c r="CJ143" s="28"/>
      <c r="CK143" s="28"/>
      <c r="CL143" s="28"/>
      <c r="CM143" s="28"/>
      <c r="CN143" s="28"/>
      <c r="CO143" s="28"/>
      <c r="CP143" s="28"/>
      <c r="CQ143" s="28"/>
      <c r="CR143" s="28"/>
      <c r="CS143" s="28"/>
      <c r="CT143" s="28"/>
      <c r="CU143" s="28"/>
      <c r="CV143" s="28"/>
      <c r="CW143" s="28"/>
      <c r="CX143" s="28"/>
      <c r="CY143" s="28"/>
      <c r="CZ143" s="28"/>
      <c r="DA143" s="28"/>
      <c r="DB143" s="28"/>
      <c r="DC143" s="28"/>
      <c r="DD143" s="28"/>
      <c r="DE143" s="28"/>
      <c r="DF143" s="28"/>
      <c r="DG143" s="28"/>
      <c r="DH143" s="28"/>
      <c r="DI143" s="28"/>
      <c r="DJ143" s="28"/>
      <c r="DK143" s="28"/>
      <c r="DL143" s="28"/>
      <c r="DM143" s="28"/>
      <c r="DN143" s="28"/>
      <c r="DO143" s="28"/>
      <c r="DP143" s="28"/>
      <c r="DQ143" s="28"/>
      <c r="DR143" s="28"/>
      <c r="DS143" s="28"/>
      <c r="DT143" s="28"/>
      <c r="DU143" s="28"/>
      <c r="DV143" s="28"/>
      <c r="DW143" s="28"/>
      <c r="DX143" s="28"/>
      <c r="DY143" s="28"/>
      <c r="DZ143" s="28"/>
      <c r="EA143" s="28"/>
      <c r="EB143" s="28"/>
      <c r="EC143" s="28"/>
      <c r="ED143" s="28"/>
      <c r="EE143" s="28"/>
      <c r="EF143" s="28"/>
      <c r="EG143" s="28"/>
      <c r="EH143" s="28"/>
      <c r="EI143" s="28"/>
      <c r="EJ143" s="28"/>
      <c r="EK143" s="28"/>
      <c r="EL143" s="28"/>
      <c r="EM143" s="28"/>
      <c r="EN143" s="28"/>
      <c r="EO143" s="28"/>
      <c r="EP143" s="28"/>
      <c r="EQ143" s="28"/>
      <c r="ER143" s="28"/>
      <c r="ES143" s="28"/>
      <c r="ET143" s="28"/>
      <c r="EU143" s="28"/>
      <c r="EV143" s="28"/>
      <c r="EW143" s="28"/>
      <c r="EX143" s="28"/>
      <c r="EY143" s="28"/>
      <c r="EZ143" s="28"/>
      <c r="FA143" s="28"/>
      <c r="FB143" s="28"/>
      <c r="FC143" s="28"/>
      <c r="FD143" s="28"/>
      <c r="FE143" s="28"/>
      <c r="FF143" s="28"/>
      <c r="FG143" s="28"/>
      <c r="FH143" s="28"/>
      <c r="FI143" s="28"/>
      <c r="FJ143" s="28"/>
      <c r="FK143" s="28"/>
      <c r="FL143" s="28"/>
      <c r="FM143" s="28"/>
      <c r="FN143" s="28"/>
      <c r="FO143" s="28"/>
      <c r="FP143" s="28"/>
      <c r="FQ143" s="28"/>
      <c r="FR143" s="28"/>
      <c r="FS143" s="28"/>
      <c r="FT143" s="28"/>
      <c r="FU143" s="28"/>
      <c r="FV143" s="28"/>
      <c r="FW143" s="28"/>
      <c r="FX143" s="28"/>
      <c r="FY143" s="28"/>
      <c r="FZ143" s="28"/>
      <c r="GA143" s="28"/>
      <c r="GB143" s="28"/>
      <c r="GC143" s="28"/>
      <c r="GD143" s="28"/>
      <c r="GE143" s="28"/>
      <c r="GF143" s="28"/>
      <c r="GG143" s="28"/>
      <c r="GH143" s="28"/>
      <c r="GI143" s="28"/>
      <c r="GJ143" s="28"/>
      <c r="GK143" s="28"/>
      <c r="GL143" s="28"/>
      <c r="GM143" s="28"/>
      <c r="GN143" s="28"/>
      <c r="GO143" s="28"/>
      <c r="GP143" s="28"/>
      <c r="GQ143" s="28"/>
      <c r="GR143" s="28"/>
      <c r="GS143" s="28"/>
      <c r="GT143" s="28"/>
      <c r="GU143" s="28"/>
      <c r="GV143" s="28"/>
      <c r="GW143" s="28"/>
      <c r="GX143" s="28"/>
      <c r="GY143" s="28"/>
      <c r="GZ143" s="28"/>
      <c r="HA143" s="28"/>
      <c r="HB143" s="28"/>
      <c r="HC143" s="28"/>
      <c r="HD143" s="28"/>
      <c r="HE143" s="28"/>
      <c r="HF143" s="28"/>
      <c r="HG143" s="28"/>
      <c r="HH143" s="28"/>
      <c r="HI143" s="28"/>
      <c r="HJ143" s="28"/>
      <c r="HK143" s="28"/>
      <c r="HL143" s="28"/>
      <c r="HM143" s="28"/>
      <c r="HN143" s="28"/>
      <c r="HO143" s="28"/>
      <c r="HP143" s="28"/>
      <c r="HQ143" s="28"/>
      <c r="HR143" s="28"/>
      <c r="HS143" s="28"/>
      <c r="HT143" s="28"/>
      <c r="HU143" s="28"/>
      <c r="HV143" s="28"/>
      <c r="HW143" s="28"/>
      <c r="HX143" s="28"/>
      <c r="HY143" s="28"/>
      <c r="HZ143" s="28"/>
      <c r="IA143" s="28"/>
      <c r="IB143" s="28"/>
      <c r="IC143" s="28"/>
      <c r="ID143" s="28"/>
      <c r="IE143" s="28"/>
      <c r="IF143" s="28"/>
      <c r="IG143" s="28"/>
      <c r="IH143" s="28"/>
      <c r="II143" s="28"/>
      <c r="IJ143" s="28"/>
      <c r="IK143" s="28"/>
      <c r="IL143" s="28"/>
      <c r="IM143" s="28"/>
      <c r="IN143" s="28"/>
      <c r="IO143" s="28"/>
      <c r="IP143" s="28"/>
      <c r="IQ143" s="28"/>
      <c r="IR143" s="28"/>
      <c r="IS143" s="28"/>
      <c r="IT143" s="28"/>
      <c r="IU143" s="28"/>
      <c r="IV143" s="28"/>
      <c r="IW143" s="28"/>
    </row>
    <row r="144" spans="1:257" ht="38.25">
      <c r="B144" s="47" t="s">
        <v>145</v>
      </c>
      <c r="C144" s="46" t="s">
        <v>289</v>
      </c>
      <c r="D144" s="37"/>
      <c r="E144" s="54"/>
      <c r="F144" s="169"/>
      <c r="G144" s="70"/>
      <c r="H144" s="81"/>
    </row>
    <row r="145" spans="2:257" s="33" customFormat="1" ht="12.75">
      <c r="B145" s="47"/>
      <c r="C145" s="46"/>
      <c r="D145" s="37" t="s">
        <v>53</v>
      </c>
      <c r="E145" s="44">
        <f>SUM(E138:E141)*3</f>
        <v>171</v>
      </c>
      <c r="F145" s="167"/>
      <c r="G145" s="69">
        <f t="shared" ref="G145" si="9">+F145*E145</f>
        <v>0</v>
      </c>
      <c r="H145" s="87"/>
      <c r="I145" s="108">
        <f>E145+H145</f>
        <v>171</v>
      </c>
      <c r="J145" s="102">
        <f>F145*I145</f>
        <v>0</v>
      </c>
      <c r="K145" s="28"/>
      <c r="L145" s="28"/>
      <c r="M145" s="28"/>
      <c r="N145" s="28"/>
      <c r="O145" s="28"/>
      <c r="P145" s="28"/>
      <c r="Q145" s="28"/>
      <c r="R145" s="28"/>
      <c r="S145" s="28"/>
      <c r="T145" s="28"/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F145" s="28"/>
      <c r="AG145" s="28"/>
      <c r="AH145" s="28"/>
      <c r="AI145" s="28"/>
      <c r="AJ145" s="28"/>
      <c r="AK145" s="28"/>
      <c r="AL145" s="28"/>
      <c r="AM145" s="28"/>
      <c r="AN145" s="28"/>
      <c r="AO145" s="28"/>
      <c r="AP145" s="28"/>
      <c r="AQ145" s="28"/>
      <c r="AR145" s="28"/>
      <c r="AS145" s="28"/>
      <c r="AT145" s="28"/>
      <c r="AU145" s="28"/>
      <c r="AV145" s="28"/>
      <c r="AW145" s="28"/>
      <c r="AX145" s="28"/>
      <c r="AY145" s="28"/>
      <c r="AZ145" s="28"/>
      <c r="BA145" s="28"/>
      <c r="BB145" s="28"/>
      <c r="BC145" s="28"/>
      <c r="BD145" s="28"/>
      <c r="BE145" s="28"/>
      <c r="BF145" s="28"/>
      <c r="BG145" s="28"/>
      <c r="BH145" s="28"/>
      <c r="BI145" s="28"/>
      <c r="BJ145" s="28"/>
      <c r="BK145" s="28"/>
      <c r="BL145" s="28"/>
      <c r="BM145" s="28"/>
      <c r="BN145" s="28"/>
      <c r="BO145" s="28"/>
      <c r="BP145" s="28"/>
      <c r="BQ145" s="28"/>
      <c r="BR145" s="28"/>
      <c r="BS145" s="28"/>
      <c r="BT145" s="28"/>
      <c r="BU145" s="28"/>
      <c r="BV145" s="28"/>
      <c r="BW145" s="28"/>
      <c r="BX145" s="28"/>
      <c r="BY145" s="28"/>
      <c r="BZ145" s="28"/>
      <c r="CA145" s="28"/>
      <c r="CB145" s="28"/>
      <c r="CC145" s="28"/>
      <c r="CD145" s="28"/>
      <c r="CE145" s="28"/>
      <c r="CF145" s="28"/>
      <c r="CG145" s="28"/>
      <c r="CH145" s="28"/>
      <c r="CI145" s="28"/>
      <c r="CJ145" s="28"/>
      <c r="CK145" s="28"/>
      <c r="CL145" s="28"/>
      <c r="CM145" s="28"/>
      <c r="CN145" s="28"/>
      <c r="CO145" s="28"/>
      <c r="CP145" s="28"/>
      <c r="CQ145" s="28"/>
      <c r="CR145" s="28"/>
      <c r="CS145" s="28"/>
      <c r="CT145" s="28"/>
      <c r="CU145" s="28"/>
      <c r="CV145" s="28"/>
      <c r="CW145" s="28"/>
      <c r="CX145" s="28"/>
      <c r="CY145" s="28"/>
      <c r="CZ145" s="28"/>
      <c r="DA145" s="28"/>
      <c r="DB145" s="28"/>
      <c r="DC145" s="28"/>
      <c r="DD145" s="28"/>
      <c r="DE145" s="28"/>
      <c r="DF145" s="28"/>
      <c r="DG145" s="28"/>
      <c r="DH145" s="28"/>
      <c r="DI145" s="28"/>
      <c r="DJ145" s="28"/>
      <c r="DK145" s="28"/>
      <c r="DL145" s="28"/>
      <c r="DM145" s="28"/>
      <c r="DN145" s="28"/>
      <c r="DO145" s="28"/>
      <c r="DP145" s="28"/>
      <c r="DQ145" s="28"/>
      <c r="DR145" s="28"/>
      <c r="DS145" s="28"/>
      <c r="DT145" s="28"/>
      <c r="DU145" s="28"/>
      <c r="DV145" s="28"/>
      <c r="DW145" s="28"/>
      <c r="DX145" s="28"/>
      <c r="DY145" s="28"/>
      <c r="DZ145" s="28"/>
      <c r="EA145" s="28"/>
      <c r="EB145" s="28"/>
      <c r="EC145" s="28"/>
      <c r="ED145" s="28"/>
      <c r="EE145" s="28"/>
      <c r="EF145" s="28"/>
      <c r="EG145" s="28"/>
      <c r="EH145" s="28"/>
      <c r="EI145" s="28"/>
      <c r="EJ145" s="28"/>
      <c r="EK145" s="28"/>
      <c r="EL145" s="28"/>
      <c r="EM145" s="28"/>
      <c r="EN145" s="28"/>
      <c r="EO145" s="28"/>
      <c r="EP145" s="28"/>
      <c r="EQ145" s="28"/>
      <c r="ER145" s="28"/>
      <c r="ES145" s="28"/>
      <c r="ET145" s="28"/>
      <c r="EU145" s="28"/>
      <c r="EV145" s="28"/>
      <c r="EW145" s="28"/>
      <c r="EX145" s="28"/>
      <c r="EY145" s="28"/>
      <c r="EZ145" s="28"/>
      <c r="FA145" s="28"/>
      <c r="FB145" s="28"/>
      <c r="FC145" s="28"/>
      <c r="FD145" s="28"/>
      <c r="FE145" s="28"/>
      <c r="FF145" s="28"/>
      <c r="FG145" s="28"/>
      <c r="FH145" s="28"/>
      <c r="FI145" s="28"/>
      <c r="FJ145" s="28"/>
      <c r="FK145" s="28"/>
      <c r="FL145" s="28"/>
      <c r="FM145" s="28"/>
      <c r="FN145" s="28"/>
      <c r="FO145" s="28"/>
      <c r="FP145" s="28"/>
      <c r="FQ145" s="28"/>
      <c r="FR145" s="28"/>
      <c r="FS145" s="28"/>
      <c r="FT145" s="28"/>
      <c r="FU145" s="28"/>
      <c r="FV145" s="28"/>
      <c r="FW145" s="28"/>
      <c r="FX145" s="28"/>
      <c r="FY145" s="28"/>
      <c r="FZ145" s="28"/>
      <c r="GA145" s="28"/>
      <c r="GB145" s="28"/>
      <c r="GC145" s="28"/>
      <c r="GD145" s="28"/>
      <c r="GE145" s="28"/>
      <c r="GF145" s="28"/>
      <c r="GG145" s="28"/>
      <c r="GH145" s="28"/>
      <c r="GI145" s="28"/>
      <c r="GJ145" s="28"/>
      <c r="GK145" s="28"/>
      <c r="GL145" s="28"/>
      <c r="GM145" s="28"/>
      <c r="GN145" s="28"/>
      <c r="GO145" s="28"/>
      <c r="GP145" s="28"/>
      <c r="GQ145" s="28"/>
      <c r="GR145" s="28"/>
      <c r="GS145" s="28"/>
      <c r="GT145" s="28"/>
      <c r="GU145" s="28"/>
      <c r="GV145" s="28"/>
      <c r="GW145" s="28"/>
      <c r="GX145" s="28"/>
      <c r="GY145" s="28"/>
      <c r="GZ145" s="28"/>
      <c r="HA145" s="28"/>
      <c r="HB145" s="28"/>
      <c r="HC145" s="28"/>
      <c r="HD145" s="28"/>
      <c r="HE145" s="28"/>
      <c r="HF145" s="28"/>
      <c r="HG145" s="28"/>
      <c r="HH145" s="28"/>
      <c r="HI145" s="28"/>
      <c r="HJ145" s="28"/>
      <c r="HK145" s="28"/>
      <c r="HL145" s="28"/>
      <c r="HM145" s="28"/>
      <c r="HN145" s="28"/>
      <c r="HO145" s="28"/>
      <c r="HP145" s="28"/>
      <c r="HQ145" s="28"/>
      <c r="HR145" s="28"/>
      <c r="HS145" s="28"/>
      <c r="HT145" s="28"/>
      <c r="HU145" s="28"/>
      <c r="HV145" s="28"/>
      <c r="HW145" s="28"/>
      <c r="HX145" s="28"/>
      <c r="HY145" s="28"/>
      <c r="HZ145" s="28"/>
      <c r="IA145" s="28"/>
      <c r="IB145" s="28"/>
      <c r="IC145" s="28"/>
      <c r="ID145" s="28"/>
      <c r="IE145" s="28"/>
      <c r="IF145" s="28"/>
      <c r="IG145" s="28"/>
      <c r="IH145" s="28"/>
      <c r="II145" s="28"/>
      <c r="IJ145" s="28"/>
      <c r="IK145" s="28"/>
      <c r="IL145" s="28"/>
      <c r="IM145" s="28"/>
      <c r="IN145" s="28"/>
      <c r="IO145" s="28"/>
      <c r="IP145" s="28"/>
      <c r="IQ145" s="28"/>
      <c r="IR145" s="28"/>
      <c r="IS145" s="28"/>
      <c r="IT145" s="28"/>
      <c r="IU145" s="28"/>
      <c r="IV145" s="28"/>
      <c r="IW145" s="28"/>
    </row>
    <row r="146" spans="2:257" s="33" customFormat="1" ht="12.75">
      <c r="B146" s="47"/>
      <c r="C146" s="46"/>
      <c r="D146" s="37"/>
      <c r="E146" s="44"/>
      <c r="F146" s="167"/>
      <c r="G146" s="69"/>
      <c r="H146" s="87"/>
      <c r="I146" s="87"/>
      <c r="J146" s="102"/>
      <c r="K146" s="28"/>
      <c r="L146" s="28"/>
      <c r="M146" s="28"/>
      <c r="N146" s="28"/>
      <c r="O146" s="28"/>
      <c r="P146" s="28"/>
      <c r="Q146" s="28"/>
      <c r="R146" s="28"/>
      <c r="S146" s="28"/>
      <c r="T146" s="28"/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F146" s="28"/>
      <c r="AG146" s="28"/>
      <c r="AH146" s="28"/>
      <c r="AI146" s="28"/>
      <c r="AJ146" s="28"/>
      <c r="AK146" s="28"/>
      <c r="AL146" s="28"/>
      <c r="AM146" s="28"/>
      <c r="AN146" s="28"/>
      <c r="AO146" s="28"/>
      <c r="AP146" s="28"/>
      <c r="AQ146" s="28"/>
      <c r="AR146" s="28"/>
      <c r="AS146" s="28"/>
      <c r="AT146" s="28"/>
      <c r="AU146" s="28"/>
      <c r="AV146" s="28"/>
      <c r="AW146" s="28"/>
      <c r="AX146" s="28"/>
      <c r="AY146" s="28"/>
      <c r="AZ146" s="28"/>
      <c r="BA146" s="28"/>
      <c r="BB146" s="28"/>
      <c r="BC146" s="28"/>
      <c r="BD146" s="28"/>
      <c r="BE146" s="28"/>
      <c r="BF146" s="28"/>
      <c r="BG146" s="28"/>
      <c r="BH146" s="28"/>
      <c r="BI146" s="28"/>
      <c r="BJ146" s="28"/>
      <c r="BK146" s="28"/>
      <c r="BL146" s="28"/>
      <c r="BM146" s="28"/>
      <c r="BN146" s="28"/>
      <c r="BO146" s="28"/>
      <c r="BP146" s="28"/>
      <c r="BQ146" s="28"/>
      <c r="BR146" s="28"/>
      <c r="BS146" s="28"/>
      <c r="BT146" s="28"/>
      <c r="BU146" s="28"/>
      <c r="BV146" s="28"/>
      <c r="BW146" s="28"/>
      <c r="BX146" s="28"/>
      <c r="BY146" s="28"/>
      <c r="BZ146" s="28"/>
      <c r="CA146" s="28"/>
      <c r="CB146" s="28"/>
      <c r="CC146" s="28"/>
      <c r="CD146" s="28"/>
      <c r="CE146" s="28"/>
      <c r="CF146" s="28"/>
      <c r="CG146" s="28"/>
      <c r="CH146" s="28"/>
      <c r="CI146" s="28"/>
      <c r="CJ146" s="28"/>
      <c r="CK146" s="28"/>
      <c r="CL146" s="28"/>
      <c r="CM146" s="28"/>
      <c r="CN146" s="28"/>
      <c r="CO146" s="28"/>
      <c r="CP146" s="28"/>
      <c r="CQ146" s="28"/>
      <c r="CR146" s="28"/>
      <c r="CS146" s="28"/>
      <c r="CT146" s="28"/>
      <c r="CU146" s="28"/>
      <c r="CV146" s="28"/>
      <c r="CW146" s="28"/>
      <c r="CX146" s="28"/>
      <c r="CY146" s="28"/>
      <c r="CZ146" s="28"/>
      <c r="DA146" s="28"/>
      <c r="DB146" s="28"/>
      <c r="DC146" s="28"/>
      <c r="DD146" s="28"/>
      <c r="DE146" s="28"/>
      <c r="DF146" s="28"/>
      <c r="DG146" s="28"/>
      <c r="DH146" s="28"/>
      <c r="DI146" s="28"/>
      <c r="DJ146" s="28"/>
      <c r="DK146" s="28"/>
      <c r="DL146" s="28"/>
      <c r="DM146" s="28"/>
      <c r="DN146" s="28"/>
      <c r="DO146" s="28"/>
      <c r="DP146" s="28"/>
      <c r="DQ146" s="28"/>
      <c r="DR146" s="28"/>
      <c r="DS146" s="28"/>
      <c r="DT146" s="28"/>
      <c r="DU146" s="28"/>
      <c r="DV146" s="28"/>
      <c r="DW146" s="28"/>
      <c r="DX146" s="28"/>
      <c r="DY146" s="28"/>
      <c r="DZ146" s="28"/>
      <c r="EA146" s="28"/>
      <c r="EB146" s="28"/>
      <c r="EC146" s="28"/>
      <c r="ED146" s="28"/>
      <c r="EE146" s="28"/>
      <c r="EF146" s="28"/>
      <c r="EG146" s="28"/>
      <c r="EH146" s="28"/>
      <c r="EI146" s="28"/>
      <c r="EJ146" s="28"/>
      <c r="EK146" s="28"/>
      <c r="EL146" s="28"/>
      <c r="EM146" s="28"/>
      <c r="EN146" s="28"/>
      <c r="EO146" s="28"/>
      <c r="EP146" s="28"/>
      <c r="EQ146" s="28"/>
      <c r="ER146" s="28"/>
      <c r="ES146" s="28"/>
      <c r="ET146" s="28"/>
      <c r="EU146" s="28"/>
      <c r="EV146" s="28"/>
      <c r="EW146" s="28"/>
      <c r="EX146" s="28"/>
      <c r="EY146" s="28"/>
      <c r="EZ146" s="28"/>
      <c r="FA146" s="28"/>
      <c r="FB146" s="28"/>
      <c r="FC146" s="28"/>
      <c r="FD146" s="28"/>
      <c r="FE146" s="28"/>
      <c r="FF146" s="28"/>
      <c r="FG146" s="28"/>
      <c r="FH146" s="28"/>
      <c r="FI146" s="28"/>
      <c r="FJ146" s="28"/>
      <c r="FK146" s="28"/>
      <c r="FL146" s="28"/>
      <c r="FM146" s="28"/>
      <c r="FN146" s="28"/>
      <c r="FO146" s="28"/>
      <c r="FP146" s="28"/>
      <c r="FQ146" s="28"/>
      <c r="FR146" s="28"/>
      <c r="FS146" s="28"/>
      <c r="FT146" s="28"/>
      <c r="FU146" s="28"/>
      <c r="FV146" s="28"/>
      <c r="FW146" s="28"/>
      <c r="FX146" s="28"/>
      <c r="FY146" s="28"/>
      <c r="FZ146" s="28"/>
      <c r="GA146" s="28"/>
      <c r="GB146" s="28"/>
      <c r="GC146" s="28"/>
      <c r="GD146" s="28"/>
      <c r="GE146" s="28"/>
      <c r="GF146" s="28"/>
      <c r="GG146" s="28"/>
      <c r="GH146" s="28"/>
      <c r="GI146" s="28"/>
      <c r="GJ146" s="28"/>
      <c r="GK146" s="28"/>
      <c r="GL146" s="28"/>
      <c r="GM146" s="28"/>
      <c r="GN146" s="28"/>
      <c r="GO146" s="28"/>
      <c r="GP146" s="28"/>
      <c r="GQ146" s="28"/>
      <c r="GR146" s="28"/>
      <c r="GS146" s="28"/>
      <c r="GT146" s="28"/>
      <c r="GU146" s="28"/>
      <c r="GV146" s="28"/>
      <c r="GW146" s="28"/>
      <c r="GX146" s="28"/>
      <c r="GY146" s="28"/>
      <c r="GZ146" s="28"/>
      <c r="HA146" s="28"/>
      <c r="HB146" s="28"/>
      <c r="HC146" s="28"/>
      <c r="HD146" s="28"/>
      <c r="HE146" s="28"/>
      <c r="HF146" s="28"/>
      <c r="HG146" s="28"/>
      <c r="HH146" s="28"/>
      <c r="HI146" s="28"/>
      <c r="HJ146" s="28"/>
      <c r="HK146" s="28"/>
      <c r="HL146" s="28"/>
      <c r="HM146" s="28"/>
      <c r="HN146" s="28"/>
      <c r="HO146" s="28"/>
      <c r="HP146" s="28"/>
      <c r="HQ146" s="28"/>
      <c r="HR146" s="28"/>
      <c r="HS146" s="28"/>
      <c r="HT146" s="28"/>
      <c r="HU146" s="28"/>
      <c r="HV146" s="28"/>
      <c r="HW146" s="28"/>
      <c r="HX146" s="28"/>
      <c r="HY146" s="28"/>
      <c r="HZ146" s="28"/>
      <c r="IA146" s="28"/>
      <c r="IB146" s="28"/>
      <c r="IC146" s="28"/>
      <c r="ID146" s="28"/>
      <c r="IE146" s="28"/>
      <c r="IF146" s="28"/>
      <c r="IG146" s="28"/>
      <c r="IH146" s="28"/>
      <c r="II146" s="28"/>
      <c r="IJ146" s="28"/>
      <c r="IK146" s="28"/>
      <c r="IL146" s="28"/>
      <c r="IM146" s="28"/>
      <c r="IN146" s="28"/>
      <c r="IO146" s="28"/>
      <c r="IP146" s="28"/>
      <c r="IQ146" s="28"/>
      <c r="IR146" s="28"/>
      <c r="IS146" s="28"/>
      <c r="IT146" s="28"/>
      <c r="IU146" s="28"/>
      <c r="IV146" s="28"/>
      <c r="IW146" s="28"/>
    </row>
    <row r="147" spans="2:257" ht="14.25">
      <c r="B147" s="42" t="s">
        <v>61</v>
      </c>
      <c r="C147" s="43" t="s">
        <v>56</v>
      </c>
      <c r="D147" s="37"/>
      <c r="E147" s="44"/>
      <c r="F147" s="167"/>
      <c r="H147" s="81"/>
      <c r="I147" s="85"/>
      <c r="J147" s="101"/>
      <c r="K147" s="34"/>
      <c r="L147" s="34"/>
      <c r="M147" s="34"/>
      <c r="N147" s="34"/>
      <c r="O147" s="34"/>
      <c r="P147" s="34"/>
      <c r="Q147" s="34"/>
      <c r="R147" s="34"/>
      <c r="S147" s="34"/>
      <c r="T147" s="34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F147" s="34"/>
      <c r="AG147" s="34"/>
      <c r="AH147" s="34"/>
      <c r="AI147" s="34"/>
      <c r="AJ147" s="34"/>
      <c r="AK147" s="34"/>
      <c r="AL147" s="34"/>
      <c r="AM147" s="34"/>
      <c r="AN147" s="34"/>
      <c r="AO147" s="34"/>
      <c r="AP147" s="34"/>
      <c r="AQ147" s="34"/>
      <c r="AR147" s="34"/>
      <c r="AS147" s="34"/>
      <c r="AT147" s="34"/>
      <c r="AU147" s="34"/>
      <c r="AV147" s="34"/>
      <c r="AW147" s="34"/>
      <c r="AX147" s="34"/>
      <c r="AY147" s="34"/>
      <c r="AZ147" s="34"/>
      <c r="BA147" s="34"/>
      <c r="BB147" s="34"/>
      <c r="BC147" s="34"/>
      <c r="BD147" s="34"/>
      <c r="BE147" s="34"/>
      <c r="BF147" s="34"/>
      <c r="BG147" s="34"/>
      <c r="BH147" s="34"/>
      <c r="BI147" s="34"/>
      <c r="BJ147" s="34"/>
      <c r="BK147" s="34"/>
      <c r="BL147" s="34"/>
      <c r="BM147" s="34"/>
      <c r="BN147" s="34"/>
      <c r="BO147" s="34"/>
      <c r="BP147" s="34"/>
      <c r="BQ147" s="34"/>
      <c r="BR147" s="34"/>
      <c r="BS147" s="34"/>
      <c r="BT147" s="34"/>
      <c r="BU147" s="34"/>
      <c r="BV147" s="34"/>
      <c r="BW147" s="34"/>
      <c r="BX147" s="34"/>
      <c r="BY147" s="34"/>
      <c r="BZ147" s="34"/>
      <c r="CA147" s="34"/>
      <c r="CB147" s="34"/>
      <c r="CC147" s="34"/>
      <c r="CD147" s="34"/>
      <c r="CE147" s="34"/>
      <c r="CF147" s="34"/>
      <c r="CG147" s="34"/>
      <c r="CH147" s="34"/>
      <c r="CI147" s="34"/>
      <c r="CJ147" s="34"/>
      <c r="CK147" s="34"/>
      <c r="CL147" s="34"/>
      <c r="CM147" s="34"/>
      <c r="CN147" s="34"/>
      <c r="CO147" s="34"/>
      <c r="CP147" s="34"/>
      <c r="CQ147" s="34"/>
      <c r="CR147" s="34"/>
      <c r="CS147" s="34"/>
      <c r="CT147" s="34"/>
      <c r="CU147" s="34"/>
      <c r="CV147" s="34"/>
      <c r="CW147" s="34"/>
      <c r="CX147" s="34"/>
      <c r="CY147" s="34"/>
      <c r="CZ147" s="34"/>
      <c r="DA147" s="34"/>
      <c r="DB147" s="34"/>
      <c r="DC147" s="34"/>
      <c r="DD147" s="34"/>
      <c r="DE147" s="34"/>
      <c r="DF147" s="34"/>
      <c r="DG147" s="34"/>
      <c r="DH147" s="34"/>
      <c r="DI147" s="34"/>
      <c r="DJ147" s="34"/>
      <c r="DK147" s="34"/>
      <c r="DL147" s="34"/>
      <c r="DM147" s="34"/>
      <c r="DN147" s="34"/>
      <c r="DO147" s="34"/>
      <c r="DP147" s="34"/>
      <c r="DQ147" s="34"/>
      <c r="DR147" s="34"/>
      <c r="DS147" s="34"/>
      <c r="DT147" s="34"/>
      <c r="DU147" s="34"/>
      <c r="DV147" s="34"/>
      <c r="DW147" s="34"/>
      <c r="DX147" s="34"/>
      <c r="DY147" s="34"/>
      <c r="DZ147" s="34"/>
      <c r="EA147" s="34"/>
      <c r="EB147" s="34"/>
      <c r="EC147" s="34"/>
      <c r="ED147" s="34"/>
      <c r="EE147" s="34"/>
      <c r="EF147" s="34"/>
      <c r="EG147" s="34"/>
      <c r="EH147" s="34"/>
      <c r="EI147" s="34"/>
      <c r="EJ147" s="34"/>
      <c r="EK147" s="34"/>
      <c r="EL147" s="34"/>
      <c r="EM147" s="34"/>
      <c r="EN147" s="34"/>
      <c r="EO147" s="34"/>
      <c r="EP147" s="34"/>
      <c r="EQ147" s="34"/>
      <c r="ER147" s="34"/>
      <c r="ES147" s="34"/>
      <c r="ET147" s="34"/>
      <c r="EU147" s="34"/>
      <c r="EV147" s="34"/>
      <c r="EW147" s="34"/>
      <c r="EX147" s="34"/>
      <c r="EY147" s="34"/>
      <c r="EZ147" s="34"/>
      <c r="FA147" s="34"/>
      <c r="FB147" s="34"/>
      <c r="FC147" s="34"/>
      <c r="FD147" s="34"/>
      <c r="FE147" s="34"/>
      <c r="FF147" s="34"/>
      <c r="FG147" s="34"/>
      <c r="FH147" s="34"/>
      <c r="FI147" s="34"/>
      <c r="FJ147" s="34"/>
      <c r="FK147" s="34"/>
      <c r="FL147" s="34"/>
      <c r="FM147" s="34"/>
      <c r="FN147" s="34"/>
      <c r="FO147" s="34"/>
      <c r="FP147" s="34"/>
      <c r="FQ147" s="34"/>
      <c r="FR147" s="34"/>
      <c r="FS147" s="34"/>
      <c r="FT147" s="34"/>
      <c r="FU147" s="34"/>
      <c r="FV147" s="34"/>
      <c r="FW147" s="34"/>
      <c r="FX147" s="34"/>
      <c r="FY147" s="34"/>
      <c r="FZ147" s="34"/>
      <c r="GA147" s="34"/>
      <c r="GB147" s="34"/>
      <c r="GC147" s="34"/>
      <c r="GD147" s="34"/>
      <c r="GE147" s="34"/>
      <c r="GF147" s="34"/>
      <c r="GG147" s="34"/>
      <c r="GH147" s="34"/>
      <c r="GI147" s="34"/>
      <c r="GJ147" s="34"/>
      <c r="GK147" s="34"/>
      <c r="GL147" s="34"/>
      <c r="GM147" s="34"/>
      <c r="GN147" s="34"/>
      <c r="GO147" s="34"/>
      <c r="GP147" s="34"/>
      <c r="GQ147" s="34"/>
      <c r="GR147" s="34"/>
      <c r="GS147" s="34"/>
      <c r="GT147" s="34"/>
      <c r="GU147" s="34"/>
      <c r="GV147" s="34"/>
      <c r="GW147" s="34"/>
      <c r="GX147" s="34"/>
      <c r="GY147" s="34"/>
      <c r="GZ147" s="34"/>
      <c r="HA147" s="34"/>
      <c r="HB147" s="34"/>
      <c r="HC147" s="34"/>
      <c r="HD147" s="34"/>
      <c r="HE147" s="34"/>
      <c r="HF147" s="34"/>
      <c r="HG147" s="34"/>
      <c r="HH147" s="34"/>
      <c r="HI147" s="34"/>
      <c r="HJ147" s="34"/>
      <c r="HK147" s="34"/>
      <c r="HL147" s="34"/>
      <c r="HM147" s="34"/>
      <c r="HN147" s="34"/>
      <c r="HO147" s="34"/>
      <c r="HP147" s="34"/>
      <c r="HQ147" s="34"/>
      <c r="HR147" s="34"/>
      <c r="HS147" s="34"/>
      <c r="HT147" s="34"/>
      <c r="HU147" s="34"/>
      <c r="HV147" s="34"/>
      <c r="HW147" s="34"/>
      <c r="HX147" s="34"/>
      <c r="HY147" s="34"/>
      <c r="HZ147" s="34"/>
      <c r="IA147" s="34"/>
      <c r="IB147" s="34"/>
      <c r="IC147" s="34"/>
      <c r="ID147" s="34"/>
      <c r="IE147" s="34"/>
      <c r="IF147" s="34"/>
      <c r="IG147" s="34"/>
      <c r="IH147" s="34"/>
      <c r="II147" s="34"/>
      <c r="IJ147" s="34"/>
      <c r="IK147" s="34"/>
      <c r="IL147" s="34"/>
      <c r="IM147" s="34"/>
      <c r="IN147" s="34"/>
      <c r="IO147" s="34"/>
      <c r="IP147" s="34"/>
      <c r="IQ147" s="34"/>
      <c r="IR147" s="34"/>
      <c r="IS147" s="34"/>
      <c r="IT147" s="34"/>
      <c r="IU147" s="34"/>
      <c r="IV147" s="34"/>
      <c r="IW147" s="34"/>
    </row>
    <row r="148" spans="2:257" ht="38.25">
      <c r="B148" s="42"/>
      <c r="C148" s="43" t="s">
        <v>153</v>
      </c>
      <c r="D148" s="37"/>
      <c r="E148" s="44"/>
      <c r="F148" s="167"/>
      <c r="H148" s="85"/>
      <c r="I148" s="91"/>
    </row>
    <row r="149" spans="2:257" s="1" customFormat="1" ht="38.25">
      <c r="B149" s="42"/>
      <c r="C149" s="46" t="s">
        <v>280</v>
      </c>
      <c r="D149" s="37"/>
      <c r="E149" s="44"/>
      <c r="F149" s="167"/>
      <c r="G149" s="31"/>
      <c r="H149" s="90"/>
      <c r="I149" s="81"/>
      <c r="J149" s="99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  <c r="AL149" s="26"/>
      <c r="AM149" s="26"/>
      <c r="AN149" s="26"/>
      <c r="AO149" s="26"/>
      <c r="AP149" s="26"/>
      <c r="AQ149" s="26"/>
      <c r="AR149" s="26"/>
      <c r="AS149" s="26"/>
      <c r="AT149" s="26"/>
      <c r="AU149" s="26"/>
      <c r="AV149" s="26"/>
      <c r="AW149" s="26"/>
      <c r="AX149" s="26"/>
      <c r="AY149" s="26"/>
      <c r="AZ149" s="26"/>
      <c r="BA149" s="26"/>
      <c r="BB149" s="26"/>
      <c r="BC149" s="26"/>
      <c r="BD149" s="26"/>
      <c r="BE149" s="26"/>
      <c r="BF149" s="26"/>
      <c r="BG149" s="26"/>
      <c r="BH149" s="26"/>
      <c r="BI149" s="26"/>
      <c r="BJ149" s="26"/>
      <c r="BK149" s="26"/>
      <c r="BL149" s="26"/>
      <c r="BM149" s="26"/>
      <c r="BN149" s="26"/>
      <c r="BO149" s="26"/>
      <c r="BP149" s="26"/>
      <c r="BQ149" s="26"/>
      <c r="BR149" s="26"/>
      <c r="BS149" s="26"/>
      <c r="BT149" s="26"/>
      <c r="BU149" s="26"/>
      <c r="BV149" s="26"/>
      <c r="BW149" s="26"/>
      <c r="BX149" s="26"/>
      <c r="BY149" s="26"/>
      <c r="BZ149" s="26"/>
      <c r="CA149" s="26"/>
      <c r="CB149" s="26"/>
      <c r="CC149" s="26"/>
      <c r="CD149" s="26"/>
      <c r="CE149" s="26"/>
      <c r="CF149" s="26"/>
      <c r="CG149" s="26"/>
      <c r="CH149" s="26"/>
      <c r="CI149" s="26"/>
      <c r="CJ149" s="26"/>
      <c r="CK149" s="26"/>
      <c r="CL149" s="26"/>
      <c r="CM149" s="26"/>
      <c r="CN149" s="26"/>
      <c r="CO149" s="26"/>
      <c r="CP149" s="26"/>
      <c r="CQ149" s="26"/>
      <c r="CR149" s="26"/>
      <c r="CS149" s="26"/>
      <c r="CT149" s="26"/>
      <c r="CU149" s="26"/>
      <c r="CV149" s="26"/>
      <c r="CW149" s="26"/>
      <c r="CX149" s="26"/>
      <c r="CY149" s="26"/>
      <c r="CZ149" s="26"/>
      <c r="DA149" s="26"/>
      <c r="DB149" s="26"/>
      <c r="DC149" s="26"/>
      <c r="DD149" s="26"/>
      <c r="DE149" s="26"/>
      <c r="DF149" s="26"/>
      <c r="DG149" s="26"/>
      <c r="DH149" s="26"/>
      <c r="DI149" s="26"/>
      <c r="DJ149" s="26"/>
      <c r="DK149" s="26"/>
      <c r="DL149" s="26"/>
      <c r="DM149" s="26"/>
      <c r="DN149" s="26"/>
      <c r="DO149" s="26"/>
      <c r="DP149" s="26"/>
      <c r="DQ149" s="26"/>
      <c r="DR149" s="26"/>
      <c r="DS149" s="26"/>
      <c r="DT149" s="26"/>
      <c r="DU149" s="26"/>
      <c r="DV149" s="26"/>
      <c r="DW149" s="26"/>
      <c r="DX149" s="26"/>
      <c r="DY149" s="26"/>
      <c r="DZ149" s="26"/>
      <c r="EA149" s="26"/>
      <c r="EB149" s="26"/>
      <c r="EC149" s="26"/>
      <c r="ED149" s="26"/>
      <c r="EE149" s="26"/>
      <c r="EF149" s="26"/>
      <c r="EG149" s="26"/>
      <c r="EH149" s="26"/>
      <c r="EI149" s="26"/>
      <c r="EJ149" s="26"/>
      <c r="EK149" s="26"/>
      <c r="EL149" s="26"/>
      <c r="EM149" s="26"/>
      <c r="EN149" s="26"/>
      <c r="EO149" s="26"/>
      <c r="EP149" s="26"/>
      <c r="EQ149" s="26"/>
      <c r="ER149" s="26"/>
      <c r="ES149" s="26"/>
      <c r="ET149" s="26"/>
      <c r="EU149" s="26"/>
      <c r="EV149" s="26"/>
      <c r="EW149" s="26"/>
      <c r="EX149" s="26"/>
      <c r="EY149" s="26"/>
      <c r="EZ149" s="26"/>
      <c r="FA149" s="26"/>
      <c r="FB149" s="26"/>
      <c r="FC149" s="26"/>
      <c r="FD149" s="26"/>
      <c r="FE149" s="26"/>
      <c r="FF149" s="26"/>
      <c r="FG149" s="26"/>
      <c r="FH149" s="26"/>
      <c r="FI149" s="26"/>
      <c r="FJ149" s="26"/>
      <c r="FK149" s="26"/>
      <c r="FL149" s="26"/>
      <c r="FM149" s="26"/>
      <c r="FN149" s="26"/>
      <c r="FO149" s="26"/>
      <c r="FP149" s="26"/>
      <c r="FQ149" s="26"/>
      <c r="FR149" s="26"/>
      <c r="FS149" s="26"/>
      <c r="FT149" s="26"/>
      <c r="FU149" s="26"/>
      <c r="FV149" s="26"/>
      <c r="FW149" s="26"/>
      <c r="FX149" s="26"/>
      <c r="FY149" s="26"/>
      <c r="FZ149" s="26"/>
      <c r="GA149" s="26"/>
      <c r="GB149" s="26"/>
      <c r="GC149" s="26"/>
      <c r="GD149" s="26"/>
      <c r="GE149" s="26"/>
      <c r="GF149" s="26"/>
      <c r="GG149" s="26"/>
      <c r="GH149" s="26"/>
      <c r="GI149" s="26"/>
      <c r="GJ149" s="26"/>
      <c r="GK149" s="26"/>
      <c r="GL149" s="26"/>
      <c r="GM149" s="26"/>
      <c r="GN149" s="26"/>
      <c r="GO149" s="26"/>
      <c r="GP149" s="26"/>
      <c r="GQ149" s="26"/>
      <c r="GR149" s="26"/>
      <c r="GS149" s="26"/>
      <c r="GT149" s="26"/>
      <c r="GU149" s="26"/>
      <c r="GV149" s="26"/>
      <c r="GW149" s="26"/>
      <c r="GX149" s="26"/>
      <c r="GY149" s="26"/>
      <c r="GZ149" s="26"/>
      <c r="HA149" s="26"/>
      <c r="HB149" s="26"/>
      <c r="HC149" s="26"/>
      <c r="HD149" s="26"/>
      <c r="HE149" s="26"/>
      <c r="HF149" s="26"/>
      <c r="HG149" s="26"/>
      <c r="HH149" s="26"/>
      <c r="HI149" s="26"/>
      <c r="HJ149" s="26"/>
      <c r="HK149" s="26"/>
      <c r="HL149" s="26"/>
      <c r="HM149" s="26"/>
      <c r="HN149" s="26"/>
      <c r="HO149" s="26"/>
      <c r="HP149" s="26"/>
      <c r="HQ149" s="26"/>
      <c r="HR149" s="26"/>
      <c r="HS149" s="26"/>
      <c r="HT149" s="26"/>
      <c r="HU149" s="26"/>
      <c r="HV149" s="26"/>
      <c r="HW149" s="26"/>
      <c r="HX149" s="26"/>
      <c r="HY149" s="26"/>
      <c r="HZ149" s="26"/>
      <c r="IA149" s="26"/>
      <c r="IB149" s="26"/>
      <c r="IC149" s="26"/>
      <c r="ID149" s="26"/>
      <c r="IE149" s="26"/>
      <c r="IF149" s="26"/>
      <c r="IG149" s="26"/>
      <c r="IH149" s="26"/>
      <c r="II149" s="26"/>
      <c r="IJ149" s="26"/>
      <c r="IK149" s="26"/>
      <c r="IL149" s="26"/>
      <c r="IM149" s="26"/>
      <c r="IN149" s="26"/>
      <c r="IO149" s="26"/>
      <c r="IP149" s="26"/>
      <c r="IQ149" s="26"/>
      <c r="IR149" s="26"/>
      <c r="IS149" s="26"/>
      <c r="IT149" s="26"/>
      <c r="IU149" s="26"/>
      <c r="IV149" s="26"/>
      <c r="IW149" s="26"/>
    </row>
    <row r="150" spans="2:257" ht="63.75">
      <c r="B150" s="42"/>
      <c r="C150" s="46" t="s">
        <v>235</v>
      </c>
      <c r="D150" s="37"/>
      <c r="E150" s="44"/>
      <c r="F150" s="167"/>
      <c r="H150" s="81"/>
      <c r="I150" s="87"/>
    </row>
    <row r="151" spans="2:257" ht="182.25" customHeight="1">
      <c r="B151" s="57"/>
      <c r="C151" s="46" t="s">
        <v>110</v>
      </c>
      <c r="D151" s="37"/>
      <c r="E151" s="44"/>
      <c r="F151" s="167"/>
      <c r="H151" s="81"/>
    </row>
    <row r="152" spans="2:257" ht="25.5">
      <c r="B152" s="57"/>
      <c r="C152" s="46" t="s">
        <v>111</v>
      </c>
      <c r="D152" s="37"/>
      <c r="E152" s="44"/>
      <c r="F152" s="167"/>
      <c r="H152" s="81"/>
    </row>
    <row r="153" spans="2:257" s="28" customFormat="1" ht="66.75" customHeight="1">
      <c r="B153" s="47" t="s">
        <v>64</v>
      </c>
      <c r="C153" s="46" t="s">
        <v>59</v>
      </c>
      <c r="D153" s="37"/>
      <c r="E153" s="49">
        <f>SUM(E155:E171)</f>
        <v>1221</v>
      </c>
      <c r="F153" s="177"/>
      <c r="G153" s="71"/>
      <c r="H153" s="91"/>
      <c r="I153" s="83"/>
      <c r="J153" s="99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  <c r="AL153" s="26"/>
      <c r="AM153" s="26"/>
      <c r="AN153" s="26"/>
      <c r="AO153" s="26"/>
      <c r="AP153" s="26"/>
      <c r="AQ153" s="26"/>
      <c r="AR153" s="26"/>
      <c r="AS153" s="26"/>
      <c r="AT153" s="26"/>
      <c r="AU153" s="26"/>
      <c r="AV153" s="26"/>
      <c r="AW153" s="26"/>
      <c r="AX153" s="26"/>
      <c r="AY153" s="26"/>
      <c r="AZ153" s="26"/>
      <c r="BA153" s="26"/>
      <c r="BB153" s="26"/>
      <c r="BC153" s="26"/>
      <c r="BD153" s="26"/>
      <c r="BE153" s="26"/>
      <c r="BF153" s="26"/>
      <c r="BG153" s="26"/>
      <c r="BH153" s="26"/>
      <c r="BI153" s="26"/>
      <c r="BJ153" s="26"/>
      <c r="BK153" s="26"/>
      <c r="BL153" s="26"/>
      <c r="BM153" s="26"/>
      <c r="BN153" s="26"/>
      <c r="BO153" s="26"/>
      <c r="BP153" s="26"/>
      <c r="BQ153" s="26"/>
      <c r="BR153" s="26"/>
      <c r="BS153" s="26"/>
      <c r="BT153" s="26"/>
      <c r="BU153" s="26"/>
      <c r="BV153" s="26"/>
      <c r="BW153" s="26"/>
      <c r="BX153" s="26"/>
      <c r="BY153" s="26"/>
      <c r="BZ153" s="26"/>
      <c r="CA153" s="26"/>
      <c r="CB153" s="26"/>
      <c r="CC153" s="26"/>
      <c r="CD153" s="26"/>
      <c r="CE153" s="26"/>
      <c r="CF153" s="26"/>
      <c r="CG153" s="26"/>
      <c r="CH153" s="26"/>
      <c r="CI153" s="26"/>
      <c r="CJ153" s="26"/>
      <c r="CK153" s="26"/>
      <c r="CL153" s="26"/>
      <c r="CM153" s="26"/>
      <c r="CN153" s="26"/>
      <c r="CO153" s="26"/>
      <c r="CP153" s="26"/>
      <c r="CQ153" s="26"/>
      <c r="CR153" s="26"/>
      <c r="CS153" s="26"/>
      <c r="CT153" s="26"/>
      <c r="CU153" s="26"/>
      <c r="CV153" s="26"/>
      <c r="CW153" s="26"/>
      <c r="CX153" s="26"/>
      <c r="CY153" s="26"/>
      <c r="CZ153" s="26"/>
      <c r="DA153" s="26"/>
      <c r="DB153" s="26"/>
      <c r="DC153" s="26"/>
      <c r="DD153" s="26"/>
      <c r="DE153" s="26"/>
      <c r="DF153" s="26"/>
      <c r="DG153" s="26"/>
      <c r="DH153" s="26"/>
      <c r="DI153" s="26"/>
      <c r="DJ153" s="26"/>
      <c r="DK153" s="26"/>
      <c r="DL153" s="26"/>
      <c r="DM153" s="26"/>
      <c r="DN153" s="26"/>
      <c r="DO153" s="26"/>
      <c r="DP153" s="26"/>
      <c r="DQ153" s="26"/>
      <c r="DR153" s="26"/>
      <c r="DS153" s="26"/>
      <c r="DT153" s="26"/>
      <c r="DU153" s="26"/>
      <c r="DV153" s="26"/>
      <c r="DW153" s="26"/>
      <c r="DX153" s="26"/>
      <c r="DY153" s="26"/>
      <c r="DZ153" s="26"/>
      <c r="EA153" s="26"/>
      <c r="EB153" s="26"/>
      <c r="EC153" s="26"/>
      <c r="ED153" s="26"/>
      <c r="EE153" s="26"/>
      <c r="EF153" s="26"/>
      <c r="EG153" s="26"/>
      <c r="EH153" s="26"/>
      <c r="EI153" s="26"/>
      <c r="EJ153" s="26"/>
      <c r="EK153" s="26"/>
      <c r="EL153" s="26"/>
      <c r="EM153" s="26"/>
      <c r="EN153" s="26"/>
      <c r="EO153" s="26"/>
      <c r="EP153" s="26"/>
      <c r="EQ153" s="26"/>
      <c r="ER153" s="26"/>
      <c r="ES153" s="26"/>
      <c r="ET153" s="26"/>
      <c r="EU153" s="26"/>
      <c r="EV153" s="26"/>
      <c r="EW153" s="26"/>
      <c r="EX153" s="26"/>
      <c r="EY153" s="26"/>
      <c r="EZ153" s="26"/>
      <c r="FA153" s="26"/>
      <c r="FB153" s="26"/>
      <c r="FC153" s="26"/>
      <c r="FD153" s="26"/>
      <c r="FE153" s="26"/>
      <c r="FF153" s="26"/>
      <c r="FG153" s="26"/>
      <c r="FH153" s="26"/>
      <c r="FI153" s="26"/>
      <c r="FJ153" s="26"/>
      <c r="FK153" s="26"/>
      <c r="FL153" s="26"/>
      <c r="FM153" s="26"/>
      <c r="FN153" s="26"/>
      <c r="FO153" s="26"/>
      <c r="FP153" s="26"/>
      <c r="FQ153" s="26"/>
      <c r="FR153" s="26"/>
      <c r="FS153" s="26"/>
      <c r="FT153" s="26"/>
      <c r="FU153" s="26"/>
      <c r="FV153" s="26"/>
      <c r="FW153" s="26"/>
      <c r="FX153" s="26"/>
      <c r="FY153" s="26"/>
      <c r="FZ153" s="26"/>
      <c r="GA153" s="26"/>
      <c r="GB153" s="26"/>
      <c r="GC153" s="26"/>
      <c r="GD153" s="26"/>
      <c r="GE153" s="26"/>
      <c r="GF153" s="26"/>
      <c r="GG153" s="26"/>
      <c r="GH153" s="26"/>
      <c r="GI153" s="26"/>
      <c r="GJ153" s="26"/>
      <c r="GK153" s="26"/>
      <c r="GL153" s="26"/>
      <c r="GM153" s="26"/>
      <c r="GN153" s="26"/>
      <c r="GO153" s="26"/>
      <c r="GP153" s="26"/>
      <c r="GQ153" s="26"/>
      <c r="GR153" s="26"/>
      <c r="GS153" s="26"/>
      <c r="GT153" s="26"/>
      <c r="GU153" s="26"/>
      <c r="GV153" s="26"/>
      <c r="GW153" s="26"/>
      <c r="GX153" s="26"/>
      <c r="GY153" s="26"/>
      <c r="GZ153" s="26"/>
      <c r="HA153" s="26"/>
      <c r="HB153" s="26"/>
      <c r="HC153" s="26"/>
      <c r="HD153" s="26"/>
      <c r="HE153" s="26"/>
      <c r="HF153" s="26"/>
      <c r="HG153" s="26"/>
      <c r="HH153" s="26"/>
      <c r="HI153" s="26"/>
      <c r="HJ153" s="26"/>
      <c r="HK153" s="26"/>
      <c r="HL153" s="26"/>
      <c r="HM153" s="26"/>
      <c r="HN153" s="26"/>
      <c r="HO153" s="26"/>
      <c r="HP153" s="26"/>
      <c r="HQ153" s="26"/>
      <c r="HR153" s="26"/>
      <c r="HS153" s="26"/>
      <c r="HT153" s="26"/>
      <c r="HU153" s="26"/>
      <c r="HV153" s="26"/>
      <c r="HW153" s="26"/>
      <c r="HX153" s="26"/>
      <c r="HY153" s="26"/>
      <c r="HZ153" s="26"/>
      <c r="IA153" s="26"/>
      <c r="IB153" s="26"/>
      <c r="IC153" s="26"/>
      <c r="ID153" s="26"/>
      <c r="IE153" s="26"/>
      <c r="IF153" s="26"/>
      <c r="IG153" s="26"/>
      <c r="IH153" s="26"/>
      <c r="II153" s="26"/>
      <c r="IJ153" s="26"/>
      <c r="IK153" s="26"/>
      <c r="IL153" s="26"/>
      <c r="IM153" s="26"/>
      <c r="IN153" s="26"/>
      <c r="IO153" s="26"/>
      <c r="IP153" s="26"/>
      <c r="IQ153" s="26"/>
      <c r="IR153" s="26"/>
      <c r="IS153" s="26"/>
      <c r="IT153" s="26"/>
      <c r="IU153" s="26"/>
      <c r="IV153" s="26"/>
      <c r="IW153" s="26"/>
    </row>
    <row r="154" spans="2:257" s="33" customFormat="1" ht="12.75">
      <c r="B154" s="54" t="s">
        <v>189</v>
      </c>
      <c r="C154" s="19" t="s">
        <v>188</v>
      </c>
      <c r="D154" s="37"/>
      <c r="E154" s="44"/>
      <c r="F154" s="167"/>
      <c r="G154" s="69"/>
      <c r="H154" s="87"/>
      <c r="I154" s="87"/>
      <c r="J154" s="102"/>
      <c r="K154" s="28"/>
      <c r="L154" s="28"/>
      <c r="M154" s="28"/>
      <c r="N154" s="28"/>
      <c r="O154" s="28"/>
      <c r="P154" s="28"/>
      <c r="Q154" s="28"/>
      <c r="R154" s="28"/>
      <c r="S154" s="28"/>
      <c r="T154" s="28"/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F154" s="28"/>
      <c r="AG154" s="28"/>
      <c r="AH154" s="28"/>
      <c r="AI154" s="28"/>
      <c r="AJ154" s="28"/>
      <c r="AK154" s="28"/>
      <c r="AL154" s="28"/>
      <c r="AM154" s="28"/>
      <c r="AN154" s="28"/>
      <c r="AO154" s="28"/>
      <c r="AP154" s="28"/>
      <c r="AQ154" s="28"/>
      <c r="AR154" s="28"/>
      <c r="AS154" s="28"/>
      <c r="AT154" s="28"/>
      <c r="AU154" s="28"/>
      <c r="AV154" s="28"/>
      <c r="AW154" s="28"/>
      <c r="AX154" s="28"/>
      <c r="AY154" s="28"/>
      <c r="AZ154" s="28"/>
      <c r="BA154" s="28"/>
      <c r="BB154" s="28"/>
      <c r="BC154" s="28"/>
      <c r="BD154" s="28"/>
      <c r="BE154" s="28"/>
      <c r="BF154" s="28"/>
      <c r="BG154" s="28"/>
      <c r="BH154" s="28"/>
      <c r="BI154" s="28"/>
      <c r="BJ154" s="28"/>
      <c r="BK154" s="28"/>
      <c r="BL154" s="28"/>
      <c r="BM154" s="28"/>
      <c r="BN154" s="28"/>
      <c r="BO154" s="28"/>
      <c r="BP154" s="28"/>
      <c r="BQ154" s="28"/>
      <c r="BR154" s="28"/>
      <c r="BS154" s="28"/>
      <c r="BT154" s="28"/>
      <c r="BU154" s="28"/>
      <c r="BV154" s="28"/>
      <c r="BW154" s="28"/>
      <c r="BX154" s="28"/>
      <c r="BY154" s="28"/>
      <c r="BZ154" s="28"/>
      <c r="CA154" s="28"/>
      <c r="CB154" s="28"/>
      <c r="CC154" s="28"/>
      <c r="CD154" s="28"/>
      <c r="CE154" s="28"/>
      <c r="CF154" s="28"/>
      <c r="CG154" s="28"/>
      <c r="CH154" s="28"/>
      <c r="CI154" s="28"/>
      <c r="CJ154" s="28"/>
      <c r="CK154" s="28"/>
      <c r="CL154" s="28"/>
      <c r="CM154" s="28"/>
      <c r="CN154" s="28"/>
      <c r="CO154" s="28"/>
      <c r="CP154" s="28"/>
      <c r="CQ154" s="28"/>
      <c r="CR154" s="28"/>
      <c r="CS154" s="28"/>
      <c r="CT154" s="28"/>
      <c r="CU154" s="28"/>
      <c r="CV154" s="28"/>
      <c r="CW154" s="28"/>
      <c r="CX154" s="28"/>
      <c r="CY154" s="28"/>
      <c r="CZ154" s="28"/>
      <c r="DA154" s="28"/>
      <c r="DB154" s="28"/>
      <c r="DC154" s="28"/>
      <c r="DD154" s="28"/>
      <c r="DE154" s="28"/>
      <c r="DF154" s="28"/>
      <c r="DG154" s="28"/>
      <c r="DH154" s="28"/>
      <c r="DI154" s="28"/>
      <c r="DJ154" s="28"/>
      <c r="DK154" s="28"/>
      <c r="DL154" s="28"/>
      <c r="DM154" s="28"/>
      <c r="DN154" s="28"/>
      <c r="DO154" s="28"/>
      <c r="DP154" s="28"/>
      <c r="DQ154" s="28"/>
      <c r="DR154" s="28"/>
      <c r="DS154" s="28"/>
      <c r="DT154" s="28"/>
      <c r="DU154" s="28"/>
      <c r="DV154" s="28"/>
      <c r="DW154" s="28"/>
      <c r="DX154" s="28"/>
      <c r="DY154" s="28"/>
      <c r="DZ154" s="28"/>
      <c r="EA154" s="28"/>
      <c r="EB154" s="28"/>
      <c r="EC154" s="28"/>
      <c r="ED154" s="28"/>
      <c r="EE154" s="28"/>
      <c r="EF154" s="28"/>
      <c r="EG154" s="28"/>
      <c r="EH154" s="28"/>
      <c r="EI154" s="28"/>
      <c r="EJ154" s="28"/>
      <c r="EK154" s="28"/>
      <c r="EL154" s="28"/>
      <c r="EM154" s="28"/>
      <c r="EN154" s="28"/>
      <c r="EO154" s="28"/>
      <c r="EP154" s="28"/>
      <c r="EQ154" s="28"/>
      <c r="ER154" s="28"/>
      <c r="ES154" s="28"/>
      <c r="ET154" s="28"/>
      <c r="EU154" s="28"/>
      <c r="EV154" s="28"/>
      <c r="EW154" s="28"/>
      <c r="EX154" s="28"/>
      <c r="EY154" s="28"/>
      <c r="EZ154" s="28"/>
      <c r="FA154" s="28"/>
      <c r="FB154" s="28"/>
      <c r="FC154" s="28"/>
      <c r="FD154" s="28"/>
      <c r="FE154" s="28"/>
      <c r="FF154" s="28"/>
      <c r="FG154" s="28"/>
      <c r="FH154" s="28"/>
      <c r="FI154" s="28"/>
      <c r="FJ154" s="28"/>
      <c r="FK154" s="28"/>
      <c r="FL154" s="28"/>
      <c r="FM154" s="28"/>
      <c r="FN154" s="28"/>
      <c r="FO154" s="28"/>
      <c r="FP154" s="28"/>
      <c r="FQ154" s="28"/>
      <c r="FR154" s="28"/>
      <c r="FS154" s="28"/>
      <c r="FT154" s="28"/>
      <c r="FU154" s="28"/>
      <c r="FV154" s="28"/>
      <c r="FW154" s="28"/>
      <c r="FX154" s="28"/>
      <c r="FY154" s="28"/>
      <c r="FZ154" s="28"/>
      <c r="GA154" s="28"/>
      <c r="GB154" s="28"/>
      <c r="GC154" s="28"/>
      <c r="GD154" s="28"/>
      <c r="GE154" s="28"/>
      <c r="GF154" s="28"/>
      <c r="GG154" s="28"/>
      <c r="GH154" s="28"/>
      <c r="GI154" s="28"/>
      <c r="GJ154" s="28"/>
      <c r="GK154" s="28"/>
      <c r="GL154" s="28"/>
      <c r="GM154" s="28"/>
      <c r="GN154" s="28"/>
      <c r="GO154" s="28"/>
      <c r="GP154" s="28"/>
      <c r="GQ154" s="28"/>
      <c r="GR154" s="28"/>
      <c r="GS154" s="28"/>
      <c r="GT154" s="28"/>
      <c r="GU154" s="28"/>
      <c r="GV154" s="28"/>
      <c r="GW154" s="28"/>
      <c r="GX154" s="28"/>
      <c r="GY154" s="28"/>
      <c r="GZ154" s="28"/>
      <c r="HA154" s="28"/>
      <c r="HB154" s="28"/>
      <c r="HC154" s="28"/>
      <c r="HD154" s="28"/>
      <c r="HE154" s="28"/>
      <c r="HF154" s="28"/>
      <c r="HG154" s="28"/>
      <c r="HH154" s="28"/>
      <c r="HI154" s="28"/>
      <c r="HJ154" s="28"/>
      <c r="HK154" s="28"/>
      <c r="HL154" s="28"/>
      <c r="HM154" s="28"/>
      <c r="HN154" s="28"/>
      <c r="HO154" s="28"/>
      <c r="HP154" s="28"/>
      <c r="HQ154" s="28"/>
      <c r="HR154" s="28"/>
      <c r="HS154" s="28"/>
      <c r="HT154" s="28"/>
      <c r="HU154" s="28"/>
      <c r="HV154" s="28"/>
      <c r="HW154" s="28"/>
      <c r="HX154" s="28"/>
      <c r="HY154" s="28"/>
      <c r="HZ154" s="28"/>
      <c r="IA154" s="28"/>
      <c r="IB154" s="28"/>
      <c r="IC154" s="28"/>
      <c r="ID154" s="28"/>
      <c r="IE154" s="28"/>
      <c r="IF154" s="28"/>
      <c r="IG154" s="28"/>
      <c r="IH154" s="28"/>
      <c r="II154" s="28"/>
      <c r="IJ154" s="28"/>
      <c r="IK154" s="28"/>
      <c r="IL154" s="28"/>
      <c r="IM154" s="28"/>
      <c r="IN154" s="28"/>
      <c r="IO154" s="28"/>
      <c r="IP154" s="28"/>
      <c r="IQ154" s="28"/>
      <c r="IR154" s="28"/>
      <c r="IS154" s="28"/>
      <c r="IT154" s="28"/>
      <c r="IU154" s="28"/>
      <c r="IV154" s="28"/>
      <c r="IW154" s="28"/>
    </row>
    <row r="155" spans="2:257" s="33" customFormat="1" ht="12.75">
      <c r="B155" s="55"/>
      <c r="C155" s="46" t="s">
        <v>205</v>
      </c>
      <c r="D155" s="37" t="s">
        <v>53</v>
      </c>
      <c r="E155" s="44">
        <v>6</v>
      </c>
      <c r="F155" s="175"/>
      <c r="G155" s="69">
        <f>+F155*E155</f>
        <v>0</v>
      </c>
      <c r="H155" s="87"/>
      <c r="I155" s="108">
        <f>E155+H155</f>
        <v>6</v>
      </c>
      <c r="J155" s="102">
        <f>F155*I155</f>
        <v>0</v>
      </c>
      <c r="K155" s="28"/>
      <c r="L155" s="28"/>
      <c r="M155" s="28"/>
      <c r="N155" s="28"/>
      <c r="O155" s="28"/>
      <c r="P155" s="28"/>
      <c r="Q155" s="28"/>
      <c r="R155" s="28"/>
      <c r="S155" s="28"/>
      <c r="T155" s="28"/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F155" s="28"/>
      <c r="AG155" s="28"/>
      <c r="AH155" s="28"/>
      <c r="AI155" s="28"/>
      <c r="AJ155" s="28"/>
      <c r="AK155" s="28"/>
      <c r="AL155" s="28"/>
      <c r="AM155" s="28"/>
      <c r="AN155" s="28"/>
      <c r="AO155" s="28"/>
      <c r="AP155" s="28"/>
      <c r="AQ155" s="28"/>
      <c r="AR155" s="28"/>
      <c r="AS155" s="28"/>
      <c r="AT155" s="28"/>
      <c r="AU155" s="28"/>
      <c r="AV155" s="28"/>
      <c r="AW155" s="28"/>
      <c r="AX155" s="28"/>
      <c r="AY155" s="28"/>
      <c r="AZ155" s="28"/>
      <c r="BA155" s="28"/>
      <c r="BB155" s="28"/>
      <c r="BC155" s="28"/>
      <c r="BD155" s="28"/>
      <c r="BE155" s="28"/>
      <c r="BF155" s="28"/>
      <c r="BG155" s="28"/>
      <c r="BH155" s="28"/>
      <c r="BI155" s="28"/>
      <c r="BJ155" s="28"/>
      <c r="BK155" s="28"/>
      <c r="BL155" s="28"/>
      <c r="BM155" s="28"/>
      <c r="BN155" s="28"/>
      <c r="BO155" s="28"/>
      <c r="BP155" s="28"/>
      <c r="BQ155" s="28"/>
      <c r="BR155" s="28"/>
      <c r="BS155" s="28"/>
      <c r="BT155" s="28"/>
      <c r="BU155" s="28"/>
      <c r="BV155" s="28"/>
      <c r="BW155" s="28"/>
      <c r="BX155" s="28"/>
      <c r="BY155" s="28"/>
      <c r="BZ155" s="28"/>
      <c r="CA155" s="28"/>
      <c r="CB155" s="28"/>
      <c r="CC155" s="28"/>
      <c r="CD155" s="28"/>
      <c r="CE155" s="28"/>
      <c r="CF155" s="28"/>
      <c r="CG155" s="28"/>
      <c r="CH155" s="28"/>
      <c r="CI155" s="28"/>
      <c r="CJ155" s="28"/>
      <c r="CK155" s="28"/>
      <c r="CL155" s="28"/>
      <c r="CM155" s="28"/>
      <c r="CN155" s="28"/>
      <c r="CO155" s="28"/>
      <c r="CP155" s="28"/>
      <c r="CQ155" s="28"/>
      <c r="CR155" s="28"/>
      <c r="CS155" s="28"/>
      <c r="CT155" s="28"/>
      <c r="CU155" s="28"/>
      <c r="CV155" s="28"/>
      <c r="CW155" s="28"/>
      <c r="CX155" s="28"/>
      <c r="CY155" s="28"/>
      <c r="CZ155" s="28"/>
      <c r="DA155" s="28"/>
      <c r="DB155" s="28"/>
      <c r="DC155" s="28"/>
      <c r="DD155" s="28"/>
      <c r="DE155" s="28"/>
      <c r="DF155" s="28"/>
      <c r="DG155" s="28"/>
      <c r="DH155" s="28"/>
      <c r="DI155" s="28"/>
      <c r="DJ155" s="28"/>
      <c r="DK155" s="28"/>
      <c r="DL155" s="28"/>
      <c r="DM155" s="28"/>
      <c r="DN155" s="28"/>
      <c r="DO155" s="28"/>
      <c r="DP155" s="28"/>
      <c r="DQ155" s="28"/>
      <c r="DR155" s="28"/>
      <c r="DS155" s="28"/>
      <c r="DT155" s="28"/>
      <c r="DU155" s="28"/>
      <c r="DV155" s="28"/>
      <c r="DW155" s="28"/>
      <c r="DX155" s="28"/>
      <c r="DY155" s="28"/>
      <c r="DZ155" s="28"/>
      <c r="EA155" s="28"/>
      <c r="EB155" s="28"/>
      <c r="EC155" s="28"/>
      <c r="ED155" s="28"/>
      <c r="EE155" s="28"/>
      <c r="EF155" s="28"/>
      <c r="EG155" s="28"/>
      <c r="EH155" s="28"/>
      <c r="EI155" s="28"/>
      <c r="EJ155" s="28"/>
      <c r="EK155" s="28"/>
      <c r="EL155" s="28"/>
      <c r="EM155" s="28"/>
      <c r="EN155" s="28"/>
      <c r="EO155" s="28"/>
      <c r="EP155" s="28"/>
      <c r="EQ155" s="28"/>
      <c r="ER155" s="28"/>
      <c r="ES155" s="28"/>
      <c r="ET155" s="28"/>
      <c r="EU155" s="28"/>
      <c r="EV155" s="28"/>
      <c r="EW155" s="28"/>
      <c r="EX155" s="28"/>
      <c r="EY155" s="28"/>
      <c r="EZ155" s="28"/>
      <c r="FA155" s="28"/>
      <c r="FB155" s="28"/>
      <c r="FC155" s="28"/>
      <c r="FD155" s="28"/>
      <c r="FE155" s="28"/>
      <c r="FF155" s="28"/>
      <c r="FG155" s="28"/>
      <c r="FH155" s="28"/>
      <c r="FI155" s="28"/>
      <c r="FJ155" s="28"/>
      <c r="FK155" s="28"/>
      <c r="FL155" s="28"/>
      <c r="FM155" s="28"/>
      <c r="FN155" s="28"/>
      <c r="FO155" s="28"/>
      <c r="FP155" s="28"/>
      <c r="FQ155" s="28"/>
      <c r="FR155" s="28"/>
      <c r="FS155" s="28"/>
      <c r="FT155" s="28"/>
      <c r="FU155" s="28"/>
      <c r="FV155" s="28"/>
      <c r="FW155" s="28"/>
      <c r="FX155" s="28"/>
      <c r="FY155" s="28"/>
      <c r="FZ155" s="28"/>
      <c r="GA155" s="28"/>
      <c r="GB155" s="28"/>
      <c r="GC155" s="28"/>
      <c r="GD155" s="28"/>
      <c r="GE155" s="28"/>
      <c r="GF155" s="28"/>
      <c r="GG155" s="28"/>
      <c r="GH155" s="28"/>
      <c r="GI155" s="28"/>
      <c r="GJ155" s="28"/>
      <c r="GK155" s="28"/>
      <c r="GL155" s="28"/>
      <c r="GM155" s="28"/>
      <c r="GN155" s="28"/>
      <c r="GO155" s="28"/>
      <c r="GP155" s="28"/>
      <c r="GQ155" s="28"/>
      <c r="GR155" s="28"/>
      <c r="GS155" s="28"/>
      <c r="GT155" s="28"/>
      <c r="GU155" s="28"/>
      <c r="GV155" s="28"/>
      <c r="GW155" s="28"/>
      <c r="GX155" s="28"/>
      <c r="GY155" s="28"/>
      <c r="GZ155" s="28"/>
      <c r="HA155" s="28"/>
      <c r="HB155" s="28"/>
      <c r="HC155" s="28"/>
      <c r="HD155" s="28"/>
      <c r="HE155" s="28"/>
      <c r="HF155" s="28"/>
      <c r="HG155" s="28"/>
      <c r="HH155" s="28"/>
      <c r="HI155" s="28"/>
      <c r="HJ155" s="28"/>
      <c r="HK155" s="28"/>
      <c r="HL155" s="28"/>
      <c r="HM155" s="28"/>
      <c r="HN155" s="28"/>
      <c r="HO155" s="28"/>
      <c r="HP155" s="28"/>
      <c r="HQ155" s="28"/>
      <c r="HR155" s="28"/>
      <c r="HS155" s="28"/>
      <c r="HT155" s="28"/>
      <c r="HU155" s="28"/>
      <c r="HV155" s="28"/>
      <c r="HW155" s="28"/>
      <c r="HX155" s="28"/>
      <c r="HY155" s="28"/>
      <c r="HZ155" s="28"/>
      <c r="IA155" s="28"/>
      <c r="IB155" s="28"/>
      <c r="IC155" s="28"/>
      <c r="ID155" s="28"/>
      <c r="IE155" s="28"/>
      <c r="IF155" s="28"/>
      <c r="IG155" s="28"/>
      <c r="IH155" s="28"/>
      <c r="II155" s="28"/>
      <c r="IJ155" s="28"/>
      <c r="IK155" s="28"/>
      <c r="IL155" s="28"/>
      <c r="IM155" s="28"/>
      <c r="IN155" s="28"/>
      <c r="IO155" s="28"/>
      <c r="IP155" s="28"/>
      <c r="IQ155" s="28"/>
      <c r="IR155" s="28"/>
      <c r="IS155" s="28"/>
      <c r="IT155" s="28"/>
      <c r="IU155" s="28"/>
      <c r="IV155" s="28"/>
      <c r="IW155" s="28"/>
    </row>
    <row r="156" spans="2:257" s="33" customFormat="1" ht="12.75">
      <c r="B156" s="54" t="s">
        <v>186</v>
      </c>
      <c r="C156" s="19" t="s">
        <v>185</v>
      </c>
      <c r="D156" s="37"/>
      <c r="E156" s="44"/>
      <c r="F156" s="167"/>
      <c r="G156" s="69"/>
      <c r="H156" s="87"/>
      <c r="I156" s="87"/>
      <c r="J156" s="102"/>
      <c r="K156" s="28"/>
      <c r="L156" s="28"/>
      <c r="M156" s="28"/>
      <c r="N156" s="28"/>
      <c r="O156" s="28"/>
      <c r="P156" s="28"/>
      <c r="Q156" s="28"/>
      <c r="R156" s="28"/>
      <c r="S156" s="28"/>
      <c r="T156" s="28"/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F156" s="28"/>
      <c r="AG156" s="28"/>
      <c r="AH156" s="28"/>
      <c r="AI156" s="28"/>
      <c r="AJ156" s="28"/>
      <c r="AK156" s="28"/>
      <c r="AL156" s="28"/>
      <c r="AM156" s="28"/>
      <c r="AN156" s="28"/>
      <c r="AO156" s="28"/>
      <c r="AP156" s="28"/>
      <c r="AQ156" s="28"/>
      <c r="AR156" s="28"/>
      <c r="AS156" s="28"/>
      <c r="AT156" s="28"/>
      <c r="AU156" s="28"/>
      <c r="AV156" s="28"/>
      <c r="AW156" s="28"/>
      <c r="AX156" s="28"/>
      <c r="AY156" s="28"/>
      <c r="AZ156" s="28"/>
      <c r="BA156" s="28"/>
      <c r="BB156" s="28"/>
      <c r="BC156" s="28"/>
      <c r="BD156" s="28"/>
      <c r="BE156" s="28"/>
      <c r="BF156" s="28"/>
      <c r="BG156" s="28"/>
      <c r="BH156" s="28"/>
      <c r="BI156" s="28"/>
      <c r="BJ156" s="28"/>
      <c r="BK156" s="28"/>
      <c r="BL156" s="28"/>
      <c r="BM156" s="28"/>
      <c r="BN156" s="28"/>
      <c r="BO156" s="28"/>
      <c r="BP156" s="28"/>
      <c r="BQ156" s="28"/>
      <c r="BR156" s="28"/>
      <c r="BS156" s="28"/>
      <c r="BT156" s="28"/>
      <c r="BU156" s="28"/>
      <c r="BV156" s="28"/>
      <c r="BW156" s="28"/>
      <c r="BX156" s="28"/>
      <c r="BY156" s="28"/>
      <c r="BZ156" s="28"/>
      <c r="CA156" s="28"/>
      <c r="CB156" s="28"/>
      <c r="CC156" s="28"/>
      <c r="CD156" s="28"/>
      <c r="CE156" s="28"/>
      <c r="CF156" s="28"/>
      <c r="CG156" s="28"/>
      <c r="CH156" s="28"/>
      <c r="CI156" s="28"/>
      <c r="CJ156" s="28"/>
      <c r="CK156" s="28"/>
      <c r="CL156" s="28"/>
      <c r="CM156" s="28"/>
      <c r="CN156" s="28"/>
      <c r="CO156" s="28"/>
      <c r="CP156" s="28"/>
      <c r="CQ156" s="28"/>
      <c r="CR156" s="28"/>
      <c r="CS156" s="28"/>
      <c r="CT156" s="28"/>
      <c r="CU156" s="28"/>
      <c r="CV156" s="28"/>
      <c r="CW156" s="28"/>
      <c r="CX156" s="28"/>
      <c r="CY156" s="28"/>
      <c r="CZ156" s="28"/>
      <c r="DA156" s="28"/>
      <c r="DB156" s="28"/>
      <c r="DC156" s="28"/>
      <c r="DD156" s="28"/>
      <c r="DE156" s="28"/>
      <c r="DF156" s="28"/>
      <c r="DG156" s="28"/>
      <c r="DH156" s="28"/>
      <c r="DI156" s="28"/>
      <c r="DJ156" s="28"/>
      <c r="DK156" s="28"/>
      <c r="DL156" s="28"/>
      <c r="DM156" s="28"/>
      <c r="DN156" s="28"/>
      <c r="DO156" s="28"/>
      <c r="DP156" s="28"/>
      <c r="DQ156" s="28"/>
      <c r="DR156" s="28"/>
      <c r="DS156" s="28"/>
      <c r="DT156" s="28"/>
      <c r="DU156" s="28"/>
      <c r="DV156" s="28"/>
      <c r="DW156" s="28"/>
      <c r="DX156" s="28"/>
      <c r="DY156" s="28"/>
      <c r="DZ156" s="28"/>
      <c r="EA156" s="28"/>
      <c r="EB156" s="28"/>
      <c r="EC156" s="28"/>
      <c r="ED156" s="28"/>
      <c r="EE156" s="28"/>
      <c r="EF156" s="28"/>
      <c r="EG156" s="28"/>
      <c r="EH156" s="28"/>
      <c r="EI156" s="28"/>
      <c r="EJ156" s="28"/>
      <c r="EK156" s="28"/>
      <c r="EL156" s="28"/>
      <c r="EM156" s="28"/>
      <c r="EN156" s="28"/>
      <c r="EO156" s="28"/>
      <c r="EP156" s="28"/>
      <c r="EQ156" s="28"/>
      <c r="ER156" s="28"/>
      <c r="ES156" s="28"/>
      <c r="ET156" s="28"/>
      <c r="EU156" s="28"/>
      <c r="EV156" s="28"/>
      <c r="EW156" s="28"/>
      <c r="EX156" s="28"/>
      <c r="EY156" s="28"/>
      <c r="EZ156" s="28"/>
      <c r="FA156" s="28"/>
      <c r="FB156" s="28"/>
      <c r="FC156" s="28"/>
      <c r="FD156" s="28"/>
      <c r="FE156" s="28"/>
      <c r="FF156" s="28"/>
      <c r="FG156" s="28"/>
      <c r="FH156" s="28"/>
      <c r="FI156" s="28"/>
      <c r="FJ156" s="28"/>
      <c r="FK156" s="28"/>
      <c r="FL156" s="28"/>
      <c r="FM156" s="28"/>
      <c r="FN156" s="28"/>
      <c r="FO156" s="28"/>
      <c r="FP156" s="28"/>
      <c r="FQ156" s="28"/>
      <c r="FR156" s="28"/>
      <c r="FS156" s="28"/>
      <c r="FT156" s="28"/>
      <c r="FU156" s="28"/>
      <c r="FV156" s="28"/>
      <c r="FW156" s="28"/>
      <c r="FX156" s="28"/>
      <c r="FY156" s="28"/>
      <c r="FZ156" s="28"/>
      <c r="GA156" s="28"/>
      <c r="GB156" s="28"/>
      <c r="GC156" s="28"/>
      <c r="GD156" s="28"/>
      <c r="GE156" s="28"/>
      <c r="GF156" s="28"/>
      <c r="GG156" s="28"/>
      <c r="GH156" s="28"/>
      <c r="GI156" s="28"/>
      <c r="GJ156" s="28"/>
      <c r="GK156" s="28"/>
      <c r="GL156" s="28"/>
      <c r="GM156" s="28"/>
      <c r="GN156" s="28"/>
      <c r="GO156" s="28"/>
      <c r="GP156" s="28"/>
      <c r="GQ156" s="28"/>
      <c r="GR156" s="28"/>
      <c r="GS156" s="28"/>
      <c r="GT156" s="28"/>
      <c r="GU156" s="28"/>
      <c r="GV156" s="28"/>
      <c r="GW156" s="28"/>
      <c r="GX156" s="28"/>
      <c r="GY156" s="28"/>
      <c r="GZ156" s="28"/>
      <c r="HA156" s="28"/>
      <c r="HB156" s="28"/>
      <c r="HC156" s="28"/>
      <c r="HD156" s="28"/>
      <c r="HE156" s="28"/>
      <c r="HF156" s="28"/>
      <c r="HG156" s="28"/>
      <c r="HH156" s="28"/>
      <c r="HI156" s="28"/>
      <c r="HJ156" s="28"/>
      <c r="HK156" s="28"/>
      <c r="HL156" s="28"/>
      <c r="HM156" s="28"/>
      <c r="HN156" s="28"/>
      <c r="HO156" s="28"/>
      <c r="HP156" s="28"/>
      <c r="HQ156" s="28"/>
      <c r="HR156" s="28"/>
      <c r="HS156" s="28"/>
      <c r="HT156" s="28"/>
      <c r="HU156" s="28"/>
      <c r="HV156" s="28"/>
      <c r="HW156" s="28"/>
      <c r="HX156" s="28"/>
      <c r="HY156" s="28"/>
      <c r="HZ156" s="28"/>
      <c r="IA156" s="28"/>
      <c r="IB156" s="28"/>
      <c r="IC156" s="28"/>
      <c r="ID156" s="28"/>
      <c r="IE156" s="28"/>
      <c r="IF156" s="28"/>
      <c r="IG156" s="28"/>
      <c r="IH156" s="28"/>
      <c r="II156" s="28"/>
      <c r="IJ156" s="28"/>
      <c r="IK156" s="28"/>
      <c r="IL156" s="28"/>
      <c r="IM156" s="28"/>
      <c r="IN156" s="28"/>
      <c r="IO156" s="28"/>
      <c r="IP156" s="28"/>
      <c r="IQ156" s="28"/>
      <c r="IR156" s="28"/>
      <c r="IS156" s="28"/>
      <c r="IT156" s="28"/>
      <c r="IU156" s="28"/>
      <c r="IV156" s="28"/>
      <c r="IW156" s="28"/>
    </row>
    <row r="157" spans="2:257" s="33" customFormat="1" ht="12.75">
      <c r="B157" s="55"/>
      <c r="C157" s="46" t="s">
        <v>187</v>
      </c>
      <c r="D157" s="37" t="s">
        <v>53</v>
      </c>
      <c r="E157" s="44">
        <v>170</v>
      </c>
      <c r="F157" s="175"/>
      <c r="G157" s="69">
        <f>+F157*E157</f>
        <v>0</v>
      </c>
      <c r="H157" s="87"/>
      <c r="I157" s="108">
        <f>E157+H157</f>
        <v>170</v>
      </c>
      <c r="J157" s="102">
        <f>F157*I157</f>
        <v>0</v>
      </c>
      <c r="K157" s="28"/>
      <c r="L157" s="28"/>
      <c r="M157" s="28"/>
      <c r="N157" s="28"/>
      <c r="O157" s="28"/>
      <c r="P157" s="28"/>
      <c r="Q157" s="28"/>
      <c r="R157" s="28"/>
      <c r="S157" s="28"/>
      <c r="T157" s="28"/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F157" s="28"/>
      <c r="AG157" s="28"/>
      <c r="AH157" s="28"/>
      <c r="AI157" s="28"/>
      <c r="AJ157" s="28"/>
      <c r="AK157" s="28"/>
      <c r="AL157" s="28"/>
      <c r="AM157" s="28"/>
      <c r="AN157" s="28"/>
      <c r="AO157" s="28"/>
      <c r="AP157" s="28"/>
      <c r="AQ157" s="28"/>
      <c r="AR157" s="28"/>
      <c r="AS157" s="28"/>
      <c r="AT157" s="28"/>
      <c r="AU157" s="28"/>
      <c r="AV157" s="28"/>
      <c r="AW157" s="28"/>
      <c r="AX157" s="28"/>
      <c r="AY157" s="28"/>
      <c r="AZ157" s="28"/>
      <c r="BA157" s="28"/>
      <c r="BB157" s="28"/>
      <c r="BC157" s="28"/>
      <c r="BD157" s="28"/>
      <c r="BE157" s="28"/>
      <c r="BF157" s="28"/>
      <c r="BG157" s="28"/>
      <c r="BH157" s="28"/>
      <c r="BI157" s="28"/>
      <c r="BJ157" s="28"/>
      <c r="BK157" s="28"/>
      <c r="BL157" s="28"/>
      <c r="BM157" s="28"/>
      <c r="BN157" s="28"/>
      <c r="BO157" s="28"/>
      <c r="BP157" s="28"/>
      <c r="BQ157" s="28"/>
      <c r="BR157" s="28"/>
      <c r="BS157" s="28"/>
      <c r="BT157" s="28"/>
      <c r="BU157" s="28"/>
      <c r="BV157" s="28"/>
      <c r="BW157" s="28"/>
      <c r="BX157" s="28"/>
      <c r="BY157" s="28"/>
      <c r="BZ157" s="28"/>
      <c r="CA157" s="28"/>
      <c r="CB157" s="28"/>
      <c r="CC157" s="28"/>
      <c r="CD157" s="28"/>
      <c r="CE157" s="28"/>
      <c r="CF157" s="28"/>
      <c r="CG157" s="28"/>
      <c r="CH157" s="28"/>
      <c r="CI157" s="28"/>
      <c r="CJ157" s="28"/>
      <c r="CK157" s="28"/>
      <c r="CL157" s="28"/>
      <c r="CM157" s="28"/>
      <c r="CN157" s="28"/>
      <c r="CO157" s="28"/>
      <c r="CP157" s="28"/>
      <c r="CQ157" s="28"/>
      <c r="CR157" s="28"/>
      <c r="CS157" s="28"/>
      <c r="CT157" s="28"/>
      <c r="CU157" s="28"/>
      <c r="CV157" s="28"/>
      <c r="CW157" s="28"/>
      <c r="CX157" s="28"/>
      <c r="CY157" s="28"/>
      <c r="CZ157" s="28"/>
      <c r="DA157" s="28"/>
      <c r="DB157" s="28"/>
      <c r="DC157" s="28"/>
      <c r="DD157" s="28"/>
      <c r="DE157" s="28"/>
      <c r="DF157" s="28"/>
      <c r="DG157" s="28"/>
      <c r="DH157" s="28"/>
      <c r="DI157" s="28"/>
      <c r="DJ157" s="28"/>
      <c r="DK157" s="28"/>
      <c r="DL157" s="28"/>
      <c r="DM157" s="28"/>
      <c r="DN157" s="28"/>
      <c r="DO157" s="28"/>
      <c r="DP157" s="28"/>
      <c r="DQ157" s="28"/>
      <c r="DR157" s="28"/>
      <c r="DS157" s="28"/>
      <c r="DT157" s="28"/>
      <c r="DU157" s="28"/>
      <c r="DV157" s="28"/>
      <c r="DW157" s="28"/>
      <c r="DX157" s="28"/>
      <c r="DY157" s="28"/>
      <c r="DZ157" s="28"/>
      <c r="EA157" s="28"/>
      <c r="EB157" s="28"/>
      <c r="EC157" s="28"/>
      <c r="ED157" s="28"/>
      <c r="EE157" s="28"/>
      <c r="EF157" s="28"/>
      <c r="EG157" s="28"/>
      <c r="EH157" s="28"/>
      <c r="EI157" s="28"/>
      <c r="EJ157" s="28"/>
      <c r="EK157" s="28"/>
      <c r="EL157" s="28"/>
      <c r="EM157" s="28"/>
      <c r="EN157" s="28"/>
      <c r="EO157" s="28"/>
      <c r="EP157" s="28"/>
      <c r="EQ157" s="28"/>
      <c r="ER157" s="28"/>
      <c r="ES157" s="28"/>
      <c r="ET157" s="28"/>
      <c r="EU157" s="28"/>
      <c r="EV157" s="28"/>
      <c r="EW157" s="28"/>
      <c r="EX157" s="28"/>
      <c r="EY157" s="28"/>
      <c r="EZ157" s="28"/>
      <c r="FA157" s="28"/>
      <c r="FB157" s="28"/>
      <c r="FC157" s="28"/>
      <c r="FD157" s="28"/>
      <c r="FE157" s="28"/>
      <c r="FF157" s="28"/>
      <c r="FG157" s="28"/>
      <c r="FH157" s="28"/>
      <c r="FI157" s="28"/>
      <c r="FJ157" s="28"/>
      <c r="FK157" s="28"/>
      <c r="FL157" s="28"/>
      <c r="FM157" s="28"/>
      <c r="FN157" s="28"/>
      <c r="FO157" s="28"/>
      <c r="FP157" s="28"/>
      <c r="FQ157" s="28"/>
      <c r="FR157" s="28"/>
      <c r="FS157" s="28"/>
      <c r="FT157" s="28"/>
      <c r="FU157" s="28"/>
      <c r="FV157" s="28"/>
      <c r="FW157" s="28"/>
      <c r="FX157" s="28"/>
      <c r="FY157" s="28"/>
      <c r="FZ157" s="28"/>
      <c r="GA157" s="28"/>
      <c r="GB157" s="28"/>
      <c r="GC157" s="28"/>
      <c r="GD157" s="28"/>
      <c r="GE157" s="28"/>
      <c r="GF157" s="28"/>
      <c r="GG157" s="28"/>
      <c r="GH157" s="28"/>
      <c r="GI157" s="28"/>
      <c r="GJ157" s="28"/>
      <c r="GK157" s="28"/>
      <c r="GL157" s="28"/>
      <c r="GM157" s="28"/>
      <c r="GN157" s="28"/>
      <c r="GO157" s="28"/>
      <c r="GP157" s="28"/>
      <c r="GQ157" s="28"/>
      <c r="GR157" s="28"/>
      <c r="GS157" s="28"/>
      <c r="GT157" s="28"/>
      <c r="GU157" s="28"/>
      <c r="GV157" s="28"/>
      <c r="GW157" s="28"/>
      <c r="GX157" s="28"/>
      <c r="GY157" s="28"/>
      <c r="GZ157" s="28"/>
      <c r="HA157" s="28"/>
      <c r="HB157" s="28"/>
      <c r="HC157" s="28"/>
      <c r="HD157" s="28"/>
      <c r="HE157" s="28"/>
      <c r="HF157" s="28"/>
      <c r="HG157" s="28"/>
      <c r="HH157" s="28"/>
      <c r="HI157" s="28"/>
      <c r="HJ157" s="28"/>
      <c r="HK157" s="28"/>
      <c r="HL157" s="28"/>
      <c r="HM157" s="28"/>
      <c r="HN157" s="28"/>
      <c r="HO157" s="28"/>
      <c r="HP157" s="28"/>
      <c r="HQ157" s="28"/>
      <c r="HR157" s="28"/>
      <c r="HS157" s="28"/>
      <c r="HT157" s="28"/>
      <c r="HU157" s="28"/>
      <c r="HV157" s="28"/>
      <c r="HW157" s="28"/>
      <c r="HX157" s="28"/>
      <c r="HY157" s="28"/>
      <c r="HZ157" s="28"/>
      <c r="IA157" s="28"/>
      <c r="IB157" s="28"/>
      <c r="IC157" s="28"/>
      <c r="ID157" s="28"/>
      <c r="IE157" s="28"/>
      <c r="IF157" s="28"/>
      <c r="IG157" s="28"/>
      <c r="IH157" s="28"/>
      <c r="II157" s="28"/>
      <c r="IJ157" s="28"/>
      <c r="IK157" s="28"/>
      <c r="IL157" s="28"/>
      <c r="IM157" s="28"/>
      <c r="IN157" s="28"/>
      <c r="IO157" s="28"/>
      <c r="IP157" s="28"/>
      <c r="IQ157" s="28"/>
      <c r="IR157" s="28"/>
      <c r="IS157" s="28"/>
      <c r="IT157" s="28"/>
      <c r="IU157" s="28"/>
      <c r="IV157" s="28"/>
      <c r="IW157" s="28"/>
    </row>
    <row r="158" spans="2:257" s="33" customFormat="1" ht="12.75">
      <c r="B158" s="54" t="s">
        <v>201</v>
      </c>
      <c r="C158" s="19" t="s">
        <v>200</v>
      </c>
      <c r="D158" s="37"/>
      <c r="E158" s="44"/>
      <c r="F158" s="175"/>
      <c r="G158" s="69"/>
      <c r="H158" s="87"/>
      <c r="I158" s="87"/>
      <c r="J158" s="102"/>
      <c r="K158" s="28"/>
      <c r="L158" s="28"/>
      <c r="M158" s="28"/>
      <c r="N158" s="28"/>
      <c r="O158" s="28"/>
      <c r="P158" s="28"/>
      <c r="Q158" s="28"/>
      <c r="R158" s="28"/>
      <c r="S158" s="28"/>
      <c r="T158" s="28"/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F158" s="28"/>
      <c r="AG158" s="28"/>
      <c r="AH158" s="28"/>
      <c r="AI158" s="28"/>
      <c r="AJ158" s="28"/>
      <c r="AK158" s="28"/>
      <c r="AL158" s="28"/>
      <c r="AM158" s="28"/>
      <c r="AN158" s="28"/>
      <c r="AO158" s="28"/>
      <c r="AP158" s="28"/>
      <c r="AQ158" s="28"/>
      <c r="AR158" s="28"/>
      <c r="AS158" s="28"/>
      <c r="AT158" s="28"/>
      <c r="AU158" s="28"/>
      <c r="AV158" s="28"/>
      <c r="AW158" s="28"/>
      <c r="AX158" s="28"/>
      <c r="AY158" s="28"/>
      <c r="AZ158" s="28"/>
      <c r="BA158" s="28"/>
      <c r="BB158" s="28"/>
      <c r="BC158" s="28"/>
      <c r="BD158" s="28"/>
      <c r="BE158" s="28"/>
      <c r="BF158" s="28"/>
      <c r="BG158" s="28"/>
      <c r="BH158" s="28"/>
      <c r="BI158" s="28"/>
      <c r="BJ158" s="28"/>
      <c r="BK158" s="28"/>
      <c r="BL158" s="28"/>
      <c r="BM158" s="28"/>
      <c r="BN158" s="28"/>
      <c r="BO158" s="28"/>
      <c r="BP158" s="28"/>
      <c r="BQ158" s="28"/>
      <c r="BR158" s="28"/>
      <c r="BS158" s="28"/>
      <c r="BT158" s="28"/>
      <c r="BU158" s="28"/>
      <c r="BV158" s="28"/>
      <c r="BW158" s="28"/>
      <c r="BX158" s="28"/>
      <c r="BY158" s="28"/>
      <c r="BZ158" s="28"/>
      <c r="CA158" s="28"/>
      <c r="CB158" s="28"/>
      <c r="CC158" s="28"/>
      <c r="CD158" s="28"/>
      <c r="CE158" s="28"/>
      <c r="CF158" s="28"/>
      <c r="CG158" s="28"/>
      <c r="CH158" s="28"/>
      <c r="CI158" s="28"/>
      <c r="CJ158" s="28"/>
      <c r="CK158" s="28"/>
      <c r="CL158" s="28"/>
      <c r="CM158" s="28"/>
      <c r="CN158" s="28"/>
      <c r="CO158" s="28"/>
      <c r="CP158" s="28"/>
      <c r="CQ158" s="28"/>
      <c r="CR158" s="28"/>
      <c r="CS158" s="28"/>
      <c r="CT158" s="28"/>
      <c r="CU158" s="28"/>
      <c r="CV158" s="28"/>
      <c r="CW158" s="28"/>
      <c r="CX158" s="28"/>
      <c r="CY158" s="28"/>
      <c r="CZ158" s="28"/>
      <c r="DA158" s="28"/>
      <c r="DB158" s="28"/>
      <c r="DC158" s="28"/>
      <c r="DD158" s="28"/>
      <c r="DE158" s="28"/>
      <c r="DF158" s="28"/>
      <c r="DG158" s="28"/>
      <c r="DH158" s="28"/>
      <c r="DI158" s="28"/>
      <c r="DJ158" s="28"/>
      <c r="DK158" s="28"/>
      <c r="DL158" s="28"/>
      <c r="DM158" s="28"/>
      <c r="DN158" s="28"/>
      <c r="DO158" s="28"/>
      <c r="DP158" s="28"/>
      <c r="DQ158" s="28"/>
      <c r="DR158" s="28"/>
      <c r="DS158" s="28"/>
      <c r="DT158" s="28"/>
      <c r="DU158" s="28"/>
      <c r="DV158" s="28"/>
      <c r="DW158" s="28"/>
      <c r="DX158" s="28"/>
      <c r="DY158" s="28"/>
      <c r="DZ158" s="28"/>
      <c r="EA158" s="28"/>
      <c r="EB158" s="28"/>
      <c r="EC158" s="28"/>
      <c r="ED158" s="28"/>
      <c r="EE158" s="28"/>
      <c r="EF158" s="28"/>
      <c r="EG158" s="28"/>
      <c r="EH158" s="28"/>
      <c r="EI158" s="28"/>
      <c r="EJ158" s="28"/>
      <c r="EK158" s="28"/>
      <c r="EL158" s="28"/>
      <c r="EM158" s="28"/>
      <c r="EN158" s="28"/>
      <c r="EO158" s="28"/>
      <c r="EP158" s="28"/>
      <c r="EQ158" s="28"/>
      <c r="ER158" s="28"/>
      <c r="ES158" s="28"/>
      <c r="ET158" s="28"/>
      <c r="EU158" s="28"/>
      <c r="EV158" s="28"/>
      <c r="EW158" s="28"/>
      <c r="EX158" s="28"/>
      <c r="EY158" s="28"/>
      <c r="EZ158" s="28"/>
      <c r="FA158" s="28"/>
      <c r="FB158" s="28"/>
      <c r="FC158" s="28"/>
      <c r="FD158" s="28"/>
      <c r="FE158" s="28"/>
      <c r="FF158" s="28"/>
      <c r="FG158" s="28"/>
      <c r="FH158" s="28"/>
      <c r="FI158" s="28"/>
      <c r="FJ158" s="28"/>
      <c r="FK158" s="28"/>
      <c r="FL158" s="28"/>
      <c r="FM158" s="28"/>
      <c r="FN158" s="28"/>
      <c r="FO158" s="28"/>
      <c r="FP158" s="28"/>
      <c r="FQ158" s="28"/>
      <c r="FR158" s="28"/>
      <c r="FS158" s="28"/>
      <c r="FT158" s="28"/>
      <c r="FU158" s="28"/>
      <c r="FV158" s="28"/>
      <c r="FW158" s="28"/>
      <c r="FX158" s="28"/>
      <c r="FY158" s="28"/>
      <c r="FZ158" s="28"/>
      <c r="GA158" s="28"/>
      <c r="GB158" s="28"/>
      <c r="GC158" s="28"/>
      <c r="GD158" s="28"/>
      <c r="GE158" s="28"/>
      <c r="GF158" s="28"/>
      <c r="GG158" s="28"/>
      <c r="GH158" s="28"/>
      <c r="GI158" s="28"/>
      <c r="GJ158" s="28"/>
      <c r="GK158" s="28"/>
      <c r="GL158" s="28"/>
      <c r="GM158" s="28"/>
      <c r="GN158" s="28"/>
      <c r="GO158" s="28"/>
      <c r="GP158" s="28"/>
      <c r="GQ158" s="28"/>
      <c r="GR158" s="28"/>
      <c r="GS158" s="28"/>
      <c r="GT158" s="28"/>
      <c r="GU158" s="28"/>
      <c r="GV158" s="28"/>
      <c r="GW158" s="28"/>
      <c r="GX158" s="28"/>
      <c r="GY158" s="28"/>
      <c r="GZ158" s="28"/>
      <c r="HA158" s="28"/>
      <c r="HB158" s="28"/>
      <c r="HC158" s="28"/>
      <c r="HD158" s="28"/>
      <c r="HE158" s="28"/>
      <c r="HF158" s="28"/>
      <c r="HG158" s="28"/>
      <c r="HH158" s="28"/>
      <c r="HI158" s="28"/>
      <c r="HJ158" s="28"/>
      <c r="HK158" s="28"/>
      <c r="HL158" s="28"/>
      <c r="HM158" s="28"/>
      <c r="HN158" s="28"/>
      <c r="HO158" s="28"/>
      <c r="HP158" s="28"/>
      <c r="HQ158" s="28"/>
      <c r="HR158" s="28"/>
      <c r="HS158" s="28"/>
      <c r="HT158" s="28"/>
      <c r="HU158" s="28"/>
      <c r="HV158" s="28"/>
      <c r="HW158" s="28"/>
      <c r="HX158" s="28"/>
      <c r="HY158" s="28"/>
      <c r="HZ158" s="28"/>
      <c r="IA158" s="28"/>
      <c r="IB158" s="28"/>
      <c r="IC158" s="28"/>
      <c r="ID158" s="28"/>
      <c r="IE158" s="28"/>
      <c r="IF158" s="28"/>
      <c r="IG158" s="28"/>
      <c r="IH158" s="28"/>
      <c r="II158" s="28"/>
      <c r="IJ158" s="28"/>
      <c r="IK158" s="28"/>
      <c r="IL158" s="28"/>
      <c r="IM158" s="28"/>
      <c r="IN158" s="28"/>
      <c r="IO158" s="28"/>
      <c r="IP158" s="28"/>
      <c r="IQ158" s="28"/>
      <c r="IR158" s="28"/>
      <c r="IS158" s="28"/>
      <c r="IT158" s="28"/>
      <c r="IU158" s="28"/>
      <c r="IV158" s="28"/>
      <c r="IW158" s="28"/>
    </row>
    <row r="159" spans="2:257" s="33" customFormat="1" ht="12.75">
      <c r="B159" s="55"/>
      <c r="C159" s="46" t="s">
        <v>187</v>
      </c>
      <c r="D159" s="37" t="s">
        <v>53</v>
      </c>
      <c r="E159" s="44">
        <v>149</v>
      </c>
      <c r="F159" s="175"/>
      <c r="G159" s="69">
        <f>+F159*E159</f>
        <v>0</v>
      </c>
      <c r="H159" s="87"/>
      <c r="I159" s="108">
        <f>E159+H159</f>
        <v>149</v>
      </c>
      <c r="J159" s="102">
        <f>F159*I159</f>
        <v>0</v>
      </c>
      <c r="K159" s="28"/>
      <c r="L159" s="28"/>
      <c r="M159" s="28"/>
      <c r="N159" s="28"/>
      <c r="O159" s="28"/>
      <c r="P159" s="28"/>
      <c r="Q159" s="28"/>
      <c r="R159" s="28"/>
      <c r="S159" s="28"/>
      <c r="T159" s="28"/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F159" s="28"/>
      <c r="AG159" s="28"/>
      <c r="AH159" s="28"/>
      <c r="AI159" s="28"/>
      <c r="AJ159" s="28"/>
      <c r="AK159" s="28"/>
      <c r="AL159" s="28"/>
      <c r="AM159" s="28"/>
      <c r="AN159" s="28"/>
      <c r="AO159" s="28"/>
      <c r="AP159" s="28"/>
      <c r="AQ159" s="28"/>
      <c r="AR159" s="28"/>
      <c r="AS159" s="28"/>
      <c r="AT159" s="28"/>
      <c r="AU159" s="28"/>
      <c r="AV159" s="28"/>
      <c r="AW159" s="28"/>
      <c r="AX159" s="28"/>
      <c r="AY159" s="28"/>
      <c r="AZ159" s="28"/>
      <c r="BA159" s="28"/>
      <c r="BB159" s="28"/>
      <c r="BC159" s="28"/>
      <c r="BD159" s="28"/>
      <c r="BE159" s="28"/>
      <c r="BF159" s="28"/>
      <c r="BG159" s="28"/>
      <c r="BH159" s="28"/>
      <c r="BI159" s="28"/>
      <c r="BJ159" s="28"/>
      <c r="BK159" s="28"/>
      <c r="BL159" s="28"/>
      <c r="BM159" s="28"/>
      <c r="BN159" s="28"/>
      <c r="BO159" s="28"/>
      <c r="BP159" s="28"/>
      <c r="BQ159" s="28"/>
      <c r="BR159" s="28"/>
      <c r="BS159" s="28"/>
      <c r="BT159" s="28"/>
      <c r="BU159" s="28"/>
      <c r="BV159" s="28"/>
      <c r="BW159" s="28"/>
      <c r="BX159" s="28"/>
      <c r="BY159" s="28"/>
      <c r="BZ159" s="28"/>
      <c r="CA159" s="28"/>
      <c r="CB159" s="28"/>
      <c r="CC159" s="28"/>
      <c r="CD159" s="28"/>
      <c r="CE159" s="28"/>
      <c r="CF159" s="28"/>
      <c r="CG159" s="28"/>
      <c r="CH159" s="28"/>
      <c r="CI159" s="28"/>
      <c r="CJ159" s="28"/>
      <c r="CK159" s="28"/>
      <c r="CL159" s="28"/>
      <c r="CM159" s="28"/>
      <c r="CN159" s="28"/>
      <c r="CO159" s="28"/>
      <c r="CP159" s="28"/>
      <c r="CQ159" s="28"/>
      <c r="CR159" s="28"/>
      <c r="CS159" s="28"/>
      <c r="CT159" s="28"/>
      <c r="CU159" s="28"/>
      <c r="CV159" s="28"/>
      <c r="CW159" s="28"/>
      <c r="CX159" s="28"/>
      <c r="CY159" s="28"/>
      <c r="CZ159" s="28"/>
      <c r="DA159" s="28"/>
      <c r="DB159" s="28"/>
      <c r="DC159" s="28"/>
      <c r="DD159" s="28"/>
      <c r="DE159" s="28"/>
      <c r="DF159" s="28"/>
      <c r="DG159" s="28"/>
      <c r="DH159" s="28"/>
      <c r="DI159" s="28"/>
      <c r="DJ159" s="28"/>
      <c r="DK159" s="28"/>
      <c r="DL159" s="28"/>
      <c r="DM159" s="28"/>
      <c r="DN159" s="28"/>
      <c r="DO159" s="28"/>
      <c r="DP159" s="28"/>
      <c r="DQ159" s="28"/>
      <c r="DR159" s="28"/>
      <c r="DS159" s="28"/>
      <c r="DT159" s="28"/>
      <c r="DU159" s="28"/>
      <c r="DV159" s="28"/>
      <c r="DW159" s="28"/>
      <c r="DX159" s="28"/>
      <c r="DY159" s="28"/>
      <c r="DZ159" s="28"/>
      <c r="EA159" s="28"/>
      <c r="EB159" s="28"/>
      <c r="EC159" s="28"/>
      <c r="ED159" s="28"/>
      <c r="EE159" s="28"/>
      <c r="EF159" s="28"/>
      <c r="EG159" s="28"/>
      <c r="EH159" s="28"/>
      <c r="EI159" s="28"/>
      <c r="EJ159" s="28"/>
      <c r="EK159" s="28"/>
      <c r="EL159" s="28"/>
      <c r="EM159" s="28"/>
      <c r="EN159" s="28"/>
      <c r="EO159" s="28"/>
      <c r="EP159" s="28"/>
      <c r="EQ159" s="28"/>
      <c r="ER159" s="28"/>
      <c r="ES159" s="28"/>
      <c r="ET159" s="28"/>
      <c r="EU159" s="28"/>
      <c r="EV159" s="28"/>
      <c r="EW159" s="28"/>
      <c r="EX159" s="28"/>
      <c r="EY159" s="28"/>
      <c r="EZ159" s="28"/>
      <c r="FA159" s="28"/>
      <c r="FB159" s="28"/>
      <c r="FC159" s="28"/>
      <c r="FD159" s="28"/>
      <c r="FE159" s="28"/>
      <c r="FF159" s="28"/>
      <c r="FG159" s="28"/>
      <c r="FH159" s="28"/>
      <c r="FI159" s="28"/>
      <c r="FJ159" s="28"/>
      <c r="FK159" s="28"/>
      <c r="FL159" s="28"/>
      <c r="FM159" s="28"/>
      <c r="FN159" s="28"/>
      <c r="FO159" s="28"/>
      <c r="FP159" s="28"/>
      <c r="FQ159" s="28"/>
      <c r="FR159" s="28"/>
      <c r="FS159" s="28"/>
      <c r="FT159" s="28"/>
      <c r="FU159" s="28"/>
      <c r="FV159" s="28"/>
      <c r="FW159" s="28"/>
      <c r="FX159" s="28"/>
      <c r="FY159" s="28"/>
      <c r="FZ159" s="28"/>
      <c r="GA159" s="28"/>
      <c r="GB159" s="28"/>
      <c r="GC159" s="28"/>
      <c r="GD159" s="28"/>
      <c r="GE159" s="28"/>
      <c r="GF159" s="28"/>
      <c r="GG159" s="28"/>
      <c r="GH159" s="28"/>
      <c r="GI159" s="28"/>
      <c r="GJ159" s="28"/>
      <c r="GK159" s="28"/>
      <c r="GL159" s="28"/>
      <c r="GM159" s="28"/>
      <c r="GN159" s="28"/>
      <c r="GO159" s="28"/>
      <c r="GP159" s="28"/>
      <c r="GQ159" s="28"/>
      <c r="GR159" s="28"/>
      <c r="GS159" s="28"/>
      <c r="GT159" s="28"/>
      <c r="GU159" s="28"/>
      <c r="GV159" s="28"/>
      <c r="GW159" s="28"/>
      <c r="GX159" s="28"/>
      <c r="GY159" s="28"/>
      <c r="GZ159" s="28"/>
      <c r="HA159" s="28"/>
      <c r="HB159" s="28"/>
      <c r="HC159" s="28"/>
      <c r="HD159" s="28"/>
      <c r="HE159" s="28"/>
      <c r="HF159" s="28"/>
      <c r="HG159" s="28"/>
      <c r="HH159" s="28"/>
      <c r="HI159" s="28"/>
      <c r="HJ159" s="28"/>
      <c r="HK159" s="28"/>
      <c r="HL159" s="28"/>
      <c r="HM159" s="28"/>
      <c r="HN159" s="28"/>
      <c r="HO159" s="28"/>
      <c r="HP159" s="28"/>
      <c r="HQ159" s="28"/>
      <c r="HR159" s="28"/>
      <c r="HS159" s="28"/>
      <c r="HT159" s="28"/>
      <c r="HU159" s="28"/>
      <c r="HV159" s="28"/>
      <c r="HW159" s="28"/>
      <c r="HX159" s="28"/>
      <c r="HY159" s="28"/>
      <c r="HZ159" s="28"/>
      <c r="IA159" s="28"/>
      <c r="IB159" s="28"/>
      <c r="IC159" s="28"/>
      <c r="ID159" s="28"/>
      <c r="IE159" s="28"/>
      <c r="IF159" s="28"/>
      <c r="IG159" s="28"/>
      <c r="IH159" s="28"/>
      <c r="II159" s="28"/>
      <c r="IJ159" s="28"/>
      <c r="IK159" s="28"/>
      <c r="IL159" s="28"/>
      <c r="IM159" s="28"/>
      <c r="IN159" s="28"/>
      <c r="IO159" s="28"/>
      <c r="IP159" s="28"/>
      <c r="IQ159" s="28"/>
      <c r="IR159" s="28"/>
      <c r="IS159" s="28"/>
      <c r="IT159" s="28"/>
      <c r="IU159" s="28"/>
      <c r="IV159" s="28"/>
      <c r="IW159" s="28"/>
    </row>
    <row r="160" spans="2:257" s="33" customFormat="1" ht="12.75">
      <c r="B160" s="54" t="s">
        <v>193</v>
      </c>
      <c r="C160" s="19" t="s">
        <v>194</v>
      </c>
      <c r="D160" s="37"/>
      <c r="E160" s="44"/>
      <c r="F160" s="167"/>
      <c r="G160" s="69"/>
      <c r="H160" s="87"/>
      <c r="I160" s="87"/>
      <c r="J160" s="102"/>
      <c r="K160" s="28"/>
      <c r="L160" s="28"/>
      <c r="M160" s="28"/>
      <c r="N160" s="28"/>
      <c r="O160" s="28"/>
      <c r="P160" s="28"/>
      <c r="Q160" s="28"/>
      <c r="R160" s="28"/>
      <c r="S160" s="28"/>
      <c r="T160" s="28"/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F160" s="28"/>
      <c r="AG160" s="28"/>
      <c r="AH160" s="28"/>
      <c r="AI160" s="28"/>
      <c r="AJ160" s="28"/>
      <c r="AK160" s="28"/>
      <c r="AL160" s="28"/>
      <c r="AM160" s="28"/>
      <c r="AN160" s="28"/>
      <c r="AO160" s="28"/>
      <c r="AP160" s="28"/>
      <c r="AQ160" s="28"/>
      <c r="AR160" s="28"/>
      <c r="AS160" s="28"/>
      <c r="AT160" s="28"/>
      <c r="AU160" s="28"/>
      <c r="AV160" s="28"/>
      <c r="AW160" s="28"/>
      <c r="AX160" s="28"/>
      <c r="AY160" s="28"/>
      <c r="AZ160" s="28"/>
      <c r="BA160" s="28"/>
      <c r="BB160" s="28"/>
      <c r="BC160" s="28"/>
      <c r="BD160" s="28"/>
      <c r="BE160" s="28"/>
      <c r="BF160" s="28"/>
      <c r="BG160" s="28"/>
      <c r="BH160" s="28"/>
      <c r="BI160" s="28"/>
      <c r="BJ160" s="28"/>
      <c r="BK160" s="28"/>
      <c r="BL160" s="28"/>
      <c r="BM160" s="28"/>
      <c r="BN160" s="28"/>
      <c r="BO160" s="28"/>
      <c r="BP160" s="28"/>
      <c r="BQ160" s="28"/>
      <c r="BR160" s="28"/>
      <c r="BS160" s="28"/>
      <c r="BT160" s="28"/>
      <c r="BU160" s="28"/>
      <c r="BV160" s="28"/>
      <c r="BW160" s="28"/>
      <c r="BX160" s="28"/>
      <c r="BY160" s="28"/>
      <c r="BZ160" s="28"/>
      <c r="CA160" s="28"/>
      <c r="CB160" s="28"/>
      <c r="CC160" s="28"/>
      <c r="CD160" s="28"/>
      <c r="CE160" s="28"/>
      <c r="CF160" s="28"/>
      <c r="CG160" s="28"/>
      <c r="CH160" s="28"/>
      <c r="CI160" s="28"/>
      <c r="CJ160" s="28"/>
      <c r="CK160" s="28"/>
      <c r="CL160" s="28"/>
      <c r="CM160" s="28"/>
      <c r="CN160" s="28"/>
      <c r="CO160" s="28"/>
      <c r="CP160" s="28"/>
      <c r="CQ160" s="28"/>
      <c r="CR160" s="28"/>
      <c r="CS160" s="28"/>
      <c r="CT160" s="28"/>
      <c r="CU160" s="28"/>
      <c r="CV160" s="28"/>
      <c r="CW160" s="28"/>
      <c r="CX160" s="28"/>
      <c r="CY160" s="28"/>
      <c r="CZ160" s="28"/>
      <c r="DA160" s="28"/>
      <c r="DB160" s="28"/>
      <c r="DC160" s="28"/>
      <c r="DD160" s="28"/>
      <c r="DE160" s="28"/>
      <c r="DF160" s="28"/>
      <c r="DG160" s="28"/>
      <c r="DH160" s="28"/>
      <c r="DI160" s="28"/>
      <c r="DJ160" s="28"/>
      <c r="DK160" s="28"/>
      <c r="DL160" s="28"/>
      <c r="DM160" s="28"/>
      <c r="DN160" s="28"/>
      <c r="DO160" s="28"/>
      <c r="DP160" s="28"/>
      <c r="DQ160" s="28"/>
      <c r="DR160" s="28"/>
      <c r="DS160" s="28"/>
      <c r="DT160" s="28"/>
      <c r="DU160" s="28"/>
      <c r="DV160" s="28"/>
      <c r="DW160" s="28"/>
      <c r="DX160" s="28"/>
      <c r="DY160" s="28"/>
      <c r="DZ160" s="28"/>
      <c r="EA160" s="28"/>
      <c r="EB160" s="28"/>
      <c r="EC160" s="28"/>
      <c r="ED160" s="28"/>
      <c r="EE160" s="28"/>
      <c r="EF160" s="28"/>
      <c r="EG160" s="28"/>
      <c r="EH160" s="28"/>
      <c r="EI160" s="28"/>
      <c r="EJ160" s="28"/>
      <c r="EK160" s="28"/>
      <c r="EL160" s="28"/>
      <c r="EM160" s="28"/>
      <c r="EN160" s="28"/>
      <c r="EO160" s="28"/>
      <c r="EP160" s="28"/>
      <c r="EQ160" s="28"/>
      <c r="ER160" s="28"/>
      <c r="ES160" s="28"/>
      <c r="ET160" s="28"/>
      <c r="EU160" s="28"/>
      <c r="EV160" s="28"/>
      <c r="EW160" s="28"/>
      <c r="EX160" s="28"/>
      <c r="EY160" s="28"/>
      <c r="EZ160" s="28"/>
      <c r="FA160" s="28"/>
      <c r="FB160" s="28"/>
      <c r="FC160" s="28"/>
      <c r="FD160" s="28"/>
      <c r="FE160" s="28"/>
      <c r="FF160" s="28"/>
      <c r="FG160" s="28"/>
      <c r="FH160" s="28"/>
      <c r="FI160" s="28"/>
      <c r="FJ160" s="28"/>
      <c r="FK160" s="28"/>
      <c r="FL160" s="28"/>
      <c r="FM160" s="28"/>
      <c r="FN160" s="28"/>
      <c r="FO160" s="28"/>
      <c r="FP160" s="28"/>
      <c r="FQ160" s="28"/>
      <c r="FR160" s="28"/>
      <c r="FS160" s="28"/>
      <c r="FT160" s="28"/>
      <c r="FU160" s="28"/>
      <c r="FV160" s="28"/>
      <c r="FW160" s="28"/>
      <c r="FX160" s="28"/>
      <c r="FY160" s="28"/>
      <c r="FZ160" s="28"/>
      <c r="GA160" s="28"/>
      <c r="GB160" s="28"/>
      <c r="GC160" s="28"/>
      <c r="GD160" s="28"/>
      <c r="GE160" s="28"/>
      <c r="GF160" s="28"/>
      <c r="GG160" s="28"/>
      <c r="GH160" s="28"/>
      <c r="GI160" s="28"/>
      <c r="GJ160" s="28"/>
      <c r="GK160" s="28"/>
      <c r="GL160" s="28"/>
      <c r="GM160" s="28"/>
      <c r="GN160" s="28"/>
      <c r="GO160" s="28"/>
      <c r="GP160" s="28"/>
      <c r="GQ160" s="28"/>
      <c r="GR160" s="28"/>
      <c r="GS160" s="28"/>
      <c r="GT160" s="28"/>
      <c r="GU160" s="28"/>
      <c r="GV160" s="28"/>
      <c r="GW160" s="28"/>
      <c r="GX160" s="28"/>
      <c r="GY160" s="28"/>
      <c r="GZ160" s="28"/>
      <c r="HA160" s="28"/>
      <c r="HB160" s="28"/>
      <c r="HC160" s="28"/>
      <c r="HD160" s="28"/>
      <c r="HE160" s="28"/>
      <c r="HF160" s="28"/>
      <c r="HG160" s="28"/>
      <c r="HH160" s="28"/>
      <c r="HI160" s="28"/>
      <c r="HJ160" s="28"/>
      <c r="HK160" s="28"/>
      <c r="HL160" s="28"/>
      <c r="HM160" s="28"/>
      <c r="HN160" s="28"/>
      <c r="HO160" s="28"/>
      <c r="HP160" s="28"/>
      <c r="HQ160" s="28"/>
      <c r="HR160" s="28"/>
      <c r="HS160" s="28"/>
      <c r="HT160" s="28"/>
      <c r="HU160" s="28"/>
      <c r="HV160" s="28"/>
      <c r="HW160" s="28"/>
      <c r="HX160" s="28"/>
      <c r="HY160" s="28"/>
      <c r="HZ160" s="28"/>
      <c r="IA160" s="28"/>
      <c r="IB160" s="28"/>
      <c r="IC160" s="28"/>
      <c r="ID160" s="28"/>
      <c r="IE160" s="28"/>
      <c r="IF160" s="28"/>
      <c r="IG160" s="28"/>
      <c r="IH160" s="28"/>
      <c r="II160" s="28"/>
      <c r="IJ160" s="28"/>
      <c r="IK160" s="28"/>
      <c r="IL160" s="28"/>
      <c r="IM160" s="28"/>
      <c r="IN160" s="28"/>
      <c r="IO160" s="28"/>
      <c r="IP160" s="28"/>
      <c r="IQ160" s="28"/>
      <c r="IR160" s="28"/>
      <c r="IS160" s="28"/>
      <c r="IT160" s="28"/>
      <c r="IU160" s="28"/>
      <c r="IV160" s="28"/>
      <c r="IW160" s="28"/>
    </row>
    <row r="161" spans="2:257" s="33" customFormat="1" ht="12.75">
      <c r="B161" s="55"/>
      <c r="C161" s="46" t="s">
        <v>85</v>
      </c>
      <c r="D161" s="37" t="s">
        <v>53</v>
      </c>
      <c r="E161" s="44">
        <v>13</v>
      </c>
      <c r="F161" s="175"/>
      <c r="G161" s="69">
        <f>+F161*E161</f>
        <v>0</v>
      </c>
      <c r="H161" s="87"/>
      <c r="I161" s="108">
        <f>E161+H161</f>
        <v>13</v>
      </c>
      <c r="J161" s="102">
        <f>F161*I161</f>
        <v>0</v>
      </c>
      <c r="K161" s="28"/>
      <c r="L161" s="28"/>
      <c r="M161" s="28"/>
      <c r="N161" s="28"/>
      <c r="O161" s="28"/>
      <c r="P161" s="28"/>
      <c r="Q161" s="28"/>
      <c r="R161" s="28"/>
      <c r="S161" s="28"/>
      <c r="T161" s="28"/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F161" s="28"/>
      <c r="AG161" s="28"/>
      <c r="AH161" s="28"/>
      <c r="AI161" s="28"/>
      <c r="AJ161" s="28"/>
      <c r="AK161" s="28"/>
      <c r="AL161" s="28"/>
      <c r="AM161" s="28"/>
      <c r="AN161" s="28"/>
      <c r="AO161" s="28"/>
      <c r="AP161" s="28"/>
      <c r="AQ161" s="28"/>
      <c r="AR161" s="28"/>
      <c r="AS161" s="28"/>
      <c r="AT161" s="28"/>
      <c r="AU161" s="28"/>
      <c r="AV161" s="28"/>
      <c r="AW161" s="28"/>
      <c r="AX161" s="28"/>
      <c r="AY161" s="28"/>
      <c r="AZ161" s="28"/>
      <c r="BA161" s="28"/>
      <c r="BB161" s="28"/>
      <c r="BC161" s="28"/>
      <c r="BD161" s="28"/>
      <c r="BE161" s="28"/>
      <c r="BF161" s="28"/>
      <c r="BG161" s="28"/>
      <c r="BH161" s="28"/>
      <c r="BI161" s="28"/>
      <c r="BJ161" s="28"/>
      <c r="BK161" s="28"/>
      <c r="BL161" s="28"/>
      <c r="BM161" s="28"/>
      <c r="BN161" s="28"/>
      <c r="BO161" s="28"/>
      <c r="BP161" s="28"/>
      <c r="BQ161" s="28"/>
      <c r="BR161" s="28"/>
      <c r="BS161" s="28"/>
      <c r="BT161" s="28"/>
      <c r="BU161" s="28"/>
      <c r="BV161" s="28"/>
      <c r="BW161" s="28"/>
      <c r="BX161" s="28"/>
      <c r="BY161" s="28"/>
      <c r="BZ161" s="28"/>
      <c r="CA161" s="28"/>
      <c r="CB161" s="28"/>
      <c r="CC161" s="28"/>
      <c r="CD161" s="28"/>
      <c r="CE161" s="28"/>
      <c r="CF161" s="28"/>
      <c r="CG161" s="28"/>
      <c r="CH161" s="28"/>
      <c r="CI161" s="28"/>
      <c r="CJ161" s="28"/>
      <c r="CK161" s="28"/>
      <c r="CL161" s="28"/>
      <c r="CM161" s="28"/>
      <c r="CN161" s="28"/>
      <c r="CO161" s="28"/>
      <c r="CP161" s="28"/>
      <c r="CQ161" s="28"/>
      <c r="CR161" s="28"/>
      <c r="CS161" s="28"/>
      <c r="CT161" s="28"/>
      <c r="CU161" s="28"/>
      <c r="CV161" s="28"/>
      <c r="CW161" s="28"/>
      <c r="CX161" s="28"/>
      <c r="CY161" s="28"/>
      <c r="CZ161" s="28"/>
      <c r="DA161" s="28"/>
      <c r="DB161" s="28"/>
      <c r="DC161" s="28"/>
      <c r="DD161" s="28"/>
      <c r="DE161" s="28"/>
      <c r="DF161" s="28"/>
      <c r="DG161" s="28"/>
      <c r="DH161" s="28"/>
      <c r="DI161" s="28"/>
      <c r="DJ161" s="28"/>
      <c r="DK161" s="28"/>
      <c r="DL161" s="28"/>
      <c r="DM161" s="28"/>
      <c r="DN161" s="28"/>
      <c r="DO161" s="28"/>
      <c r="DP161" s="28"/>
      <c r="DQ161" s="28"/>
      <c r="DR161" s="28"/>
      <c r="DS161" s="28"/>
      <c r="DT161" s="28"/>
      <c r="DU161" s="28"/>
      <c r="DV161" s="28"/>
      <c r="DW161" s="28"/>
      <c r="DX161" s="28"/>
      <c r="DY161" s="28"/>
      <c r="DZ161" s="28"/>
      <c r="EA161" s="28"/>
      <c r="EB161" s="28"/>
      <c r="EC161" s="28"/>
      <c r="ED161" s="28"/>
      <c r="EE161" s="28"/>
      <c r="EF161" s="28"/>
      <c r="EG161" s="28"/>
      <c r="EH161" s="28"/>
      <c r="EI161" s="28"/>
      <c r="EJ161" s="28"/>
      <c r="EK161" s="28"/>
      <c r="EL161" s="28"/>
      <c r="EM161" s="28"/>
      <c r="EN161" s="28"/>
      <c r="EO161" s="28"/>
      <c r="EP161" s="28"/>
      <c r="EQ161" s="28"/>
      <c r="ER161" s="28"/>
      <c r="ES161" s="28"/>
      <c r="ET161" s="28"/>
      <c r="EU161" s="28"/>
      <c r="EV161" s="28"/>
      <c r="EW161" s="28"/>
      <c r="EX161" s="28"/>
      <c r="EY161" s="28"/>
      <c r="EZ161" s="28"/>
      <c r="FA161" s="28"/>
      <c r="FB161" s="28"/>
      <c r="FC161" s="28"/>
      <c r="FD161" s="28"/>
      <c r="FE161" s="28"/>
      <c r="FF161" s="28"/>
      <c r="FG161" s="28"/>
      <c r="FH161" s="28"/>
      <c r="FI161" s="28"/>
      <c r="FJ161" s="28"/>
      <c r="FK161" s="28"/>
      <c r="FL161" s="28"/>
      <c r="FM161" s="28"/>
      <c r="FN161" s="28"/>
      <c r="FO161" s="28"/>
      <c r="FP161" s="28"/>
      <c r="FQ161" s="28"/>
      <c r="FR161" s="28"/>
      <c r="FS161" s="28"/>
      <c r="FT161" s="28"/>
      <c r="FU161" s="28"/>
      <c r="FV161" s="28"/>
      <c r="FW161" s="28"/>
      <c r="FX161" s="28"/>
      <c r="FY161" s="28"/>
      <c r="FZ161" s="28"/>
      <c r="GA161" s="28"/>
      <c r="GB161" s="28"/>
      <c r="GC161" s="28"/>
      <c r="GD161" s="28"/>
      <c r="GE161" s="28"/>
      <c r="GF161" s="28"/>
      <c r="GG161" s="28"/>
      <c r="GH161" s="28"/>
      <c r="GI161" s="28"/>
      <c r="GJ161" s="28"/>
      <c r="GK161" s="28"/>
      <c r="GL161" s="28"/>
      <c r="GM161" s="28"/>
      <c r="GN161" s="28"/>
      <c r="GO161" s="28"/>
      <c r="GP161" s="28"/>
      <c r="GQ161" s="28"/>
      <c r="GR161" s="28"/>
      <c r="GS161" s="28"/>
      <c r="GT161" s="28"/>
      <c r="GU161" s="28"/>
      <c r="GV161" s="28"/>
      <c r="GW161" s="28"/>
      <c r="GX161" s="28"/>
      <c r="GY161" s="28"/>
      <c r="GZ161" s="28"/>
      <c r="HA161" s="28"/>
      <c r="HB161" s="28"/>
      <c r="HC161" s="28"/>
      <c r="HD161" s="28"/>
      <c r="HE161" s="28"/>
      <c r="HF161" s="28"/>
      <c r="HG161" s="28"/>
      <c r="HH161" s="28"/>
      <c r="HI161" s="28"/>
      <c r="HJ161" s="28"/>
      <c r="HK161" s="28"/>
      <c r="HL161" s="28"/>
      <c r="HM161" s="28"/>
      <c r="HN161" s="28"/>
      <c r="HO161" s="28"/>
      <c r="HP161" s="28"/>
      <c r="HQ161" s="28"/>
      <c r="HR161" s="28"/>
      <c r="HS161" s="28"/>
      <c r="HT161" s="28"/>
      <c r="HU161" s="28"/>
      <c r="HV161" s="28"/>
      <c r="HW161" s="28"/>
      <c r="HX161" s="28"/>
      <c r="HY161" s="28"/>
      <c r="HZ161" s="28"/>
      <c r="IA161" s="28"/>
      <c r="IB161" s="28"/>
      <c r="IC161" s="28"/>
      <c r="ID161" s="28"/>
      <c r="IE161" s="28"/>
      <c r="IF161" s="28"/>
      <c r="IG161" s="28"/>
      <c r="IH161" s="28"/>
      <c r="II161" s="28"/>
      <c r="IJ161" s="28"/>
      <c r="IK161" s="28"/>
      <c r="IL161" s="28"/>
      <c r="IM161" s="28"/>
      <c r="IN161" s="28"/>
      <c r="IO161" s="28"/>
      <c r="IP161" s="28"/>
      <c r="IQ161" s="28"/>
      <c r="IR161" s="28"/>
      <c r="IS161" s="28"/>
      <c r="IT161" s="28"/>
      <c r="IU161" s="28"/>
      <c r="IV161" s="28"/>
      <c r="IW161" s="28"/>
    </row>
    <row r="162" spans="2:257" s="33" customFormat="1" ht="12.75">
      <c r="B162" s="54" t="s">
        <v>191</v>
      </c>
      <c r="C162" s="19" t="s">
        <v>190</v>
      </c>
      <c r="D162" s="37"/>
      <c r="E162" s="44"/>
      <c r="F162" s="167"/>
      <c r="G162" s="69"/>
      <c r="H162" s="87"/>
      <c r="I162" s="87"/>
      <c r="J162" s="102"/>
      <c r="K162" s="28"/>
      <c r="L162" s="28"/>
      <c r="M162" s="28"/>
      <c r="N162" s="28"/>
      <c r="O162" s="28"/>
      <c r="P162" s="28"/>
      <c r="Q162" s="28"/>
      <c r="R162" s="28"/>
      <c r="S162" s="28"/>
      <c r="T162" s="28"/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F162" s="28"/>
      <c r="AG162" s="28"/>
      <c r="AH162" s="28"/>
      <c r="AI162" s="28"/>
      <c r="AJ162" s="28"/>
      <c r="AK162" s="28"/>
      <c r="AL162" s="28"/>
      <c r="AM162" s="28"/>
      <c r="AN162" s="28"/>
      <c r="AO162" s="28"/>
      <c r="AP162" s="28"/>
      <c r="AQ162" s="28"/>
      <c r="AR162" s="28"/>
      <c r="AS162" s="28"/>
      <c r="AT162" s="28"/>
      <c r="AU162" s="28"/>
      <c r="AV162" s="28"/>
      <c r="AW162" s="28"/>
      <c r="AX162" s="28"/>
      <c r="AY162" s="28"/>
      <c r="AZ162" s="28"/>
      <c r="BA162" s="28"/>
      <c r="BB162" s="28"/>
      <c r="BC162" s="28"/>
      <c r="BD162" s="28"/>
      <c r="BE162" s="28"/>
      <c r="BF162" s="28"/>
      <c r="BG162" s="28"/>
      <c r="BH162" s="28"/>
      <c r="BI162" s="28"/>
      <c r="BJ162" s="28"/>
      <c r="BK162" s="28"/>
      <c r="BL162" s="28"/>
      <c r="BM162" s="28"/>
      <c r="BN162" s="28"/>
      <c r="BO162" s="28"/>
      <c r="BP162" s="28"/>
      <c r="BQ162" s="28"/>
      <c r="BR162" s="28"/>
      <c r="BS162" s="28"/>
      <c r="BT162" s="28"/>
      <c r="BU162" s="28"/>
      <c r="BV162" s="28"/>
      <c r="BW162" s="28"/>
      <c r="BX162" s="28"/>
      <c r="BY162" s="28"/>
      <c r="BZ162" s="28"/>
      <c r="CA162" s="28"/>
      <c r="CB162" s="28"/>
      <c r="CC162" s="28"/>
      <c r="CD162" s="28"/>
      <c r="CE162" s="28"/>
      <c r="CF162" s="28"/>
      <c r="CG162" s="28"/>
      <c r="CH162" s="28"/>
      <c r="CI162" s="28"/>
      <c r="CJ162" s="28"/>
      <c r="CK162" s="28"/>
      <c r="CL162" s="28"/>
      <c r="CM162" s="28"/>
      <c r="CN162" s="28"/>
      <c r="CO162" s="28"/>
      <c r="CP162" s="28"/>
      <c r="CQ162" s="28"/>
      <c r="CR162" s="28"/>
      <c r="CS162" s="28"/>
      <c r="CT162" s="28"/>
      <c r="CU162" s="28"/>
      <c r="CV162" s="28"/>
      <c r="CW162" s="28"/>
      <c r="CX162" s="28"/>
      <c r="CY162" s="28"/>
      <c r="CZ162" s="28"/>
      <c r="DA162" s="28"/>
      <c r="DB162" s="28"/>
      <c r="DC162" s="28"/>
      <c r="DD162" s="28"/>
      <c r="DE162" s="28"/>
      <c r="DF162" s="28"/>
      <c r="DG162" s="28"/>
      <c r="DH162" s="28"/>
      <c r="DI162" s="28"/>
      <c r="DJ162" s="28"/>
      <c r="DK162" s="28"/>
      <c r="DL162" s="28"/>
      <c r="DM162" s="28"/>
      <c r="DN162" s="28"/>
      <c r="DO162" s="28"/>
      <c r="DP162" s="28"/>
      <c r="DQ162" s="28"/>
      <c r="DR162" s="28"/>
      <c r="DS162" s="28"/>
      <c r="DT162" s="28"/>
      <c r="DU162" s="28"/>
      <c r="DV162" s="28"/>
      <c r="DW162" s="28"/>
      <c r="DX162" s="28"/>
      <c r="DY162" s="28"/>
      <c r="DZ162" s="28"/>
      <c r="EA162" s="28"/>
      <c r="EB162" s="28"/>
      <c r="EC162" s="28"/>
      <c r="ED162" s="28"/>
      <c r="EE162" s="28"/>
      <c r="EF162" s="28"/>
      <c r="EG162" s="28"/>
      <c r="EH162" s="28"/>
      <c r="EI162" s="28"/>
      <c r="EJ162" s="28"/>
      <c r="EK162" s="28"/>
      <c r="EL162" s="28"/>
      <c r="EM162" s="28"/>
      <c r="EN162" s="28"/>
      <c r="EO162" s="28"/>
      <c r="EP162" s="28"/>
      <c r="EQ162" s="28"/>
      <c r="ER162" s="28"/>
      <c r="ES162" s="28"/>
      <c r="ET162" s="28"/>
      <c r="EU162" s="28"/>
      <c r="EV162" s="28"/>
      <c r="EW162" s="28"/>
      <c r="EX162" s="28"/>
      <c r="EY162" s="28"/>
      <c r="EZ162" s="28"/>
      <c r="FA162" s="28"/>
      <c r="FB162" s="28"/>
      <c r="FC162" s="28"/>
      <c r="FD162" s="28"/>
      <c r="FE162" s="28"/>
      <c r="FF162" s="28"/>
      <c r="FG162" s="28"/>
      <c r="FH162" s="28"/>
      <c r="FI162" s="28"/>
      <c r="FJ162" s="28"/>
      <c r="FK162" s="28"/>
      <c r="FL162" s="28"/>
      <c r="FM162" s="28"/>
      <c r="FN162" s="28"/>
      <c r="FO162" s="28"/>
      <c r="FP162" s="28"/>
      <c r="FQ162" s="28"/>
      <c r="FR162" s="28"/>
      <c r="FS162" s="28"/>
      <c r="FT162" s="28"/>
      <c r="FU162" s="28"/>
      <c r="FV162" s="28"/>
      <c r="FW162" s="28"/>
      <c r="FX162" s="28"/>
      <c r="FY162" s="28"/>
      <c r="FZ162" s="28"/>
      <c r="GA162" s="28"/>
      <c r="GB162" s="28"/>
      <c r="GC162" s="28"/>
      <c r="GD162" s="28"/>
      <c r="GE162" s="28"/>
      <c r="GF162" s="28"/>
      <c r="GG162" s="28"/>
      <c r="GH162" s="28"/>
      <c r="GI162" s="28"/>
      <c r="GJ162" s="28"/>
      <c r="GK162" s="28"/>
      <c r="GL162" s="28"/>
      <c r="GM162" s="28"/>
      <c r="GN162" s="28"/>
      <c r="GO162" s="28"/>
      <c r="GP162" s="28"/>
      <c r="GQ162" s="28"/>
      <c r="GR162" s="28"/>
      <c r="GS162" s="28"/>
      <c r="GT162" s="28"/>
      <c r="GU162" s="28"/>
      <c r="GV162" s="28"/>
      <c r="GW162" s="28"/>
      <c r="GX162" s="28"/>
      <c r="GY162" s="28"/>
      <c r="GZ162" s="28"/>
      <c r="HA162" s="28"/>
      <c r="HB162" s="28"/>
      <c r="HC162" s="28"/>
      <c r="HD162" s="28"/>
      <c r="HE162" s="28"/>
      <c r="HF162" s="28"/>
      <c r="HG162" s="28"/>
      <c r="HH162" s="28"/>
      <c r="HI162" s="28"/>
      <c r="HJ162" s="28"/>
      <c r="HK162" s="28"/>
      <c r="HL162" s="28"/>
      <c r="HM162" s="28"/>
      <c r="HN162" s="28"/>
      <c r="HO162" s="28"/>
      <c r="HP162" s="28"/>
      <c r="HQ162" s="28"/>
      <c r="HR162" s="28"/>
      <c r="HS162" s="28"/>
      <c r="HT162" s="28"/>
      <c r="HU162" s="28"/>
      <c r="HV162" s="28"/>
      <c r="HW162" s="28"/>
      <c r="HX162" s="28"/>
      <c r="HY162" s="28"/>
      <c r="HZ162" s="28"/>
      <c r="IA162" s="28"/>
      <c r="IB162" s="28"/>
      <c r="IC162" s="28"/>
      <c r="ID162" s="28"/>
      <c r="IE162" s="28"/>
      <c r="IF162" s="28"/>
      <c r="IG162" s="28"/>
      <c r="IH162" s="28"/>
      <c r="II162" s="28"/>
      <c r="IJ162" s="28"/>
      <c r="IK162" s="28"/>
      <c r="IL162" s="28"/>
      <c r="IM162" s="28"/>
      <c r="IN162" s="28"/>
      <c r="IO162" s="28"/>
      <c r="IP162" s="28"/>
      <c r="IQ162" s="28"/>
      <c r="IR162" s="28"/>
      <c r="IS162" s="28"/>
      <c r="IT162" s="28"/>
      <c r="IU162" s="28"/>
      <c r="IV162" s="28"/>
      <c r="IW162" s="28"/>
    </row>
    <row r="163" spans="2:257" s="33" customFormat="1" ht="12.75">
      <c r="B163" s="55"/>
      <c r="C163" s="46" t="s">
        <v>195</v>
      </c>
      <c r="D163" s="37" t="s">
        <v>53</v>
      </c>
      <c r="E163" s="44">
        <v>275</v>
      </c>
      <c r="F163" s="175"/>
      <c r="G163" s="69">
        <f>+F163*E163</f>
        <v>0</v>
      </c>
      <c r="H163" s="87"/>
      <c r="I163" s="108">
        <f>E163+H163</f>
        <v>275</v>
      </c>
      <c r="J163" s="102">
        <f>F163*I163</f>
        <v>0</v>
      </c>
      <c r="K163" s="28"/>
      <c r="L163" s="28"/>
      <c r="M163" s="28"/>
      <c r="N163" s="28"/>
      <c r="O163" s="28"/>
      <c r="P163" s="28"/>
      <c r="Q163" s="28"/>
      <c r="R163" s="28"/>
      <c r="S163" s="28"/>
      <c r="T163" s="28"/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F163" s="28"/>
      <c r="AG163" s="28"/>
      <c r="AH163" s="28"/>
      <c r="AI163" s="28"/>
      <c r="AJ163" s="28"/>
      <c r="AK163" s="28"/>
      <c r="AL163" s="28"/>
      <c r="AM163" s="28"/>
      <c r="AN163" s="28"/>
      <c r="AO163" s="28"/>
      <c r="AP163" s="28"/>
      <c r="AQ163" s="28"/>
      <c r="AR163" s="28"/>
      <c r="AS163" s="28"/>
      <c r="AT163" s="28"/>
      <c r="AU163" s="28"/>
      <c r="AV163" s="28"/>
      <c r="AW163" s="28"/>
      <c r="AX163" s="28"/>
      <c r="AY163" s="28"/>
      <c r="AZ163" s="28"/>
      <c r="BA163" s="28"/>
      <c r="BB163" s="28"/>
      <c r="BC163" s="28"/>
      <c r="BD163" s="28"/>
      <c r="BE163" s="28"/>
      <c r="BF163" s="28"/>
      <c r="BG163" s="28"/>
      <c r="BH163" s="28"/>
      <c r="BI163" s="28"/>
      <c r="BJ163" s="28"/>
      <c r="BK163" s="28"/>
      <c r="BL163" s="28"/>
      <c r="BM163" s="28"/>
      <c r="BN163" s="28"/>
      <c r="BO163" s="28"/>
      <c r="BP163" s="28"/>
      <c r="BQ163" s="28"/>
      <c r="BR163" s="28"/>
      <c r="BS163" s="28"/>
      <c r="BT163" s="28"/>
      <c r="BU163" s="28"/>
      <c r="BV163" s="28"/>
      <c r="BW163" s="28"/>
      <c r="BX163" s="28"/>
      <c r="BY163" s="28"/>
      <c r="BZ163" s="28"/>
      <c r="CA163" s="28"/>
      <c r="CB163" s="28"/>
      <c r="CC163" s="28"/>
      <c r="CD163" s="28"/>
      <c r="CE163" s="28"/>
      <c r="CF163" s="28"/>
      <c r="CG163" s="28"/>
      <c r="CH163" s="28"/>
      <c r="CI163" s="28"/>
      <c r="CJ163" s="28"/>
      <c r="CK163" s="28"/>
      <c r="CL163" s="28"/>
      <c r="CM163" s="28"/>
      <c r="CN163" s="28"/>
      <c r="CO163" s="28"/>
      <c r="CP163" s="28"/>
      <c r="CQ163" s="28"/>
      <c r="CR163" s="28"/>
      <c r="CS163" s="28"/>
      <c r="CT163" s="28"/>
      <c r="CU163" s="28"/>
      <c r="CV163" s="28"/>
      <c r="CW163" s="28"/>
      <c r="CX163" s="28"/>
      <c r="CY163" s="28"/>
      <c r="CZ163" s="28"/>
      <c r="DA163" s="28"/>
      <c r="DB163" s="28"/>
      <c r="DC163" s="28"/>
      <c r="DD163" s="28"/>
      <c r="DE163" s="28"/>
      <c r="DF163" s="28"/>
      <c r="DG163" s="28"/>
      <c r="DH163" s="28"/>
      <c r="DI163" s="28"/>
      <c r="DJ163" s="28"/>
      <c r="DK163" s="28"/>
      <c r="DL163" s="28"/>
      <c r="DM163" s="28"/>
      <c r="DN163" s="28"/>
      <c r="DO163" s="28"/>
      <c r="DP163" s="28"/>
      <c r="DQ163" s="28"/>
      <c r="DR163" s="28"/>
      <c r="DS163" s="28"/>
      <c r="DT163" s="28"/>
      <c r="DU163" s="28"/>
      <c r="DV163" s="28"/>
      <c r="DW163" s="28"/>
      <c r="DX163" s="28"/>
      <c r="DY163" s="28"/>
      <c r="DZ163" s="28"/>
      <c r="EA163" s="28"/>
      <c r="EB163" s="28"/>
      <c r="EC163" s="28"/>
      <c r="ED163" s="28"/>
      <c r="EE163" s="28"/>
      <c r="EF163" s="28"/>
      <c r="EG163" s="28"/>
      <c r="EH163" s="28"/>
      <c r="EI163" s="28"/>
      <c r="EJ163" s="28"/>
      <c r="EK163" s="28"/>
      <c r="EL163" s="28"/>
      <c r="EM163" s="28"/>
      <c r="EN163" s="28"/>
      <c r="EO163" s="28"/>
      <c r="EP163" s="28"/>
      <c r="EQ163" s="28"/>
      <c r="ER163" s="28"/>
      <c r="ES163" s="28"/>
      <c r="ET163" s="28"/>
      <c r="EU163" s="28"/>
      <c r="EV163" s="28"/>
      <c r="EW163" s="28"/>
      <c r="EX163" s="28"/>
      <c r="EY163" s="28"/>
      <c r="EZ163" s="28"/>
      <c r="FA163" s="28"/>
      <c r="FB163" s="28"/>
      <c r="FC163" s="28"/>
      <c r="FD163" s="28"/>
      <c r="FE163" s="28"/>
      <c r="FF163" s="28"/>
      <c r="FG163" s="28"/>
      <c r="FH163" s="28"/>
      <c r="FI163" s="28"/>
      <c r="FJ163" s="28"/>
      <c r="FK163" s="28"/>
      <c r="FL163" s="28"/>
      <c r="FM163" s="28"/>
      <c r="FN163" s="28"/>
      <c r="FO163" s="28"/>
      <c r="FP163" s="28"/>
      <c r="FQ163" s="28"/>
      <c r="FR163" s="28"/>
      <c r="FS163" s="28"/>
      <c r="FT163" s="28"/>
      <c r="FU163" s="28"/>
      <c r="FV163" s="28"/>
      <c r="FW163" s="28"/>
      <c r="FX163" s="28"/>
      <c r="FY163" s="28"/>
      <c r="FZ163" s="28"/>
      <c r="GA163" s="28"/>
      <c r="GB163" s="28"/>
      <c r="GC163" s="28"/>
      <c r="GD163" s="28"/>
      <c r="GE163" s="28"/>
      <c r="GF163" s="28"/>
      <c r="GG163" s="28"/>
      <c r="GH163" s="28"/>
      <c r="GI163" s="28"/>
      <c r="GJ163" s="28"/>
      <c r="GK163" s="28"/>
      <c r="GL163" s="28"/>
      <c r="GM163" s="28"/>
      <c r="GN163" s="28"/>
      <c r="GO163" s="28"/>
      <c r="GP163" s="28"/>
      <c r="GQ163" s="28"/>
      <c r="GR163" s="28"/>
      <c r="GS163" s="28"/>
      <c r="GT163" s="28"/>
      <c r="GU163" s="28"/>
      <c r="GV163" s="28"/>
      <c r="GW163" s="28"/>
      <c r="GX163" s="28"/>
      <c r="GY163" s="28"/>
      <c r="GZ163" s="28"/>
      <c r="HA163" s="28"/>
      <c r="HB163" s="28"/>
      <c r="HC163" s="28"/>
      <c r="HD163" s="28"/>
      <c r="HE163" s="28"/>
      <c r="HF163" s="28"/>
      <c r="HG163" s="28"/>
      <c r="HH163" s="28"/>
      <c r="HI163" s="28"/>
      <c r="HJ163" s="28"/>
      <c r="HK163" s="28"/>
      <c r="HL163" s="28"/>
      <c r="HM163" s="28"/>
      <c r="HN163" s="28"/>
      <c r="HO163" s="28"/>
      <c r="HP163" s="28"/>
      <c r="HQ163" s="28"/>
      <c r="HR163" s="28"/>
      <c r="HS163" s="28"/>
      <c r="HT163" s="28"/>
      <c r="HU163" s="28"/>
      <c r="HV163" s="28"/>
      <c r="HW163" s="28"/>
      <c r="HX163" s="28"/>
      <c r="HY163" s="28"/>
      <c r="HZ163" s="28"/>
      <c r="IA163" s="28"/>
      <c r="IB163" s="28"/>
      <c r="IC163" s="28"/>
      <c r="ID163" s="28"/>
      <c r="IE163" s="28"/>
      <c r="IF163" s="28"/>
      <c r="IG163" s="28"/>
      <c r="IH163" s="28"/>
      <c r="II163" s="28"/>
      <c r="IJ163" s="28"/>
      <c r="IK163" s="28"/>
      <c r="IL163" s="28"/>
      <c r="IM163" s="28"/>
      <c r="IN163" s="28"/>
      <c r="IO163" s="28"/>
      <c r="IP163" s="28"/>
      <c r="IQ163" s="28"/>
      <c r="IR163" s="28"/>
      <c r="IS163" s="28"/>
      <c r="IT163" s="28"/>
      <c r="IU163" s="28"/>
      <c r="IV163" s="28"/>
      <c r="IW163" s="28"/>
    </row>
    <row r="164" spans="2:257" s="33" customFormat="1" ht="12.75">
      <c r="B164" s="54" t="s">
        <v>196</v>
      </c>
      <c r="C164" s="19" t="s">
        <v>197</v>
      </c>
      <c r="D164" s="37"/>
      <c r="E164" s="44"/>
      <c r="F164" s="167"/>
      <c r="G164" s="69"/>
      <c r="H164" s="87"/>
      <c r="I164" s="87"/>
      <c r="J164" s="102"/>
      <c r="K164" s="28"/>
      <c r="L164" s="28"/>
      <c r="M164" s="28"/>
      <c r="N164" s="28"/>
      <c r="O164" s="28"/>
      <c r="P164" s="28"/>
      <c r="Q164" s="28"/>
      <c r="R164" s="28"/>
      <c r="S164" s="28"/>
      <c r="T164" s="28"/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F164" s="28"/>
      <c r="AG164" s="28"/>
      <c r="AH164" s="28"/>
      <c r="AI164" s="28"/>
      <c r="AJ164" s="28"/>
      <c r="AK164" s="28"/>
      <c r="AL164" s="28"/>
      <c r="AM164" s="28"/>
      <c r="AN164" s="28"/>
      <c r="AO164" s="28"/>
      <c r="AP164" s="28"/>
      <c r="AQ164" s="28"/>
      <c r="AR164" s="28"/>
      <c r="AS164" s="28"/>
      <c r="AT164" s="28"/>
      <c r="AU164" s="28"/>
      <c r="AV164" s="28"/>
      <c r="AW164" s="28"/>
      <c r="AX164" s="28"/>
      <c r="AY164" s="28"/>
      <c r="AZ164" s="28"/>
      <c r="BA164" s="28"/>
      <c r="BB164" s="28"/>
      <c r="BC164" s="28"/>
      <c r="BD164" s="28"/>
      <c r="BE164" s="28"/>
      <c r="BF164" s="28"/>
      <c r="BG164" s="28"/>
      <c r="BH164" s="28"/>
      <c r="BI164" s="28"/>
      <c r="BJ164" s="28"/>
      <c r="BK164" s="28"/>
      <c r="BL164" s="28"/>
      <c r="BM164" s="28"/>
      <c r="BN164" s="28"/>
      <c r="BO164" s="28"/>
      <c r="BP164" s="28"/>
      <c r="BQ164" s="28"/>
      <c r="BR164" s="28"/>
      <c r="BS164" s="28"/>
      <c r="BT164" s="28"/>
      <c r="BU164" s="28"/>
      <c r="BV164" s="28"/>
      <c r="BW164" s="28"/>
      <c r="BX164" s="28"/>
      <c r="BY164" s="28"/>
      <c r="BZ164" s="28"/>
      <c r="CA164" s="28"/>
      <c r="CB164" s="28"/>
      <c r="CC164" s="28"/>
      <c r="CD164" s="28"/>
      <c r="CE164" s="28"/>
      <c r="CF164" s="28"/>
      <c r="CG164" s="28"/>
      <c r="CH164" s="28"/>
      <c r="CI164" s="28"/>
      <c r="CJ164" s="28"/>
      <c r="CK164" s="28"/>
      <c r="CL164" s="28"/>
      <c r="CM164" s="28"/>
      <c r="CN164" s="28"/>
      <c r="CO164" s="28"/>
      <c r="CP164" s="28"/>
      <c r="CQ164" s="28"/>
      <c r="CR164" s="28"/>
      <c r="CS164" s="28"/>
      <c r="CT164" s="28"/>
      <c r="CU164" s="28"/>
      <c r="CV164" s="28"/>
      <c r="CW164" s="28"/>
      <c r="CX164" s="28"/>
      <c r="CY164" s="28"/>
      <c r="CZ164" s="28"/>
      <c r="DA164" s="28"/>
      <c r="DB164" s="28"/>
      <c r="DC164" s="28"/>
      <c r="DD164" s="28"/>
      <c r="DE164" s="28"/>
      <c r="DF164" s="28"/>
      <c r="DG164" s="28"/>
      <c r="DH164" s="28"/>
      <c r="DI164" s="28"/>
      <c r="DJ164" s="28"/>
      <c r="DK164" s="28"/>
      <c r="DL164" s="28"/>
      <c r="DM164" s="28"/>
      <c r="DN164" s="28"/>
      <c r="DO164" s="28"/>
      <c r="DP164" s="28"/>
      <c r="DQ164" s="28"/>
      <c r="DR164" s="28"/>
      <c r="DS164" s="28"/>
      <c r="DT164" s="28"/>
      <c r="DU164" s="28"/>
      <c r="DV164" s="28"/>
      <c r="DW164" s="28"/>
      <c r="DX164" s="28"/>
      <c r="DY164" s="28"/>
      <c r="DZ164" s="28"/>
      <c r="EA164" s="28"/>
      <c r="EB164" s="28"/>
      <c r="EC164" s="28"/>
      <c r="ED164" s="28"/>
      <c r="EE164" s="28"/>
      <c r="EF164" s="28"/>
      <c r="EG164" s="28"/>
      <c r="EH164" s="28"/>
      <c r="EI164" s="28"/>
      <c r="EJ164" s="28"/>
      <c r="EK164" s="28"/>
      <c r="EL164" s="28"/>
      <c r="EM164" s="28"/>
      <c r="EN164" s="28"/>
      <c r="EO164" s="28"/>
      <c r="EP164" s="28"/>
      <c r="EQ164" s="28"/>
      <c r="ER164" s="28"/>
      <c r="ES164" s="28"/>
      <c r="ET164" s="28"/>
      <c r="EU164" s="28"/>
      <c r="EV164" s="28"/>
      <c r="EW164" s="28"/>
      <c r="EX164" s="28"/>
      <c r="EY164" s="28"/>
      <c r="EZ164" s="28"/>
      <c r="FA164" s="28"/>
      <c r="FB164" s="28"/>
      <c r="FC164" s="28"/>
      <c r="FD164" s="28"/>
      <c r="FE164" s="28"/>
      <c r="FF164" s="28"/>
      <c r="FG164" s="28"/>
      <c r="FH164" s="28"/>
      <c r="FI164" s="28"/>
      <c r="FJ164" s="28"/>
      <c r="FK164" s="28"/>
      <c r="FL164" s="28"/>
      <c r="FM164" s="28"/>
      <c r="FN164" s="28"/>
      <c r="FO164" s="28"/>
      <c r="FP164" s="28"/>
      <c r="FQ164" s="28"/>
      <c r="FR164" s="28"/>
      <c r="FS164" s="28"/>
      <c r="FT164" s="28"/>
      <c r="FU164" s="28"/>
      <c r="FV164" s="28"/>
      <c r="FW164" s="28"/>
      <c r="FX164" s="28"/>
      <c r="FY164" s="28"/>
      <c r="FZ164" s="28"/>
      <c r="GA164" s="28"/>
      <c r="GB164" s="28"/>
      <c r="GC164" s="28"/>
      <c r="GD164" s="28"/>
      <c r="GE164" s="28"/>
      <c r="GF164" s="28"/>
      <c r="GG164" s="28"/>
      <c r="GH164" s="28"/>
      <c r="GI164" s="28"/>
      <c r="GJ164" s="28"/>
      <c r="GK164" s="28"/>
      <c r="GL164" s="28"/>
      <c r="GM164" s="28"/>
      <c r="GN164" s="28"/>
      <c r="GO164" s="28"/>
      <c r="GP164" s="28"/>
      <c r="GQ164" s="28"/>
      <c r="GR164" s="28"/>
      <c r="GS164" s="28"/>
      <c r="GT164" s="28"/>
      <c r="GU164" s="28"/>
      <c r="GV164" s="28"/>
      <c r="GW164" s="28"/>
      <c r="GX164" s="28"/>
      <c r="GY164" s="28"/>
      <c r="GZ164" s="28"/>
      <c r="HA164" s="28"/>
      <c r="HB164" s="28"/>
      <c r="HC164" s="28"/>
      <c r="HD164" s="28"/>
      <c r="HE164" s="28"/>
      <c r="HF164" s="28"/>
      <c r="HG164" s="28"/>
      <c r="HH164" s="28"/>
      <c r="HI164" s="28"/>
      <c r="HJ164" s="28"/>
      <c r="HK164" s="28"/>
      <c r="HL164" s="28"/>
      <c r="HM164" s="28"/>
      <c r="HN164" s="28"/>
      <c r="HO164" s="28"/>
      <c r="HP164" s="28"/>
      <c r="HQ164" s="28"/>
      <c r="HR164" s="28"/>
      <c r="HS164" s="28"/>
      <c r="HT164" s="28"/>
      <c r="HU164" s="28"/>
      <c r="HV164" s="28"/>
      <c r="HW164" s="28"/>
      <c r="HX164" s="28"/>
      <c r="HY164" s="28"/>
      <c r="HZ164" s="28"/>
      <c r="IA164" s="28"/>
      <c r="IB164" s="28"/>
      <c r="IC164" s="28"/>
      <c r="ID164" s="28"/>
      <c r="IE164" s="28"/>
      <c r="IF164" s="28"/>
      <c r="IG164" s="28"/>
      <c r="IH164" s="28"/>
      <c r="II164" s="28"/>
      <c r="IJ164" s="28"/>
      <c r="IK164" s="28"/>
      <c r="IL164" s="28"/>
      <c r="IM164" s="28"/>
      <c r="IN164" s="28"/>
      <c r="IO164" s="28"/>
      <c r="IP164" s="28"/>
      <c r="IQ164" s="28"/>
      <c r="IR164" s="28"/>
      <c r="IS164" s="28"/>
      <c r="IT164" s="28"/>
      <c r="IU164" s="28"/>
      <c r="IV164" s="28"/>
      <c r="IW164" s="28"/>
    </row>
    <row r="165" spans="2:257" s="33" customFormat="1" ht="12.75">
      <c r="B165" s="55"/>
      <c r="C165" s="46" t="s">
        <v>195</v>
      </c>
      <c r="D165" s="37" t="s">
        <v>53</v>
      </c>
      <c r="E165" s="44">
        <f>24+6</f>
        <v>30</v>
      </c>
      <c r="F165" s="175"/>
      <c r="G165" s="69">
        <f>+F165*E165</f>
        <v>0</v>
      </c>
      <c r="H165" s="87"/>
      <c r="I165" s="108">
        <f>E165+H165</f>
        <v>30</v>
      </c>
      <c r="J165" s="102">
        <f>F165*I165</f>
        <v>0</v>
      </c>
      <c r="K165" s="28"/>
      <c r="L165" s="28"/>
      <c r="M165" s="28"/>
      <c r="N165" s="28"/>
      <c r="O165" s="28"/>
      <c r="P165" s="28"/>
      <c r="Q165" s="28"/>
      <c r="R165" s="28"/>
      <c r="S165" s="28"/>
      <c r="T165" s="28"/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F165" s="28"/>
      <c r="AG165" s="28"/>
      <c r="AH165" s="28"/>
      <c r="AI165" s="28"/>
      <c r="AJ165" s="28"/>
      <c r="AK165" s="28"/>
      <c r="AL165" s="28"/>
      <c r="AM165" s="28"/>
      <c r="AN165" s="28"/>
      <c r="AO165" s="28"/>
      <c r="AP165" s="28"/>
      <c r="AQ165" s="28"/>
      <c r="AR165" s="28"/>
      <c r="AS165" s="28"/>
      <c r="AT165" s="28"/>
      <c r="AU165" s="28"/>
      <c r="AV165" s="28"/>
      <c r="AW165" s="28"/>
      <c r="AX165" s="28"/>
      <c r="AY165" s="28"/>
      <c r="AZ165" s="28"/>
      <c r="BA165" s="28"/>
      <c r="BB165" s="28"/>
      <c r="BC165" s="28"/>
      <c r="BD165" s="28"/>
      <c r="BE165" s="28"/>
      <c r="BF165" s="28"/>
      <c r="BG165" s="28"/>
      <c r="BH165" s="28"/>
      <c r="BI165" s="28"/>
      <c r="BJ165" s="28"/>
      <c r="BK165" s="28"/>
      <c r="BL165" s="28"/>
      <c r="BM165" s="28"/>
      <c r="BN165" s="28"/>
      <c r="BO165" s="28"/>
      <c r="BP165" s="28"/>
      <c r="BQ165" s="28"/>
      <c r="BR165" s="28"/>
      <c r="BS165" s="28"/>
      <c r="BT165" s="28"/>
      <c r="BU165" s="28"/>
      <c r="BV165" s="28"/>
      <c r="BW165" s="28"/>
      <c r="BX165" s="28"/>
      <c r="BY165" s="28"/>
      <c r="BZ165" s="28"/>
      <c r="CA165" s="28"/>
      <c r="CB165" s="28"/>
      <c r="CC165" s="28"/>
      <c r="CD165" s="28"/>
      <c r="CE165" s="28"/>
      <c r="CF165" s="28"/>
      <c r="CG165" s="28"/>
      <c r="CH165" s="28"/>
      <c r="CI165" s="28"/>
      <c r="CJ165" s="28"/>
      <c r="CK165" s="28"/>
      <c r="CL165" s="28"/>
      <c r="CM165" s="28"/>
      <c r="CN165" s="28"/>
      <c r="CO165" s="28"/>
      <c r="CP165" s="28"/>
      <c r="CQ165" s="28"/>
      <c r="CR165" s="28"/>
      <c r="CS165" s="28"/>
      <c r="CT165" s="28"/>
      <c r="CU165" s="28"/>
      <c r="CV165" s="28"/>
      <c r="CW165" s="28"/>
      <c r="CX165" s="28"/>
      <c r="CY165" s="28"/>
      <c r="CZ165" s="28"/>
      <c r="DA165" s="28"/>
      <c r="DB165" s="28"/>
      <c r="DC165" s="28"/>
      <c r="DD165" s="28"/>
      <c r="DE165" s="28"/>
      <c r="DF165" s="28"/>
      <c r="DG165" s="28"/>
      <c r="DH165" s="28"/>
      <c r="DI165" s="28"/>
      <c r="DJ165" s="28"/>
      <c r="DK165" s="28"/>
      <c r="DL165" s="28"/>
      <c r="DM165" s="28"/>
      <c r="DN165" s="28"/>
      <c r="DO165" s="28"/>
      <c r="DP165" s="28"/>
      <c r="DQ165" s="28"/>
      <c r="DR165" s="28"/>
      <c r="DS165" s="28"/>
      <c r="DT165" s="28"/>
      <c r="DU165" s="28"/>
      <c r="DV165" s="28"/>
      <c r="DW165" s="28"/>
      <c r="DX165" s="28"/>
      <c r="DY165" s="28"/>
      <c r="DZ165" s="28"/>
      <c r="EA165" s="28"/>
      <c r="EB165" s="28"/>
      <c r="EC165" s="28"/>
      <c r="ED165" s="28"/>
      <c r="EE165" s="28"/>
      <c r="EF165" s="28"/>
      <c r="EG165" s="28"/>
      <c r="EH165" s="28"/>
      <c r="EI165" s="28"/>
      <c r="EJ165" s="28"/>
      <c r="EK165" s="28"/>
      <c r="EL165" s="28"/>
      <c r="EM165" s="28"/>
      <c r="EN165" s="28"/>
      <c r="EO165" s="28"/>
      <c r="EP165" s="28"/>
      <c r="EQ165" s="28"/>
      <c r="ER165" s="28"/>
      <c r="ES165" s="28"/>
      <c r="ET165" s="28"/>
      <c r="EU165" s="28"/>
      <c r="EV165" s="28"/>
      <c r="EW165" s="28"/>
      <c r="EX165" s="28"/>
      <c r="EY165" s="28"/>
      <c r="EZ165" s="28"/>
      <c r="FA165" s="28"/>
      <c r="FB165" s="28"/>
      <c r="FC165" s="28"/>
      <c r="FD165" s="28"/>
      <c r="FE165" s="28"/>
      <c r="FF165" s="28"/>
      <c r="FG165" s="28"/>
      <c r="FH165" s="28"/>
      <c r="FI165" s="28"/>
      <c r="FJ165" s="28"/>
      <c r="FK165" s="28"/>
      <c r="FL165" s="28"/>
      <c r="FM165" s="28"/>
      <c r="FN165" s="28"/>
      <c r="FO165" s="28"/>
      <c r="FP165" s="28"/>
      <c r="FQ165" s="28"/>
      <c r="FR165" s="28"/>
      <c r="FS165" s="28"/>
      <c r="FT165" s="28"/>
      <c r="FU165" s="28"/>
      <c r="FV165" s="28"/>
      <c r="FW165" s="28"/>
      <c r="FX165" s="28"/>
      <c r="FY165" s="28"/>
      <c r="FZ165" s="28"/>
      <c r="GA165" s="28"/>
      <c r="GB165" s="28"/>
      <c r="GC165" s="28"/>
      <c r="GD165" s="28"/>
      <c r="GE165" s="28"/>
      <c r="GF165" s="28"/>
      <c r="GG165" s="28"/>
      <c r="GH165" s="28"/>
      <c r="GI165" s="28"/>
      <c r="GJ165" s="28"/>
      <c r="GK165" s="28"/>
      <c r="GL165" s="28"/>
      <c r="GM165" s="28"/>
      <c r="GN165" s="28"/>
      <c r="GO165" s="28"/>
      <c r="GP165" s="28"/>
      <c r="GQ165" s="28"/>
      <c r="GR165" s="28"/>
      <c r="GS165" s="28"/>
      <c r="GT165" s="28"/>
      <c r="GU165" s="28"/>
      <c r="GV165" s="28"/>
      <c r="GW165" s="28"/>
      <c r="GX165" s="28"/>
      <c r="GY165" s="28"/>
      <c r="GZ165" s="28"/>
      <c r="HA165" s="28"/>
      <c r="HB165" s="28"/>
      <c r="HC165" s="28"/>
      <c r="HD165" s="28"/>
      <c r="HE165" s="28"/>
      <c r="HF165" s="28"/>
      <c r="HG165" s="28"/>
      <c r="HH165" s="28"/>
      <c r="HI165" s="28"/>
      <c r="HJ165" s="28"/>
      <c r="HK165" s="28"/>
      <c r="HL165" s="28"/>
      <c r="HM165" s="28"/>
      <c r="HN165" s="28"/>
      <c r="HO165" s="28"/>
      <c r="HP165" s="28"/>
      <c r="HQ165" s="28"/>
      <c r="HR165" s="28"/>
      <c r="HS165" s="28"/>
      <c r="HT165" s="28"/>
      <c r="HU165" s="28"/>
      <c r="HV165" s="28"/>
      <c r="HW165" s="28"/>
      <c r="HX165" s="28"/>
      <c r="HY165" s="28"/>
      <c r="HZ165" s="28"/>
      <c r="IA165" s="28"/>
      <c r="IB165" s="28"/>
      <c r="IC165" s="28"/>
      <c r="ID165" s="28"/>
      <c r="IE165" s="28"/>
      <c r="IF165" s="28"/>
      <c r="IG165" s="28"/>
      <c r="IH165" s="28"/>
      <c r="II165" s="28"/>
      <c r="IJ165" s="28"/>
      <c r="IK165" s="28"/>
      <c r="IL165" s="28"/>
      <c r="IM165" s="28"/>
      <c r="IN165" s="28"/>
      <c r="IO165" s="28"/>
      <c r="IP165" s="28"/>
      <c r="IQ165" s="28"/>
      <c r="IR165" s="28"/>
      <c r="IS165" s="28"/>
      <c r="IT165" s="28"/>
      <c r="IU165" s="28"/>
      <c r="IV165" s="28"/>
      <c r="IW165" s="28"/>
    </row>
    <row r="166" spans="2:257" s="33" customFormat="1" ht="12.75">
      <c r="B166" s="54" t="s">
        <v>203</v>
      </c>
      <c r="C166" s="19" t="s">
        <v>202</v>
      </c>
      <c r="D166" s="37"/>
      <c r="E166" s="44"/>
      <c r="F166" s="175"/>
      <c r="G166" s="69"/>
      <c r="H166" s="87"/>
      <c r="I166" s="87"/>
      <c r="J166" s="102"/>
      <c r="K166" s="28"/>
      <c r="L166" s="28"/>
      <c r="M166" s="28"/>
      <c r="N166" s="28"/>
      <c r="O166" s="28"/>
      <c r="P166" s="28"/>
      <c r="Q166" s="28"/>
      <c r="R166" s="28"/>
      <c r="S166" s="28"/>
      <c r="T166" s="28"/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F166" s="28"/>
      <c r="AG166" s="28"/>
      <c r="AH166" s="28"/>
      <c r="AI166" s="28"/>
      <c r="AJ166" s="28"/>
      <c r="AK166" s="28"/>
      <c r="AL166" s="28"/>
      <c r="AM166" s="28"/>
      <c r="AN166" s="28"/>
      <c r="AO166" s="28"/>
      <c r="AP166" s="28"/>
      <c r="AQ166" s="28"/>
      <c r="AR166" s="28"/>
      <c r="AS166" s="28"/>
      <c r="AT166" s="28"/>
      <c r="AU166" s="28"/>
      <c r="AV166" s="28"/>
      <c r="AW166" s="28"/>
      <c r="AX166" s="28"/>
      <c r="AY166" s="28"/>
      <c r="AZ166" s="28"/>
      <c r="BA166" s="28"/>
      <c r="BB166" s="28"/>
      <c r="BC166" s="28"/>
      <c r="BD166" s="28"/>
      <c r="BE166" s="28"/>
      <c r="BF166" s="28"/>
      <c r="BG166" s="28"/>
      <c r="BH166" s="28"/>
      <c r="BI166" s="28"/>
      <c r="BJ166" s="28"/>
      <c r="BK166" s="28"/>
      <c r="BL166" s="28"/>
      <c r="BM166" s="28"/>
      <c r="BN166" s="28"/>
      <c r="BO166" s="28"/>
      <c r="BP166" s="28"/>
      <c r="BQ166" s="28"/>
      <c r="BR166" s="28"/>
      <c r="BS166" s="28"/>
      <c r="BT166" s="28"/>
      <c r="BU166" s="28"/>
      <c r="BV166" s="28"/>
      <c r="BW166" s="28"/>
      <c r="BX166" s="28"/>
      <c r="BY166" s="28"/>
      <c r="BZ166" s="28"/>
      <c r="CA166" s="28"/>
      <c r="CB166" s="28"/>
      <c r="CC166" s="28"/>
      <c r="CD166" s="28"/>
      <c r="CE166" s="28"/>
      <c r="CF166" s="28"/>
      <c r="CG166" s="28"/>
      <c r="CH166" s="28"/>
      <c r="CI166" s="28"/>
      <c r="CJ166" s="28"/>
      <c r="CK166" s="28"/>
      <c r="CL166" s="28"/>
      <c r="CM166" s="28"/>
      <c r="CN166" s="28"/>
      <c r="CO166" s="28"/>
      <c r="CP166" s="28"/>
      <c r="CQ166" s="28"/>
      <c r="CR166" s="28"/>
      <c r="CS166" s="28"/>
      <c r="CT166" s="28"/>
      <c r="CU166" s="28"/>
      <c r="CV166" s="28"/>
      <c r="CW166" s="28"/>
      <c r="CX166" s="28"/>
      <c r="CY166" s="28"/>
      <c r="CZ166" s="28"/>
      <c r="DA166" s="28"/>
      <c r="DB166" s="28"/>
      <c r="DC166" s="28"/>
      <c r="DD166" s="28"/>
      <c r="DE166" s="28"/>
      <c r="DF166" s="28"/>
      <c r="DG166" s="28"/>
      <c r="DH166" s="28"/>
      <c r="DI166" s="28"/>
      <c r="DJ166" s="28"/>
      <c r="DK166" s="28"/>
      <c r="DL166" s="28"/>
      <c r="DM166" s="28"/>
      <c r="DN166" s="28"/>
      <c r="DO166" s="28"/>
      <c r="DP166" s="28"/>
      <c r="DQ166" s="28"/>
      <c r="DR166" s="28"/>
      <c r="DS166" s="28"/>
      <c r="DT166" s="28"/>
      <c r="DU166" s="28"/>
      <c r="DV166" s="28"/>
      <c r="DW166" s="28"/>
      <c r="DX166" s="28"/>
      <c r="DY166" s="28"/>
      <c r="DZ166" s="28"/>
      <c r="EA166" s="28"/>
      <c r="EB166" s="28"/>
      <c r="EC166" s="28"/>
      <c r="ED166" s="28"/>
      <c r="EE166" s="28"/>
      <c r="EF166" s="28"/>
      <c r="EG166" s="28"/>
      <c r="EH166" s="28"/>
      <c r="EI166" s="28"/>
      <c r="EJ166" s="28"/>
      <c r="EK166" s="28"/>
      <c r="EL166" s="28"/>
      <c r="EM166" s="28"/>
      <c r="EN166" s="28"/>
      <c r="EO166" s="28"/>
      <c r="EP166" s="28"/>
      <c r="EQ166" s="28"/>
      <c r="ER166" s="28"/>
      <c r="ES166" s="28"/>
      <c r="ET166" s="28"/>
      <c r="EU166" s="28"/>
      <c r="EV166" s="28"/>
      <c r="EW166" s="28"/>
      <c r="EX166" s="28"/>
      <c r="EY166" s="28"/>
      <c r="EZ166" s="28"/>
      <c r="FA166" s="28"/>
      <c r="FB166" s="28"/>
      <c r="FC166" s="28"/>
      <c r="FD166" s="28"/>
      <c r="FE166" s="28"/>
      <c r="FF166" s="28"/>
      <c r="FG166" s="28"/>
      <c r="FH166" s="28"/>
      <c r="FI166" s="28"/>
      <c r="FJ166" s="28"/>
      <c r="FK166" s="28"/>
      <c r="FL166" s="28"/>
      <c r="FM166" s="28"/>
      <c r="FN166" s="28"/>
      <c r="FO166" s="28"/>
      <c r="FP166" s="28"/>
      <c r="FQ166" s="28"/>
      <c r="FR166" s="28"/>
      <c r="FS166" s="28"/>
      <c r="FT166" s="28"/>
      <c r="FU166" s="28"/>
      <c r="FV166" s="28"/>
      <c r="FW166" s="28"/>
      <c r="FX166" s="28"/>
      <c r="FY166" s="28"/>
      <c r="FZ166" s="28"/>
      <c r="GA166" s="28"/>
      <c r="GB166" s="28"/>
      <c r="GC166" s="28"/>
      <c r="GD166" s="28"/>
      <c r="GE166" s="28"/>
      <c r="GF166" s="28"/>
      <c r="GG166" s="28"/>
      <c r="GH166" s="28"/>
      <c r="GI166" s="28"/>
      <c r="GJ166" s="28"/>
      <c r="GK166" s="28"/>
      <c r="GL166" s="28"/>
      <c r="GM166" s="28"/>
      <c r="GN166" s="28"/>
      <c r="GO166" s="28"/>
      <c r="GP166" s="28"/>
      <c r="GQ166" s="28"/>
      <c r="GR166" s="28"/>
      <c r="GS166" s="28"/>
      <c r="GT166" s="28"/>
      <c r="GU166" s="28"/>
      <c r="GV166" s="28"/>
      <c r="GW166" s="28"/>
      <c r="GX166" s="28"/>
      <c r="GY166" s="28"/>
      <c r="GZ166" s="28"/>
      <c r="HA166" s="28"/>
      <c r="HB166" s="28"/>
      <c r="HC166" s="28"/>
      <c r="HD166" s="28"/>
      <c r="HE166" s="28"/>
      <c r="HF166" s="28"/>
      <c r="HG166" s="28"/>
      <c r="HH166" s="28"/>
      <c r="HI166" s="28"/>
      <c r="HJ166" s="28"/>
      <c r="HK166" s="28"/>
      <c r="HL166" s="28"/>
      <c r="HM166" s="28"/>
      <c r="HN166" s="28"/>
      <c r="HO166" s="28"/>
      <c r="HP166" s="28"/>
      <c r="HQ166" s="28"/>
      <c r="HR166" s="28"/>
      <c r="HS166" s="28"/>
      <c r="HT166" s="28"/>
      <c r="HU166" s="28"/>
      <c r="HV166" s="28"/>
      <c r="HW166" s="28"/>
      <c r="HX166" s="28"/>
      <c r="HY166" s="28"/>
      <c r="HZ166" s="28"/>
      <c r="IA166" s="28"/>
      <c r="IB166" s="28"/>
      <c r="IC166" s="28"/>
      <c r="ID166" s="28"/>
      <c r="IE166" s="28"/>
      <c r="IF166" s="28"/>
      <c r="IG166" s="28"/>
      <c r="IH166" s="28"/>
      <c r="II166" s="28"/>
      <c r="IJ166" s="28"/>
      <c r="IK166" s="28"/>
      <c r="IL166" s="28"/>
      <c r="IM166" s="28"/>
      <c r="IN166" s="28"/>
      <c r="IO166" s="28"/>
      <c r="IP166" s="28"/>
      <c r="IQ166" s="28"/>
      <c r="IR166" s="28"/>
      <c r="IS166" s="28"/>
      <c r="IT166" s="28"/>
      <c r="IU166" s="28"/>
      <c r="IV166" s="28"/>
      <c r="IW166" s="28"/>
    </row>
    <row r="167" spans="2:257" s="33" customFormat="1" ht="12.75">
      <c r="B167" s="55"/>
      <c r="C167" s="46" t="s">
        <v>195</v>
      </c>
      <c r="D167" s="37" t="s">
        <v>53</v>
      </c>
      <c r="E167" s="44">
        <v>99</v>
      </c>
      <c r="F167" s="175"/>
      <c r="G167" s="69">
        <f>+F167*E167</f>
        <v>0</v>
      </c>
      <c r="H167" s="87"/>
      <c r="I167" s="108">
        <f>E167+H167</f>
        <v>99</v>
      </c>
      <c r="J167" s="102">
        <f>F167*I167</f>
        <v>0</v>
      </c>
      <c r="K167" s="28"/>
      <c r="L167" s="28"/>
      <c r="M167" s="28"/>
      <c r="N167" s="28"/>
      <c r="O167" s="28"/>
      <c r="P167" s="28"/>
      <c r="Q167" s="28"/>
      <c r="R167" s="28"/>
      <c r="S167" s="28"/>
      <c r="T167" s="28"/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F167" s="28"/>
      <c r="AG167" s="28"/>
      <c r="AH167" s="28"/>
      <c r="AI167" s="28"/>
      <c r="AJ167" s="28"/>
      <c r="AK167" s="28"/>
      <c r="AL167" s="28"/>
      <c r="AM167" s="28"/>
      <c r="AN167" s="28"/>
      <c r="AO167" s="28"/>
      <c r="AP167" s="28"/>
      <c r="AQ167" s="28"/>
      <c r="AR167" s="28"/>
      <c r="AS167" s="28"/>
      <c r="AT167" s="28"/>
      <c r="AU167" s="28"/>
      <c r="AV167" s="28"/>
      <c r="AW167" s="28"/>
      <c r="AX167" s="28"/>
      <c r="AY167" s="28"/>
      <c r="AZ167" s="28"/>
      <c r="BA167" s="28"/>
      <c r="BB167" s="28"/>
      <c r="BC167" s="28"/>
      <c r="BD167" s="28"/>
      <c r="BE167" s="28"/>
      <c r="BF167" s="28"/>
      <c r="BG167" s="28"/>
      <c r="BH167" s="28"/>
      <c r="BI167" s="28"/>
      <c r="BJ167" s="28"/>
      <c r="BK167" s="28"/>
      <c r="BL167" s="28"/>
      <c r="BM167" s="28"/>
      <c r="BN167" s="28"/>
      <c r="BO167" s="28"/>
      <c r="BP167" s="28"/>
      <c r="BQ167" s="28"/>
      <c r="BR167" s="28"/>
      <c r="BS167" s="28"/>
      <c r="BT167" s="28"/>
      <c r="BU167" s="28"/>
      <c r="BV167" s="28"/>
      <c r="BW167" s="28"/>
      <c r="BX167" s="28"/>
      <c r="BY167" s="28"/>
      <c r="BZ167" s="28"/>
      <c r="CA167" s="28"/>
      <c r="CB167" s="28"/>
      <c r="CC167" s="28"/>
      <c r="CD167" s="28"/>
      <c r="CE167" s="28"/>
      <c r="CF167" s="28"/>
      <c r="CG167" s="28"/>
      <c r="CH167" s="28"/>
      <c r="CI167" s="28"/>
      <c r="CJ167" s="28"/>
      <c r="CK167" s="28"/>
      <c r="CL167" s="28"/>
      <c r="CM167" s="28"/>
      <c r="CN167" s="28"/>
      <c r="CO167" s="28"/>
      <c r="CP167" s="28"/>
      <c r="CQ167" s="28"/>
      <c r="CR167" s="28"/>
      <c r="CS167" s="28"/>
      <c r="CT167" s="28"/>
      <c r="CU167" s="28"/>
      <c r="CV167" s="28"/>
      <c r="CW167" s="28"/>
      <c r="CX167" s="28"/>
      <c r="CY167" s="28"/>
      <c r="CZ167" s="28"/>
      <c r="DA167" s="28"/>
      <c r="DB167" s="28"/>
      <c r="DC167" s="28"/>
      <c r="DD167" s="28"/>
      <c r="DE167" s="28"/>
      <c r="DF167" s="28"/>
      <c r="DG167" s="28"/>
      <c r="DH167" s="28"/>
      <c r="DI167" s="28"/>
      <c r="DJ167" s="28"/>
      <c r="DK167" s="28"/>
      <c r="DL167" s="28"/>
      <c r="DM167" s="28"/>
      <c r="DN167" s="28"/>
      <c r="DO167" s="28"/>
      <c r="DP167" s="28"/>
      <c r="DQ167" s="28"/>
      <c r="DR167" s="28"/>
      <c r="DS167" s="28"/>
      <c r="DT167" s="28"/>
      <c r="DU167" s="28"/>
      <c r="DV167" s="28"/>
      <c r="DW167" s="28"/>
      <c r="DX167" s="28"/>
      <c r="DY167" s="28"/>
      <c r="DZ167" s="28"/>
      <c r="EA167" s="28"/>
      <c r="EB167" s="28"/>
      <c r="EC167" s="28"/>
      <c r="ED167" s="28"/>
      <c r="EE167" s="28"/>
      <c r="EF167" s="28"/>
      <c r="EG167" s="28"/>
      <c r="EH167" s="28"/>
      <c r="EI167" s="28"/>
      <c r="EJ167" s="28"/>
      <c r="EK167" s="28"/>
      <c r="EL167" s="28"/>
      <c r="EM167" s="28"/>
      <c r="EN167" s="28"/>
      <c r="EO167" s="28"/>
      <c r="EP167" s="28"/>
      <c r="EQ167" s="28"/>
      <c r="ER167" s="28"/>
      <c r="ES167" s="28"/>
      <c r="ET167" s="28"/>
      <c r="EU167" s="28"/>
      <c r="EV167" s="28"/>
      <c r="EW167" s="28"/>
      <c r="EX167" s="28"/>
      <c r="EY167" s="28"/>
      <c r="EZ167" s="28"/>
      <c r="FA167" s="28"/>
      <c r="FB167" s="28"/>
      <c r="FC167" s="28"/>
      <c r="FD167" s="28"/>
      <c r="FE167" s="28"/>
      <c r="FF167" s="28"/>
      <c r="FG167" s="28"/>
      <c r="FH167" s="28"/>
      <c r="FI167" s="28"/>
      <c r="FJ167" s="28"/>
      <c r="FK167" s="28"/>
      <c r="FL167" s="28"/>
      <c r="FM167" s="28"/>
      <c r="FN167" s="28"/>
      <c r="FO167" s="28"/>
      <c r="FP167" s="28"/>
      <c r="FQ167" s="28"/>
      <c r="FR167" s="28"/>
      <c r="FS167" s="28"/>
      <c r="FT167" s="28"/>
      <c r="FU167" s="28"/>
      <c r="FV167" s="28"/>
      <c r="FW167" s="28"/>
      <c r="FX167" s="28"/>
      <c r="FY167" s="28"/>
      <c r="FZ167" s="28"/>
      <c r="GA167" s="28"/>
      <c r="GB167" s="28"/>
      <c r="GC167" s="28"/>
      <c r="GD167" s="28"/>
      <c r="GE167" s="28"/>
      <c r="GF167" s="28"/>
      <c r="GG167" s="28"/>
      <c r="GH167" s="28"/>
      <c r="GI167" s="28"/>
      <c r="GJ167" s="28"/>
      <c r="GK167" s="28"/>
      <c r="GL167" s="28"/>
      <c r="GM167" s="28"/>
      <c r="GN167" s="28"/>
      <c r="GO167" s="28"/>
      <c r="GP167" s="28"/>
      <c r="GQ167" s="28"/>
      <c r="GR167" s="28"/>
      <c r="GS167" s="28"/>
      <c r="GT167" s="28"/>
      <c r="GU167" s="28"/>
      <c r="GV167" s="28"/>
      <c r="GW167" s="28"/>
      <c r="GX167" s="28"/>
      <c r="GY167" s="28"/>
      <c r="GZ167" s="28"/>
      <c r="HA167" s="28"/>
      <c r="HB167" s="28"/>
      <c r="HC167" s="28"/>
      <c r="HD167" s="28"/>
      <c r="HE167" s="28"/>
      <c r="HF167" s="28"/>
      <c r="HG167" s="28"/>
      <c r="HH167" s="28"/>
      <c r="HI167" s="28"/>
      <c r="HJ167" s="28"/>
      <c r="HK167" s="28"/>
      <c r="HL167" s="28"/>
      <c r="HM167" s="28"/>
      <c r="HN167" s="28"/>
      <c r="HO167" s="28"/>
      <c r="HP167" s="28"/>
      <c r="HQ167" s="28"/>
      <c r="HR167" s="28"/>
      <c r="HS167" s="28"/>
      <c r="HT167" s="28"/>
      <c r="HU167" s="28"/>
      <c r="HV167" s="28"/>
      <c r="HW167" s="28"/>
      <c r="HX167" s="28"/>
      <c r="HY167" s="28"/>
      <c r="HZ167" s="28"/>
      <c r="IA167" s="28"/>
      <c r="IB167" s="28"/>
      <c r="IC167" s="28"/>
      <c r="ID167" s="28"/>
      <c r="IE167" s="28"/>
      <c r="IF167" s="28"/>
      <c r="IG167" s="28"/>
      <c r="IH167" s="28"/>
      <c r="II167" s="28"/>
      <c r="IJ167" s="28"/>
      <c r="IK167" s="28"/>
      <c r="IL167" s="28"/>
      <c r="IM167" s="28"/>
      <c r="IN167" s="28"/>
      <c r="IO167" s="28"/>
      <c r="IP167" s="28"/>
      <c r="IQ167" s="28"/>
      <c r="IR167" s="28"/>
      <c r="IS167" s="28"/>
      <c r="IT167" s="28"/>
      <c r="IU167" s="28"/>
      <c r="IV167" s="28"/>
      <c r="IW167" s="28"/>
    </row>
    <row r="168" spans="2:257" s="33" customFormat="1" ht="12.75">
      <c r="B168" s="54" t="s">
        <v>232</v>
      </c>
      <c r="C168" s="19" t="s">
        <v>231</v>
      </c>
      <c r="D168" s="37"/>
      <c r="E168" s="44"/>
      <c r="F168" s="175"/>
      <c r="G168" s="69"/>
      <c r="H168" s="87"/>
      <c r="I168" s="87"/>
      <c r="J168" s="102"/>
      <c r="K168" s="28"/>
      <c r="L168" s="28"/>
      <c r="M168" s="28"/>
      <c r="N168" s="28"/>
      <c r="O168" s="28"/>
      <c r="P168" s="28"/>
      <c r="Q168" s="28"/>
      <c r="R168" s="28"/>
      <c r="S168" s="28"/>
      <c r="T168" s="28"/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F168" s="28"/>
      <c r="AG168" s="28"/>
      <c r="AH168" s="28"/>
      <c r="AI168" s="28"/>
      <c r="AJ168" s="28"/>
      <c r="AK168" s="28"/>
      <c r="AL168" s="28"/>
      <c r="AM168" s="28"/>
      <c r="AN168" s="28"/>
      <c r="AO168" s="28"/>
      <c r="AP168" s="28"/>
      <c r="AQ168" s="28"/>
      <c r="AR168" s="28"/>
      <c r="AS168" s="28"/>
      <c r="AT168" s="28"/>
      <c r="AU168" s="28"/>
      <c r="AV168" s="28"/>
      <c r="AW168" s="28"/>
      <c r="AX168" s="28"/>
      <c r="AY168" s="28"/>
      <c r="AZ168" s="28"/>
      <c r="BA168" s="28"/>
      <c r="BB168" s="28"/>
      <c r="BC168" s="28"/>
      <c r="BD168" s="28"/>
      <c r="BE168" s="28"/>
      <c r="BF168" s="28"/>
      <c r="BG168" s="28"/>
      <c r="BH168" s="28"/>
      <c r="BI168" s="28"/>
      <c r="BJ168" s="28"/>
      <c r="BK168" s="28"/>
      <c r="BL168" s="28"/>
      <c r="BM168" s="28"/>
      <c r="BN168" s="28"/>
      <c r="BO168" s="28"/>
      <c r="BP168" s="28"/>
      <c r="BQ168" s="28"/>
      <c r="BR168" s="28"/>
      <c r="BS168" s="28"/>
      <c r="BT168" s="28"/>
      <c r="BU168" s="28"/>
      <c r="BV168" s="28"/>
      <c r="BW168" s="28"/>
      <c r="BX168" s="28"/>
      <c r="BY168" s="28"/>
      <c r="BZ168" s="28"/>
      <c r="CA168" s="28"/>
      <c r="CB168" s="28"/>
      <c r="CC168" s="28"/>
      <c r="CD168" s="28"/>
      <c r="CE168" s="28"/>
      <c r="CF168" s="28"/>
      <c r="CG168" s="28"/>
      <c r="CH168" s="28"/>
      <c r="CI168" s="28"/>
      <c r="CJ168" s="28"/>
      <c r="CK168" s="28"/>
      <c r="CL168" s="28"/>
      <c r="CM168" s="28"/>
      <c r="CN168" s="28"/>
      <c r="CO168" s="28"/>
      <c r="CP168" s="28"/>
      <c r="CQ168" s="28"/>
      <c r="CR168" s="28"/>
      <c r="CS168" s="28"/>
      <c r="CT168" s="28"/>
      <c r="CU168" s="28"/>
      <c r="CV168" s="28"/>
      <c r="CW168" s="28"/>
      <c r="CX168" s="28"/>
      <c r="CY168" s="28"/>
      <c r="CZ168" s="28"/>
      <c r="DA168" s="28"/>
      <c r="DB168" s="28"/>
      <c r="DC168" s="28"/>
      <c r="DD168" s="28"/>
      <c r="DE168" s="28"/>
      <c r="DF168" s="28"/>
      <c r="DG168" s="28"/>
      <c r="DH168" s="28"/>
      <c r="DI168" s="28"/>
      <c r="DJ168" s="28"/>
      <c r="DK168" s="28"/>
      <c r="DL168" s="28"/>
      <c r="DM168" s="28"/>
      <c r="DN168" s="28"/>
      <c r="DO168" s="28"/>
      <c r="DP168" s="28"/>
      <c r="DQ168" s="28"/>
      <c r="DR168" s="28"/>
      <c r="DS168" s="28"/>
      <c r="DT168" s="28"/>
      <c r="DU168" s="28"/>
      <c r="DV168" s="28"/>
      <c r="DW168" s="28"/>
      <c r="DX168" s="28"/>
      <c r="DY168" s="28"/>
      <c r="DZ168" s="28"/>
      <c r="EA168" s="28"/>
      <c r="EB168" s="28"/>
      <c r="EC168" s="28"/>
      <c r="ED168" s="28"/>
      <c r="EE168" s="28"/>
      <c r="EF168" s="28"/>
      <c r="EG168" s="28"/>
      <c r="EH168" s="28"/>
      <c r="EI168" s="28"/>
      <c r="EJ168" s="28"/>
      <c r="EK168" s="28"/>
      <c r="EL168" s="28"/>
      <c r="EM168" s="28"/>
      <c r="EN168" s="28"/>
      <c r="EO168" s="28"/>
      <c r="EP168" s="28"/>
      <c r="EQ168" s="28"/>
      <c r="ER168" s="28"/>
      <c r="ES168" s="28"/>
      <c r="ET168" s="28"/>
      <c r="EU168" s="28"/>
      <c r="EV168" s="28"/>
      <c r="EW168" s="28"/>
      <c r="EX168" s="28"/>
      <c r="EY168" s="28"/>
      <c r="EZ168" s="28"/>
      <c r="FA168" s="28"/>
      <c r="FB168" s="28"/>
      <c r="FC168" s="28"/>
      <c r="FD168" s="28"/>
      <c r="FE168" s="28"/>
      <c r="FF168" s="28"/>
      <c r="FG168" s="28"/>
      <c r="FH168" s="28"/>
      <c r="FI168" s="28"/>
      <c r="FJ168" s="28"/>
      <c r="FK168" s="28"/>
      <c r="FL168" s="28"/>
      <c r="FM168" s="28"/>
      <c r="FN168" s="28"/>
      <c r="FO168" s="28"/>
      <c r="FP168" s="28"/>
      <c r="FQ168" s="28"/>
      <c r="FR168" s="28"/>
      <c r="FS168" s="28"/>
      <c r="FT168" s="28"/>
      <c r="FU168" s="28"/>
      <c r="FV168" s="28"/>
      <c r="FW168" s="28"/>
      <c r="FX168" s="28"/>
      <c r="FY168" s="28"/>
      <c r="FZ168" s="28"/>
      <c r="GA168" s="28"/>
      <c r="GB168" s="28"/>
      <c r="GC168" s="28"/>
      <c r="GD168" s="28"/>
      <c r="GE168" s="28"/>
      <c r="GF168" s="28"/>
      <c r="GG168" s="28"/>
      <c r="GH168" s="28"/>
      <c r="GI168" s="28"/>
      <c r="GJ168" s="28"/>
      <c r="GK168" s="28"/>
      <c r="GL168" s="28"/>
      <c r="GM168" s="28"/>
      <c r="GN168" s="28"/>
      <c r="GO168" s="28"/>
      <c r="GP168" s="28"/>
      <c r="GQ168" s="28"/>
      <c r="GR168" s="28"/>
      <c r="GS168" s="28"/>
      <c r="GT168" s="28"/>
      <c r="GU168" s="28"/>
      <c r="GV168" s="28"/>
      <c r="GW168" s="28"/>
      <c r="GX168" s="28"/>
      <c r="GY168" s="28"/>
      <c r="GZ168" s="28"/>
      <c r="HA168" s="28"/>
      <c r="HB168" s="28"/>
      <c r="HC168" s="28"/>
      <c r="HD168" s="28"/>
      <c r="HE168" s="28"/>
      <c r="HF168" s="28"/>
      <c r="HG168" s="28"/>
      <c r="HH168" s="28"/>
      <c r="HI168" s="28"/>
      <c r="HJ168" s="28"/>
      <c r="HK168" s="28"/>
      <c r="HL168" s="28"/>
      <c r="HM168" s="28"/>
      <c r="HN168" s="28"/>
      <c r="HO168" s="28"/>
      <c r="HP168" s="28"/>
      <c r="HQ168" s="28"/>
      <c r="HR168" s="28"/>
      <c r="HS168" s="28"/>
      <c r="HT168" s="28"/>
      <c r="HU168" s="28"/>
      <c r="HV168" s="28"/>
      <c r="HW168" s="28"/>
      <c r="HX168" s="28"/>
      <c r="HY168" s="28"/>
      <c r="HZ168" s="28"/>
      <c r="IA168" s="28"/>
      <c r="IB168" s="28"/>
      <c r="IC168" s="28"/>
      <c r="ID168" s="28"/>
      <c r="IE168" s="28"/>
      <c r="IF168" s="28"/>
      <c r="IG168" s="28"/>
      <c r="IH168" s="28"/>
      <c r="II168" s="28"/>
      <c r="IJ168" s="28"/>
      <c r="IK168" s="28"/>
      <c r="IL168" s="28"/>
      <c r="IM168" s="28"/>
      <c r="IN168" s="28"/>
      <c r="IO168" s="28"/>
      <c r="IP168" s="28"/>
      <c r="IQ168" s="28"/>
      <c r="IR168" s="28"/>
      <c r="IS168" s="28"/>
      <c r="IT168" s="28"/>
      <c r="IU168" s="28"/>
      <c r="IV168" s="28"/>
      <c r="IW168" s="28"/>
    </row>
    <row r="169" spans="2:257" s="33" customFormat="1" ht="12.75">
      <c r="B169" s="55"/>
      <c r="C169" s="46" t="s">
        <v>195</v>
      </c>
      <c r="D169" s="37" t="s">
        <v>53</v>
      </c>
      <c r="E169" s="44">
        <v>272</v>
      </c>
      <c r="F169" s="175"/>
      <c r="G169" s="69">
        <f>+F169*E169</f>
        <v>0</v>
      </c>
      <c r="H169" s="87"/>
      <c r="I169" s="108">
        <f>E169+H169</f>
        <v>272</v>
      </c>
      <c r="J169" s="102">
        <f>F169*I169</f>
        <v>0</v>
      </c>
      <c r="K169" s="28"/>
      <c r="L169" s="28"/>
      <c r="M169" s="28"/>
      <c r="N169" s="28"/>
      <c r="O169" s="28"/>
      <c r="P169" s="28"/>
      <c r="Q169" s="28"/>
      <c r="R169" s="28"/>
      <c r="S169" s="28"/>
      <c r="T169" s="28"/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F169" s="28"/>
      <c r="AG169" s="28"/>
      <c r="AH169" s="28"/>
      <c r="AI169" s="28"/>
      <c r="AJ169" s="28"/>
      <c r="AK169" s="28"/>
      <c r="AL169" s="28"/>
      <c r="AM169" s="28"/>
      <c r="AN169" s="28"/>
      <c r="AO169" s="28"/>
      <c r="AP169" s="28"/>
      <c r="AQ169" s="28"/>
      <c r="AR169" s="28"/>
      <c r="AS169" s="28"/>
      <c r="AT169" s="28"/>
      <c r="AU169" s="28"/>
      <c r="AV169" s="28"/>
      <c r="AW169" s="28"/>
      <c r="AX169" s="28"/>
      <c r="AY169" s="28"/>
      <c r="AZ169" s="28"/>
      <c r="BA169" s="28"/>
      <c r="BB169" s="28"/>
      <c r="BC169" s="28"/>
      <c r="BD169" s="28"/>
      <c r="BE169" s="28"/>
      <c r="BF169" s="28"/>
      <c r="BG169" s="28"/>
      <c r="BH169" s="28"/>
      <c r="BI169" s="28"/>
      <c r="BJ169" s="28"/>
      <c r="BK169" s="28"/>
      <c r="BL169" s="28"/>
      <c r="BM169" s="28"/>
      <c r="BN169" s="28"/>
      <c r="BO169" s="28"/>
      <c r="BP169" s="28"/>
      <c r="BQ169" s="28"/>
      <c r="BR169" s="28"/>
      <c r="BS169" s="28"/>
      <c r="BT169" s="28"/>
      <c r="BU169" s="28"/>
      <c r="BV169" s="28"/>
      <c r="BW169" s="28"/>
      <c r="BX169" s="28"/>
      <c r="BY169" s="28"/>
      <c r="BZ169" s="28"/>
      <c r="CA169" s="28"/>
      <c r="CB169" s="28"/>
      <c r="CC169" s="28"/>
      <c r="CD169" s="28"/>
      <c r="CE169" s="28"/>
      <c r="CF169" s="28"/>
      <c r="CG169" s="28"/>
      <c r="CH169" s="28"/>
      <c r="CI169" s="28"/>
      <c r="CJ169" s="28"/>
      <c r="CK169" s="28"/>
      <c r="CL169" s="28"/>
      <c r="CM169" s="28"/>
      <c r="CN169" s="28"/>
      <c r="CO169" s="28"/>
      <c r="CP169" s="28"/>
      <c r="CQ169" s="28"/>
      <c r="CR169" s="28"/>
      <c r="CS169" s="28"/>
      <c r="CT169" s="28"/>
      <c r="CU169" s="28"/>
      <c r="CV169" s="28"/>
      <c r="CW169" s="28"/>
      <c r="CX169" s="28"/>
      <c r="CY169" s="28"/>
      <c r="CZ169" s="28"/>
      <c r="DA169" s="28"/>
      <c r="DB169" s="28"/>
      <c r="DC169" s="28"/>
      <c r="DD169" s="28"/>
      <c r="DE169" s="28"/>
      <c r="DF169" s="28"/>
      <c r="DG169" s="28"/>
      <c r="DH169" s="28"/>
      <c r="DI169" s="28"/>
      <c r="DJ169" s="28"/>
      <c r="DK169" s="28"/>
      <c r="DL169" s="28"/>
      <c r="DM169" s="28"/>
      <c r="DN169" s="28"/>
      <c r="DO169" s="28"/>
      <c r="DP169" s="28"/>
      <c r="DQ169" s="28"/>
      <c r="DR169" s="28"/>
      <c r="DS169" s="28"/>
      <c r="DT169" s="28"/>
      <c r="DU169" s="28"/>
      <c r="DV169" s="28"/>
      <c r="DW169" s="28"/>
      <c r="DX169" s="28"/>
      <c r="DY169" s="28"/>
      <c r="DZ169" s="28"/>
      <c r="EA169" s="28"/>
      <c r="EB169" s="28"/>
      <c r="EC169" s="28"/>
      <c r="ED169" s="28"/>
      <c r="EE169" s="28"/>
      <c r="EF169" s="28"/>
      <c r="EG169" s="28"/>
      <c r="EH169" s="28"/>
      <c r="EI169" s="28"/>
      <c r="EJ169" s="28"/>
      <c r="EK169" s="28"/>
      <c r="EL169" s="28"/>
      <c r="EM169" s="28"/>
      <c r="EN169" s="28"/>
      <c r="EO169" s="28"/>
      <c r="EP169" s="28"/>
      <c r="EQ169" s="28"/>
      <c r="ER169" s="28"/>
      <c r="ES169" s="28"/>
      <c r="ET169" s="28"/>
      <c r="EU169" s="28"/>
      <c r="EV169" s="28"/>
      <c r="EW169" s="28"/>
      <c r="EX169" s="28"/>
      <c r="EY169" s="28"/>
      <c r="EZ169" s="28"/>
      <c r="FA169" s="28"/>
      <c r="FB169" s="28"/>
      <c r="FC169" s="28"/>
      <c r="FD169" s="28"/>
      <c r="FE169" s="28"/>
      <c r="FF169" s="28"/>
      <c r="FG169" s="28"/>
      <c r="FH169" s="28"/>
      <c r="FI169" s="28"/>
      <c r="FJ169" s="28"/>
      <c r="FK169" s="28"/>
      <c r="FL169" s="28"/>
      <c r="FM169" s="28"/>
      <c r="FN169" s="28"/>
      <c r="FO169" s="28"/>
      <c r="FP169" s="28"/>
      <c r="FQ169" s="28"/>
      <c r="FR169" s="28"/>
      <c r="FS169" s="28"/>
      <c r="FT169" s="28"/>
      <c r="FU169" s="28"/>
      <c r="FV169" s="28"/>
      <c r="FW169" s="28"/>
      <c r="FX169" s="28"/>
      <c r="FY169" s="28"/>
      <c r="FZ169" s="28"/>
      <c r="GA169" s="28"/>
      <c r="GB169" s="28"/>
      <c r="GC169" s="28"/>
      <c r="GD169" s="28"/>
      <c r="GE169" s="28"/>
      <c r="GF169" s="28"/>
      <c r="GG169" s="28"/>
      <c r="GH169" s="28"/>
      <c r="GI169" s="28"/>
      <c r="GJ169" s="28"/>
      <c r="GK169" s="28"/>
      <c r="GL169" s="28"/>
      <c r="GM169" s="28"/>
      <c r="GN169" s="28"/>
      <c r="GO169" s="28"/>
      <c r="GP169" s="28"/>
      <c r="GQ169" s="28"/>
      <c r="GR169" s="28"/>
      <c r="GS169" s="28"/>
      <c r="GT169" s="28"/>
      <c r="GU169" s="28"/>
      <c r="GV169" s="28"/>
      <c r="GW169" s="28"/>
      <c r="GX169" s="28"/>
      <c r="GY169" s="28"/>
      <c r="GZ169" s="28"/>
      <c r="HA169" s="28"/>
      <c r="HB169" s="28"/>
      <c r="HC169" s="28"/>
      <c r="HD169" s="28"/>
      <c r="HE169" s="28"/>
      <c r="HF169" s="28"/>
      <c r="HG169" s="28"/>
      <c r="HH169" s="28"/>
      <c r="HI169" s="28"/>
      <c r="HJ169" s="28"/>
      <c r="HK169" s="28"/>
      <c r="HL169" s="28"/>
      <c r="HM169" s="28"/>
      <c r="HN169" s="28"/>
      <c r="HO169" s="28"/>
      <c r="HP169" s="28"/>
      <c r="HQ169" s="28"/>
      <c r="HR169" s="28"/>
      <c r="HS169" s="28"/>
      <c r="HT169" s="28"/>
      <c r="HU169" s="28"/>
      <c r="HV169" s="28"/>
      <c r="HW169" s="28"/>
      <c r="HX169" s="28"/>
      <c r="HY169" s="28"/>
      <c r="HZ169" s="28"/>
      <c r="IA169" s="28"/>
      <c r="IB169" s="28"/>
      <c r="IC169" s="28"/>
      <c r="ID169" s="28"/>
      <c r="IE169" s="28"/>
      <c r="IF169" s="28"/>
      <c r="IG169" s="28"/>
      <c r="IH169" s="28"/>
      <c r="II169" s="28"/>
      <c r="IJ169" s="28"/>
      <c r="IK169" s="28"/>
      <c r="IL169" s="28"/>
      <c r="IM169" s="28"/>
      <c r="IN169" s="28"/>
      <c r="IO169" s="28"/>
      <c r="IP169" s="28"/>
      <c r="IQ169" s="28"/>
      <c r="IR169" s="28"/>
      <c r="IS169" s="28"/>
      <c r="IT169" s="28"/>
      <c r="IU169" s="28"/>
      <c r="IV169" s="28"/>
      <c r="IW169" s="28"/>
    </row>
    <row r="170" spans="2:257" s="33" customFormat="1" ht="12.75">
      <c r="B170" s="54" t="s">
        <v>233</v>
      </c>
      <c r="C170" s="19" t="s">
        <v>234</v>
      </c>
      <c r="D170" s="37"/>
      <c r="E170" s="44"/>
      <c r="F170" s="175"/>
      <c r="G170" s="69"/>
      <c r="H170" s="87"/>
      <c r="I170" s="87"/>
      <c r="J170" s="102"/>
      <c r="K170" s="28"/>
      <c r="L170" s="28"/>
      <c r="M170" s="28"/>
      <c r="N170" s="28"/>
      <c r="O170" s="28"/>
      <c r="P170" s="28"/>
      <c r="Q170" s="28"/>
      <c r="R170" s="28"/>
      <c r="S170" s="28"/>
      <c r="T170" s="28"/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F170" s="28"/>
      <c r="AG170" s="28"/>
      <c r="AH170" s="28"/>
      <c r="AI170" s="28"/>
      <c r="AJ170" s="28"/>
      <c r="AK170" s="28"/>
      <c r="AL170" s="28"/>
      <c r="AM170" s="28"/>
      <c r="AN170" s="28"/>
      <c r="AO170" s="28"/>
      <c r="AP170" s="28"/>
      <c r="AQ170" s="28"/>
      <c r="AR170" s="28"/>
      <c r="AS170" s="28"/>
      <c r="AT170" s="28"/>
      <c r="AU170" s="28"/>
      <c r="AV170" s="28"/>
      <c r="AW170" s="28"/>
      <c r="AX170" s="28"/>
      <c r="AY170" s="28"/>
      <c r="AZ170" s="28"/>
      <c r="BA170" s="28"/>
      <c r="BB170" s="28"/>
      <c r="BC170" s="28"/>
      <c r="BD170" s="28"/>
      <c r="BE170" s="28"/>
      <c r="BF170" s="28"/>
      <c r="BG170" s="28"/>
      <c r="BH170" s="28"/>
      <c r="BI170" s="28"/>
      <c r="BJ170" s="28"/>
      <c r="BK170" s="28"/>
      <c r="BL170" s="28"/>
      <c r="BM170" s="28"/>
      <c r="BN170" s="28"/>
      <c r="BO170" s="28"/>
      <c r="BP170" s="28"/>
      <c r="BQ170" s="28"/>
      <c r="BR170" s="28"/>
      <c r="BS170" s="28"/>
      <c r="BT170" s="28"/>
      <c r="BU170" s="28"/>
      <c r="BV170" s="28"/>
      <c r="BW170" s="28"/>
      <c r="BX170" s="28"/>
      <c r="BY170" s="28"/>
      <c r="BZ170" s="28"/>
      <c r="CA170" s="28"/>
      <c r="CB170" s="28"/>
      <c r="CC170" s="28"/>
      <c r="CD170" s="28"/>
      <c r="CE170" s="28"/>
      <c r="CF170" s="28"/>
      <c r="CG170" s="28"/>
      <c r="CH170" s="28"/>
      <c r="CI170" s="28"/>
      <c r="CJ170" s="28"/>
      <c r="CK170" s="28"/>
      <c r="CL170" s="28"/>
      <c r="CM170" s="28"/>
      <c r="CN170" s="28"/>
      <c r="CO170" s="28"/>
      <c r="CP170" s="28"/>
      <c r="CQ170" s="28"/>
      <c r="CR170" s="28"/>
      <c r="CS170" s="28"/>
      <c r="CT170" s="28"/>
      <c r="CU170" s="28"/>
      <c r="CV170" s="28"/>
      <c r="CW170" s="28"/>
      <c r="CX170" s="28"/>
      <c r="CY170" s="28"/>
      <c r="CZ170" s="28"/>
      <c r="DA170" s="28"/>
      <c r="DB170" s="28"/>
      <c r="DC170" s="28"/>
      <c r="DD170" s="28"/>
      <c r="DE170" s="28"/>
      <c r="DF170" s="28"/>
      <c r="DG170" s="28"/>
      <c r="DH170" s="28"/>
      <c r="DI170" s="28"/>
      <c r="DJ170" s="28"/>
      <c r="DK170" s="28"/>
      <c r="DL170" s="28"/>
      <c r="DM170" s="28"/>
      <c r="DN170" s="28"/>
      <c r="DO170" s="28"/>
      <c r="DP170" s="28"/>
      <c r="DQ170" s="28"/>
      <c r="DR170" s="28"/>
      <c r="DS170" s="28"/>
      <c r="DT170" s="28"/>
      <c r="DU170" s="28"/>
      <c r="DV170" s="28"/>
      <c r="DW170" s="28"/>
      <c r="DX170" s="28"/>
      <c r="DY170" s="28"/>
      <c r="DZ170" s="28"/>
      <c r="EA170" s="28"/>
      <c r="EB170" s="28"/>
      <c r="EC170" s="28"/>
      <c r="ED170" s="28"/>
      <c r="EE170" s="28"/>
      <c r="EF170" s="28"/>
      <c r="EG170" s="28"/>
      <c r="EH170" s="28"/>
      <c r="EI170" s="28"/>
      <c r="EJ170" s="28"/>
      <c r="EK170" s="28"/>
      <c r="EL170" s="28"/>
      <c r="EM170" s="28"/>
      <c r="EN170" s="28"/>
      <c r="EO170" s="28"/>
      <c r="EP170" s="28"/>
      <c r="EQ170" s="28"/>
      <c r="ER170" s="28"/>
      <c r="ES170" s="28"/>
      <c r="ET170" s="28"/>
      <c r="EU170" s="28"/>
      <c r="EV170" s="28"/>
      <c r="EW170" s="28"/>
      <c r="EX170" s="28"/>
      <c r="EY170" s="28"/>
      <c r="EZ170" s="28"/>
      <c r="FA170" s="28"/>
      <c r="FB170" s="28"/>
      <c r="FC170" s="28"/>
      <c r="FD170" s="28"/>
      <c r="FE170" s="28"/>
      <c r="FF170" s="28"/>
      <c r="FG170" s="28"/>
      <c r="FH170" s="28"/>
      <c r="FI170" s="28"/>
      <c r="FJ170" s="28"/>
      <c r="FK170" s="28"/>
      <c r="FL170" s="28"/>
      <c r="FM170" s="28"/>
      <c r="FN170" s="28"/>
      <c r="FO170" s="28"/>
      <c r="FP170" s="28"/>
      <c r="FQ170" s="28"/>
      <c r="FR170" s="28"/>
      <c r="FS170" s="28"/>
      <c r="FT170" s="28"/>
      <c r="FU170" s="28"/>
      <c r="FV170" s="28"/>
      <c r="FW170" s="28"/>
      <c r="FX170" s="28"/>
      <c r="FY170" s="28"/>
      <c r="FZ170" s="28"/>
      <c r="GA170" s="28"/>
      <c r="GB170" s="28"/>
      <c r="GC170" s="28"/>
      <c r="GD170" s="28"/>
      <c r="GE170" s="28"/>
      <c r="GF170" s="28"/>
      <c r="GG170" s="28"/>
      <c r="GH170" s="28"/>
      <c r="GI170" s="28"/>
      <c r="GJ170" s="28"/>
      <c r="GK170" s="28"/>
      <c r="GL170" s="28"/>
      <c r="GM170" s="28"/>
      <c r="GN170" s="28"/>
      <c r="GO170" s="28"/>
      <c r="GP170" s="28"/>
      <c r="GQ170" s="28"/>
      <c r="GR170" s="28"/>
      <c r="GS170" s="28"/>
      <c r="GT170" s="28"/>
      <c r="GU170" s="28"/>
      <c r="GV170" s="28"/>
      <c r="GW170" s="28"/>
      <c r="GX170" s="28"/>
      <c r="GY170" s="28"/>
      <c r="GZ170" s="28"/>
      <c r="HA170" s="28"/>
      <c r="HB170" s="28"/>
      <c r="HC170" s="28"/>
      <c r="HD170" s="28"/>
      <c r="HE170" s="28"/>
      <c r="HF170" s="28"/>
      <c r="HG170" s="28"/>
      <c r="HH170" s="28"/>
      <c r="HI170" s="28"/>
      <c r="HJ170" s="28"/>
      <c r="HK170" s="28"/>
      <c r="HL170" s="28"/>
      <c r="HM170" s="28"/>
      <c r="HN170" s="28"/>
      <c r="HO170" s="28"/>
      <c r="HP170" s="28"/>
      <c r="HQ170" s="28"/>
      <c r="HR170" s="28"/>
      <c r="HS170" s="28"/>
      <c r="HT170" s="28"/>
      <c r="HU170" s="28"/>
      <c r="HV170" s="28"/>
      <c r="HW170" s="28"/>
      <c r="HX170" s="28"/>
      <c r="HY170" s="28"/>
      <c r="HZ170" s="28"/>
      <c r="IA170" s="28"/>
      <c r="IB170" s="28"/>
      <c r="IC170" s="28"/>
      <c r="ID170" s="28"/>
      <c r="IE170" s="28"/>
      <c r="IF170" s="28"/>
      <c r="IG170" s="28"/>
      <c r="IH170" s="28"/>
      <c r="II170" s="28"/>
      <c r="IJ170" s="28"/>
      <c r="IK170" s="28"/>
      <c r="IL170" s="28"/>
      <c r="IM170" s="28"/>
      <c r="IN170" s="28"/>
      <c r="IO170" s="28"/>
      <c r="IP170" s="28"/>
      <c r="IQ170" s="28"/>
      <c r="IR170" s="28"/>
      <c r="IS170" s="28"/>
      <c r="IT170" s="28"/>
      <c r="IU170" s="28"/>
      <c r="IV170" s="28"/>
      <c r="IW170" s="28"/>
    </row>
    <row r="171" spans="2:257" s="33" customFormat="1" ht="12.75">
      <c r="B171" s="55"/>
      <c r="C171" s="46" t="s">
        <v>195</v>
      </c>
      <c r="D171" s="37" t="s">
        <v>53</v>
      </c>
      <c r="E171" s="44">
        <v>207</v>
      </c>
      <c r="F171" s="175"/>
      <c r="G171" s="69">
        <f>+F171*E171</f>
        <v>0</v>
      </c>
      <c r="H171" s="87"/>
      <c r="I171" s="108">
        <f>E171+H171</f>
        <v>207</v>
      </c>
      <c r="J171" s="102">
        <f>F171*I171</f>
        <v>0</v>
      </c>
      <c r="K171" s="28"/>
      <c r="L171" s="28"/>
      <c r="M171" s="28"/>
      <c r="N171" s="28"/>
      <c r="O171" s="28"/>
      <c r="P171" s="28"/>
      <c r="Q171" s="28"/>
      <c r="R171" s="28"/>
      <c r="S171" s="28"/>
      <c r="T171" s="28"/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F171" s="28"/>
      <c r="AG171" s="28"/>
      <c r="AH171" s="28"/>
      <c r="AI171" s="28"/>
      <c r="AJ171" s="28"/>
      <c r="AK171" s="28"/>
      <c r="AL171" s="28"/>
      <c r="AM171" s="28"/>
      <c r="AN171" s="28"/>
      <c r="AO171" s="28"/>
      <c r="AP171" s="28"/>
      <c r="AQ171" s="28"/>
      <c r="AR171" s="28"/>
      <c r="AS171" s="28"/>
      <c r="AT171" s="28"/>
      <c r="AU171" s="28"/>
      <c r="AV171" s="28"/>
      <c r="AW171" s="28"/>
      <c r="AX171" s="28"/>
      <c r="AY171" s="28"/>
      <c r="AZ171" s="28"/>
      <c r="BA171" s="28"/>
      <c r="BB171" s="28"/>
      <c r="BC171" s="28"/>
      <c r="BD171" s="28"/>
      <c r="BE171" s="28"/>
      <c r="BF171" s="28"/>
      <c r="BG171" s="28"/>
      <c r="BH171" s="28"/>
      <c r="BI171" s="28"/>
      <c r="BJ171" s="28"/>
      <c r="BK171" s="28"/>
      <c r="BL171" s="28"/>
      <c r="BM171" s="28"/>
      <c r="BN171" s="28"/>
      <c r="BO171" s="28"/>
      <c r="BP171" s="28"/>
      <c r="BQ171" s="28"/>
      <c r="BR171" s="28"/>
      <c r="BS171" s="28"/>
      <c r="BT171" s="28"/>
      <c r="BU171" s="28"/>
      <c r="BV171" s="28"/>
      <c r="BW171" s="28"/>
      <c r="BX171" s="28"/>
      <c r="BY171" s="28"/>
      <c r="BZ171" s="28"/>
      <c r="CA171" s="28"/>
      <c r="CB171" s="28"/>
      <c r="CC171" s="28"/>
      <c r="CD171" s="28"/>
      <c r="CE171" s="28"/>
      <c r="CF171" s="28"/>
      <c r="CG171" s="28"/>
      <c r="CH171" s="28"/>
      <c r="CI171" s="28"/>
      <c r="CJ171" s="28"/>
      <c r="CK171" s="28"/>
      <c r="CL171" s="28"/>
      <c r="CM171" s="28"/>
      <c r="CN171" s="28"/>
      <c r="CO171" s="28"/>
      <c r="CP171" s="28"/>
      <c r="CQ171" s="28"/>
      <c r="CR171" s="28"/>
      <c r="CS171" s="28"/>
      <c r="CT171" s="28"/>
      <c r="CU171" s="28"/>
      <c r="CV171" s="28"/>
      <c r="CW171" s="28"/>
      <c r="CX171" s="28"/>
      <c r="CY171" s="28"/>
      <c r="CZ171" s="28"/>
      <c r="DA171" s="28"/>
      <c r="DB171" s="28"/>
      <c r="DC171" s="28"/>
      <c r="DD171" s="28"/>
      <c r="DE171" s="28"/>
      <c r="DF171" s="28"/>
      <c r="DG171" s="28"/>
      <c r="DH171" s="28"/>
      <c r="DI171" s="28"/>
      <c r="DJ171" s="28"/>
      <c r="DK171" s="28"/>
      <c r="DL171" s="28"/>
      <c r="DM171" s="28"/>
      <c r="DN171" s="28"/>
      <c r="DO171" s="28"/>
      <c r="DP171" s="28"/>
      <c r="DQ171" s="28"/>
      <c r="DR171" s="28"/>
      <c r="DS171" s="28"/>
      <c r="DT171" s="28"/>
      <c r="DU171" s="28"/>
      <c r="DV171" s="28"/>
      <c r="DW171" s="28"/>
      <c r="DX171" s="28"/>
      <c r="DY171" s="28"/>
      <c r="DZ171" s="28"/>
      <c r="EA171" s="28"/>
      <c r="EB171" s="28"/>
      <c r="EC171" s="28"/>
      <c r="ED171" s="28"/>
      <c r="EE171" s="28"/>
      <c r="EF171" s="28"/>
      <c r="EG171" s="28"/>
      <c r="EH171" s="28"/>
      <c r="EI171" s="28"/>
      <c r="EJ171" s="28"/>
      <c r="EK171" s="28"/>
      <c r="EL171" s="28"/>
      <c r="EM171" s="28"/>
      <c r="EN171" s="28"/>
      <c r="EO171" s="28"/>
      <c r="EP171" s="28"/>
      <c r="EQ171" s="28"/>
      <c r="ER171" s="28"/>
      <c r="ES171" s="28"/>
      <c r="ET171" s="28"/>
      <c r="EU171" s="28"/>
      <c r="EV171" s="28"/>
      <c r="EW171" s="28"/>
      <c r="EX171" s="28"/>
      <c r="EY171" s="28"/>
      <c r="EZ171" s="28"/>
      <c r="FA171" s="28"/>
      <c r="FB171" s="28"/>
      <c r="FC171" s="28"/>
      <c r="FD171" s="28"/>
      <c r="FE171" s="28"/>
      <c r="FF171" s="28"/>
      <c r="FG171" s="28"/>
      <c r="FH171" s="28"/>
      <c r="FI171" s="28"/>
      <c r="FJ171" s="28"/>
      <c r="FK171" s="28"/>
      <c r="FL171" s="28"/>
      <c r="FM171" s="28"/>
      <c r="FN171" s="28"/>
      <c r="FO171" s="28"/>
      <c r="FP171" s="28"/>
      <c r="FQ171" s="28"/>
      <c r="FR171" s="28"/>
      <c r="FS171" s="28"/>
      <c r="FT171" s="28"/>
      <c r="FU171" s="28"/>
      <c r="FV171" s="28"/>
      <c r="FW171" s="28"/>
      <c r="FX171" s="28"/>
      <c r="FY171" s="28"/>
      <c r="FZ171" s="28"/>
      <c r="GA171" s="28"/>
      <c r="GB171" s="28"/>
      <c r="GC171" s="28"/>
      <c r="GD171" s="28"/>
      <c r="GE171" s="28"/>
      <c r="GF171" s="28"/>
      <c r="GG171" s="28"/>
      <c r="GH171" s="28"/>
      <c r="GI171" s="28"/>
      <c r="GJ171" s="28"/>
      <c r="GK171" s="28"/>
      <c r="GL171" s="28"/>
      <c r="GM171" s="28"/>
      <c r="GN171" s="28"/>
      <c r="GO171" s="28"/>
      <c r="GP171" s="28"/>
      <c r="GQ171" s="28"/>
      <c r="GR171" s="28"/>
      <c r="GS171" s="28"/>
      <c r="GT171" s="28"/>
      <c r="GU171" s="28"/>
      <c r="GV171" s="28"/>
      <c r="GW171" s="28"/>
      <c r="GX171" s="28"/>
      <c r="GY171" s="28"/>
      <c r="GZ171" s="28"/>
      <c r="HA171" s="28"/>
      <c r="HB171" s="28"/>
      <c r="HC171" s="28"/>
      <c r="HD171" s="28"/>
      <c r="HE171" s="28"/>
      <c r="HF171" s="28"/>
      <c r="HG171" s="28"/>
      <c r="HH171" s="28"/>
      <c r="HI171" s="28"/>
      <c r="HJ171" s="28"/>
      <c r="HK171" s="28"/>
      <c r="HL171" s="28"/>
      <c r="HM171" s="28"/>
      <c r="HN171" s="28"/>
      <c r="HO171" s="28"/>
      <c r="HP171" s="28"/>
      <c r="HQ171" s="28"/>
      <c r="HR171" s="28"/>
      <c r="HS171" s="28"/>
      <c r="HT171" s="28"/>
      <c r="HU171" s="28"/>
      <c r="HV171" s="28"/>
      <c r="HW171" s="28"/>
      <c r="HX171" s="28"/>
      <c r="HY171" s="28"/>
      <c r="HZ171" s="28"/>
      <c r="IA171" s="28"/>
      <c r="IB171" s="28"/>
      <c r="IC171" s="28"/>
      <c r="ID171" s="28"/>
      <c r="IE171" s="28"/>
      <c r="IF171" s="28"/>
      <c r="IG171" s="28"/>
      <c r="IH171" s="28"/>
      <c r="II171" s="28"/>
      <c r="IJ171" s="28"/>
      <c r="IK171" s="28"/>
      <c r="IL171" s="28"/>
      <c r="IM171" s="28"/>
      <c r="IN171" s="28"/>
      <c r="IO171" s="28"/>
      <c r="IP171" s="28"/>
      <c r="IQ171" s="28"/>
      <c r="IR171" s="28"/>
      <c r="IS171" s="28"/>
      <c r="IT171" s="28"/>
      <c r="IU171" s="28"/>
      <c r="IV171" s="28"/>
      <c r="IW171" s="28"/>
    </row>
    <row r="172" spans="2:257" s="28" customFormat="1" ht="178.5">
      <c r="B172" s="47" t="s">
        <v>66</v>
      </c>
      <c r="C172" s="58" t="s">
        <v>236</v>
      </c>
      <c r="D172" s="49"/>
      <c r="E172" s="50">
        <f>SUM(E174:E176)</f>
        <v>1221</v>
      </c>
      <c r="F172" s="167"/>
      <c r="G172" s="70"/>
      <c r="H172" s="87"/>
      <c r="I172" s="83"/>
      <c r="J172" s="102"/>
    </row>
    <row r="173" spans="2:257" s="33" customFormat="1" ht="12.75">
      <c r="B173" s="47"/>
      <c r="C173" s="46" t="s">
        <v>109</v>
      </c>
      <c r="D173" s="37"/>
      <c r="E173" s="44"/>
      <c r="F173" s="167"/>
      <c r="G173" s="69"/>
      <c r="H173" s="87"/>
      <c r="I173" s="87"/>
      <c r="J173" s="102"/>
      <c r="K173" s="28"/>
      <c r="L173" s="28"/>
      <c r="M173" s="28"/>
      <c r="N173" s="28"/>
      <c r="O173" s="28"/>
      <c r="P173" s="28"/>
      <c r="Q173" s="28"/>
      <c r="R173" s="28"/>
      <c r="S173" s="28"/>
      <c r="T173" s="28"/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F173" s="28"/>
      <c r="AG173" s="28"/>
      <c r="AH173" s="28"/>
      <c r="AI173" s="28"/>
      <c r="AJ173" s="28"/>
      <c r="AK173" s="28"/>
      <c r="AL173" s="28"/>
      <c r="AM173" s="28"/>
      <c r="AN173" s="28"/>
      <c r="AO173" s="28"/>
      <c r="AP173" s="28"/>
      <c r="AQ173" s="28"/>
      <c r="AR173" s="28"/>
      <c r="AS173" s="28"/>
      <c r="AT173" s="28"/>
      <c r="AU173" s="28"/>
      <c r="AV173" s="28"/>
      <c r="AW173" s="28"/>
      <c r="AX173" s="28"/>
      <c r="AY173" s="28"/>
      <c r="AZ173" s="28"/>
      <c r="BA173" s="28"/>
      <c r="BB173" s="28"/>
      <c r="BC173" s="28"/>
      <c r="BD173" s="28"/>
      <c r="BE173" s="28"/>
      <c r="BF173" s="28"/>
      <c r="BG173" s="28"/>
      <c r="BH173" s="28"/>
      <c r="BI173" s="28"/>
      <c r="BJ173" s="28"/>
      <c r="BK173" s="28"/>
      <c r="BL173" s="28"/>
      <c r="BM173" s="28"/>
      <c r="BN173" s="28"/>
      <c r="BO173" s="28"/>
      <c r="BP173" s="28"/>
      <c r="BQ173" s="28"/>
      <c r="BR173" s="28"/>
      <c r="BS173" s="28"/>
      <c r="BT173" s="28"/>
      <c r="BU173" s="28"/>
      <c r="BV173" s="28"/>
      <c r="BW173" s="28"/>
      <c r="BX173" s="28"/>
      <c r="BY173" s="28"/>
      <c r="BZ173" s="28"/>
      <c r="CA173" s="28"/>
      <c r="CB173" s="28"/>
      <c r="CC173" s="28"/>
      <c r="CD173" s="28"/>
      <c r="CE173" s="28"/>
      <c r="CF173" s="28"/>
      <c r="CG173" s="28"/>
      <c r="CH173" s="28"/>
      <c r="CI173" s="28"/>
      <c r="CJ173" s="28"/>
      <c r="CK173" s="28"/>
      <c r="CL173" s="28"/>
      <c r="CM173" s="28"/>
      <c r="CN173" s="28"/>
      <c r="CO173" s="28"/>
      <c r="CP173" s="28"/>
      <c r="CQ173" s="28"/>
      <c r="CR173" s="28"/>
      <c r="CS173" s="28"/>
      <c r="CT173" s="28"/>
      <c r="CU173" s="28"/>
      <c r="CV173" s="28"/>
      <c r="CW173" s="28"/>
      <c r="CX173" s="28"/>
      <c r="CY173" s="28"/>
      <c r="CZ173" s="28"/>
      <c r="DA173" s="28"/>
      <c r="DB173" s="28"/>
      <c r="DC173" s="28"/>
      <c r="DD173" s="28"/>
      <c r="DE173" s="28"/>
      <c r="DF173" s="28"/>
      <c r="DG173" s="28"/>
      <c r="DH173" s="28"/>
      <c r="DI173" s="28"/>
      <c r="DJ173" s="28"/>
      <c r="DK173" s="28"/>
      <c r="DL173" s="28"/>
      <c r="DM173" s="28"/>
      <c r="DN173" s="28"/>
      <c r="DO173" s="28"/>
      <c r="DP173" s="28"/>
      <c r="DQ173" s="28"/>
      <c r="DR173" s="28"/>
      <c r="DS173" s="28"/>
      <c r="DT173" s="28"/>
      <c r="DU173" s="28"/>
      <c r="DV173" s="28"/>
      <c r="DW173" s="28"/>
      <c r="DX173" s="28"/>
      <c r="DY173" s="28"/>
      <c r="DZ173" s="28"/>
      <c r="EA173" s="28"/>
      <c r="EB173" s="28"/>
      <c r="EC173" s="28"/>
      <c r="ED173" s="28"/>
      <c r="EE173" s="28"/>
      <c r="EF173" s="28"/>
      <c r="EG173" s="28"/>
      <c r="EH173" s="28"/>
      <c r="EI173" s="28"/>
      <c r="EJ173" s="28"/>
      <c r="EK173" s="28"/>
      <c r="EL173" s="28"/>
      <c r="EM173" s="28"/>
      <c r="EN173" s="28"/>
      <c r="EO173" s="28"/>
      <c r="EP173" s="28"/>
      <c r="EQ173" s="28"/>
      <c r="ER173" s="28"/>
      <c r="ES173" s="28"/>
      <c r="ET173" s="28"/>
      <c r="EU173" s="28"/>
      <c r="EV173" s="28"/>
      <c r="EW173" s="28"/>
      <c r="EX173" s="28"/>
      <c r="EY173" s="28"/>
      <c r="EZ173" s="28"/>
      <c r="FA173" s="28"/>
      <c r="FB173" s="28"/>
      <c r="FC173" s="28"/>
      <c r="FD173" s="28"/>
      <c r="FE173" s="28"/>
      <c r="FF173" s="28"/>
      <c r="FG173" s="28"/>
      <c r="FH173" s="28"/>
      <c r="FI173" s="28"/>
      <c r="FJ173" s="28"/>
      <c r="FK173" s="28"/>
      <c r="FL173" s="28"/>
      <c r="FM173" s="28"/>
      <c r="FN173" s="28"/>
      <c r="FO173" s="28"/>
      <c r="FP173" s="28"/>
      <c r="FQ173" s="28"/>
      <c r="FR173" s="28"/>
      <c r="FS173" s="28"/>
      <c r="FT173" s="28"/>
      <c r="FU173" s="28"/>
      <c r="FV173" s="28"/>
      <c r="FW173" s="28"/>
      <c r="FX173" s="28"/>
      <c r="FY173" s="28"/>
      <c r="FZ173" s="28"/>
      <c r="GA173" s="28"/>
      <c r="GB173" s="28"/>
      <c r="GC173" s="28"/>
      <c r="GD173" s="28"/>
      <c r="GE173" s="28"/>
      <c r="GF173" s="28"/>
      <c r="GG173" s="28"/>
      <c r="GH173" s="28"/>
      <c r="GI173" s="28"/>
      <c r="GJ173" s="28"/>
      <c r="GK173" s="28"/>
      <c r="GL173" s="28"/>
      <c r="GM173" s="28"/>
      <c r="GN173" s="28"/>
      <c r="GO173" s="28"/>
      <c r="GP173" s="28"/>
      <c r="GQ173" s="28"/>
      <c r="GR173" s="28"/>
      <c r="GS173" s="28"/>
      <c r="GT173" s="28"/>
      <c r="GU173" s="28"/>
      <c r="GV173" s="28"/>
      <c r="GW173" s="28"/>
      <c r="GX173" s="28"/>
      <c r="GY173" s="28"/>
      <c r="GZ173" s="28"/>
      <c r="HA173" s="28"/>
      <c r="HB173" s="28"/>
      <c r="HC173" s="28"/>
      <c r="HD173" s="28"/>
      <c r="HE173" s="28"/>
      <c r="HF173" s="28"/>
      <c r="HG173" s="28"/>
      <c r="HH173" s="28"/>
      <c r="HI173" s="28"/>
      <c r="HJ173" s="28"/>
      <c r="HK173" s="28"/>
      <c r="HL173" s="28"/>
      <c r="HM173" s="28"/>
      <c r="HN173" s="28"/>
      <c r="HO173" s="28"/>
      <c r="HP173" s="28"/>
      <c r="HQ173" s="28"/>
      <c r="HR173" s="28"/>
      <c r="HS173" s="28"/>
      <c r="HT173" s="28"/>
      <c r="HU173" s="28"/>
      <c r="HV173" s="28"/>
      <c r="HW173" s="28"/>
      <c r="HX173" s="28"/>
      <c r="HY173" s="28"/>
      <c r="HZ173" s="28"/>
      <c r="IA173" s="28"/>
      <c r="IB173" s="28"/>
      <c r="IC173" s="28"/>
      <c r="ID173" s="28"/>
      <c r="IE173" s="28"/>
      <c r="IF173" s="28"/>
      <c r="IG173" s="28"/>
      <c r="IH173" s="28"/>
      <c r="II173" s="28"/>
      <c r="IJ173" s="28"/>
      <c r="IK173" s="28"/>
      <c r="IL173" s="28"/>
      <c r="IM173" s="28"/>
      <c r="IN173" s="28"/>
      <c r="IO173" s="28"/>
      <c r="IP173" s="28"/>
      <c r="IQ173" s="28"/>
      <c r="IR173" s="28"/>
      <c r="IS173" s="28"/>
      <c r="IT173" s="28"/>
      <c r="IU173" s="28"/>
      <c r="IV173" s="28"/>
      <c r="IW173" s="28"/>
    </row>
    <row r="174" spans="2:257" s="33" customFormat="1" ht="12.75">
      <c r="B174" s="47"/>
      <c r="C174" s="46" t="s">
        <v>84</v>
      </c>
      <c r="D174" s="37" t="s">
        <v>53</v>
      </c>
      <c r="E174" s="44">
        <f>SUM(E163:E171)</f>
        <v>883</v>
      </c>
      <c r="F174" s="167"/>
      <c r="G174" s="69">
        <f>+F174*E174</f>
        <v>0</v>
      </c>
      <c r="H174" s="87"/>
      <c r="I174" s="108">
        <f>E174+H174</f>
        <v>883</v>
      </c>
      <c r="J174" s="102">
        <f>F174*I174</f>
        <v>0</v>
      </c>
      <c r="K174" s="28"/>
      <c r="L174" s="28"/>
      <c r="M174" s="28"/>
      <c r="N174" s="28"/>
      <c r="O174" s="28"/>
      <c r="P174" s="28"/>
      <c r="Q174" s="28"/>
      <c r="R174" s="28"/>
      <c r="S174" s="28"/>
      <c r="T174" s="28"/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F174" s="28"/>
      <c r="AG174" s="28"/>
      <c r="AH174" s="28"/>
      <c r="AI174" s="28"/>
      <c r="AJ174" s="28"/>
      <c r="AK174" s="28"/>
      <c r="AL174" s="28"/>
      <c r="AM174" s="28"/>
      <c r="AN174" s="28"/>
      <c r="AO174" s="28"/>
      <c r="AP174" s="28"/>
      <c r="AQ174" s="28"/>
      <c r="AR174" s="28"/>
      <c r="AS174" s="28"/>
      <c r="AT174" s="28"/>
      <c r="AU174" s="28"/>
      <c r="AV174" s="28"/>
      <c r="AW174" s="28"/>
      <c r="AX174" s="28"/>
      <c r="AY174" s="28"/>
      <c r="AZ174" s="28"/>
      <c r="BA174" s="28"/>
      <c r="BB174" s="28"/>
      <c r="BC174" s="28"/>
      <c r="BD174" s="28"/>
      <c r="BE174" s="28"/>
      <c r="BF174" s="28"/>
      <c r="BG174" s="28"/>
      <c r="BH174" s="28"/>
      <c r="BI174" s="28"/>
      <c r="BJ174" s="28"/>
      <c r="BK174" s="28"/>
      <c r="BL174" s="28"/>
      <c r="BM174" s="28"/>
      <c r="BN174" s="28"/>
      <c r="BO174" s="28"/>
      <c r="BP174" s="28"/>
      <c r="BQ174" s="28"/>
      <c r="BR174" s="28"/>
      <c r="BS174" s="28"/>
      <c r="BT174" s="28"/>
      <c r="BU174" s="28"/>
      <c r="BV174" s="28"/>
      <c r="BW174" s="28"/>
      <c r="BX174" s="28"/>
      <c r="BY174" s="28"/>
      <c r="BZ174" s="28"/>
      <c r="CA174" s="28"/>
      <c r="CB174" s="28"/>
      <c r="CC174" s="28"/>
      <c r="CD174" s="28"/>
      <c r="CE174" s="28"/>
      <c r="CF174" s="28"/>
      <c r="CG174" s="28"/>
      <c r="CH174" s="28"/>
      <c r="CI174" s="28"/>
      <c r="CJ174" s="28"/>
      <c r="CK174" s="28"/>
      <c r="CL174" s="28"/>
      <c r="CM174" s="28"/>
      <c r="CN174" s="28"/>
      <c r="CO174" s="28"/>
      <c r="CP174" s="28"/>
      <c r="CQ174" s="28"/>
      <c r="CR174" s="28"/>
      <c r="CS174" s="28"/>
      <c r="CT174" s="28"/>
      <c r="CU174" s="28"/>
      <c r="CV174" s="28"/>
      <c r="CW174" s="28"/>
      <c r="CX174" s="28"/>
      <c r="CY174" s="28"/>
      <c r="CZ174" s="28"/>
      <c r="DA174" s="28"/>
      <c r="DB174" s="28"/>
      <c r="DC174" s="28"/>
      <c r="DD174" s="28"/>
      <c r="DE174" s="28"/>
      <c r="DF174" s="28"/>
      <c r="DG174" s="28"/>
      <c r="DH174" s="28"/>
      <c r="DI174" s="28"/>
      <c r="DJ174" s="28"/>
      <c r="DK174" s="28"/>
      <c r="DL174" s="28"/>
      <c r="DM174" s="28"/>
      <c r="DN174" s="28"/>
      <c r="DO174" s="28"/>
      <c r="DP174" s="28"/>
      <c r="DQ174" s="28"/>
      <c r="DR174" s="28"/>
      <c r="DS174" s="28"/>
      <c r="DT174" s="28"/>
      <c r="DU174" s="28"/>
      <c r="DV174" s="28"/>
      <c r="DW174" s="28"/>
      <c r="DX174" s="28"/>
      <c r="DY174" s="28"/>
      <c r="DZ174" s="28"/>
      <c r="EA174" s="28"/>
      <c r="EB174" s="28"/>
      <c r="EC174" s="28"/>
      <c r="ED174" s="28"/>
      <c r="EE174" s="28"/>
      <c r="EF174" s="28"/>
      <c r="EG174" s="28"/>
      <c r="EH174" s="28"/>
      <c r="EI174" s="28"/>
      <c r="EJ174" s="28"/>
      <c r="EK174" s="28"/>
      <c r="EL174" s="28"/>
      <c r="EM174" s="28"/>
      <c r="EN174" s="28"/>
      <c r="EO174" s="28"/>
      <c r="EP174" s="28"/>
      <c r="EQ174" s="28"/>
      <c r="ER174" s="28"/>
      <c r="ES174" s="28"/>
      <c r="ET174" s="28"/>
      <c r="EU174" s="28"/>
      <c r="EV174" s="28"/>
      <c r="EW174" s="28"/>
      <c r="EX174" s="28"/>
      <c r="EY174" s="28"/>
      <c r="EZ174" s="28"/>
      <c r="FA174" s="28"/>
      <c r="FB174" s="28"/>
      <c r="FC174" s="28"/>
      <c r="FD174" s="28"/>
      <c r="FE174" s="28"/>
      <c r="FF174" s="28"/>
      <c r="FG174" s="28"/>
      <c r="FH174" s="28"/>
      <c r="FI174" s="28"/>
      <c r="FJ174" s="28"/>
      <c r="FK174" s="28"/>
      <c r="FL174" s="28"/>
      <c r="FM174" s="28"/>
      <c r="FN174" s="28"/>
      <c r="FO174" s="28"/>
      <c r="FP174" s="28"/>
      <c r="FQ174" s="28"/>
      <c r="FR174" s="28"/>
      <c r="FS174" s="28"/>
      <c r="FT174" s="28"/>
      <c r="FU174" s="28"/>
      <c r="FV174" s="28"/>
      <c r="FW174" s="28"/>
      <c r="FX174" s="28"/>
      <c r="FY174" s="28"/>
      <c r="FZ174" s="28"/>
      <c r="GA174" s="28"/>
      <c r="GB174" s="28"/>
      <c r="GC174" s="28"/>
      <c r="GD174" s="28"/>
      <c r="GE174" s="28"/>
      <c r="GF174" s="28"/>
      <c r="GG174" s="28"/>
      <c r="GH174" s="28"/>
      <c r="GI174" s="28"/>
      <c r="GJ174" s="28"/>
      <c r="GK174" s="28"/>
      <c r="GL174" s="28"/>
      <c r="GM174" s="28"/>
      <c r="GN174" s="28"/>
      <c r="GO174" s="28"/>
      <c r="GP174" s="28"/>
      <c r="GQ174" s="28"/>
      <c r="GR174" s="28"/>
      <c r="GS174" s="28"/>
      <c r="GT174" s="28"/>
      <c r="GU174" s="28"/>
      <c r="GV174" s="28"/>
      <c r="GW174" s="28"/>
      <c r="GX174" s="28"/>
      <c r="GY174" s="28"/>
      <c r="GZ174" s="28"/>
      <c r="HA174" s="28"/>
      <c r="HB174" s="28"/>
      <c r="HC174" s="28"/>
      <c r="HD174" s="28"/>
      <c r="HE174" s="28"/>
      <c r="HF174" s="28"/>
      <c r="HG174" s="28"/>
      <c r="HH174" s="28"/>
      <c r="HI174" s="28"/>
      <c r="HJ174" s="28"/>
      <c r="HK174" s="28"/>
      <c r="HL174" s="28"/>
      <c r="HM174" s="28"/>
      <c r="HN174" s="28"/>
      <c r="HO174" s="28"/>
      <c r="HP174" s="28"/>
      <c r="HQ174" s="28"/>
      <c r="HR174" s="28"/>
      <c r="HS174" s="28"/>
      <c r="HT174" s="28"/>
      <c r="HU174" s="28"/>
      <c r="HV174" s="28"/>
      <c r="HW174" s="28"/>
      <c r="HX174" s="28"/>
      <c r="HY174" s="28"/>
      <c r="HZ174" s="28"/>
      <c r="IA174" s="28"/>
      <c r="IB174" s="28"/>
      <c r="IC174" s="28"/>
      <c r="ID174" s="28"/>
      <c r="IE174" s="28"/>
      <c r="IF174" s="28"/>
      <c r="IG174" s="28"/>
      <c r="IH174" s="28"/>
      <c r="II174" s="28"/>
      <c r="IJ174" s="28"/>
      <c r="IK174" s="28"/>
      <c r="IL174" s="28"/>
      <c r="IM174" s="28"/>
      <c r="IN174" s="28"/>
      <c r="IO174" s="28"/>
      <c r="IP174" s="28"/>
      <c r="IQ174" s="28"/>
      <c r="IR174" s="28"/>
      <c r="IS174" s="28"/>
      <c r="IT174" s="28"/>
      <c r="IU174" s="28"/>
      <c r="IV174" s="28"/>
      <c r="IW174" s="28"/>
    </row>
    <row r="175" spans="2:257" s="33" customFormat="1" ht="12.75">
      <c r="B175" s="47"/>
      <c r="C175" s="46" t="s">
        <v>85</v>
      </c>
      <c r="D175" s="37" t="s">
        <v>53</v>
      </c>
      <c r="E175" s="44">
        <f>SUM(E157:E161)</f>
        <v>332</v>
      </c>
      <c r="F175" s="167"/>
      <c r="G175" s="69">
        <f t="shared" ref="G175:G176" si="10">+F175*E175</f>
        <v>0</v>
      </c>
      <c r="H175" s="87"/>
      <c r="I175" s="108">
        <f>E175+H175</f>
        <v>332</v>
      </c>
      <c r="J175" s="102">
        <f>F175*I175</f>
        <v>0</v>
      </c>
      <c r="K175" s="28"/>
      <c r="L175" s="28"/>
      <c r="M175" s="28"/>
      <c r="N175" s="28"/>
      <c r="O175" s="28"/>
      <c r="P175" s="28"/>
      <c r="Q175" s="28"/>
      <c r="R175" s="28"/>
      <c r="S175" s="28"/>
      <c r="T175" s="28"/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F175" s="28"/>
      <c r="AG175" s="28"/>
      <c r="AH175" s="28"/>
      <c r="AI175" s="28"/>
      <c r="AJ175" s="28"/>
      <c r="AK175" s="28"/>
      <c r="AL175" s="28"/>
      <c r="AM175" s="28"/>
      <c r="AN175" s="28"/>
      <c r="AO175" s="28"/>
      <c r="AP175" s="28"/>
      <c r="AQ175" s="28"/>
      <c r="AR175" s="28"/>
      <c r="AS175" s="28"/>
      <c r="AT175" s="28"/>
      <c r="AU175" s="28"/>
      <c r="AV175" s="28"/>
      <c r="AW175" s="28"/>
      <c r="AX175" s="28"/>
      <c r="AY175" s="28"/>
      <c r="AZ175" s="28"/>
      <c r="BA175" s="28"/>
      <c r="BB175" s="28"/>
      <c r="BC175" s="28"/>
      <c r="BD175" s="28"/>
      <c r="BE175" s="28"/>
      <c r="BF175" s="28"/>
      <c r="BG175" s="28"/>
      <c r="BH175" s="28"/>
      <c r="BI175" s="28"/>
      <c r="BJ175" s="28"/>
      <c r="BK175" s="28"/>
      <c r="BL175" s="28"/>
      <c r="BM175" s="28"/>
      <c r="BN175" s="28"/>
      <c r="BO175" s="28"/>
      <c r="BP175" s="28"/>
      <c r="BQ175" s="28"/>
      <c r="BR175" s="28"/>
      <c r="BS175" s="28"/>
      <c r="BT175" s="28"/>
      <c r="BU175" s="28"/>
      <c r="BV175" s="28"/>
      <c r="BW175" s="28"/>
      <c r="BX175" s="28"/>
      <c r="BY175" s="28"/>
      <c r="BZ175" s="28"/>
      <c r="CA175" s="28"/>
      <c r="CB175" s="28"/>
      <c r="CC175" s="28"/>
      <c r="CD175" s="28"/>
      <c r="CE175" s="28"/>
      <c r="CF175" s="28"/>
      <c r="CG175" s="28"/>
      <c r="CH175" s="28"/>
      <c r="CI175" s="28"/>
      <c r="CJ175" s="28"/>
      <c r="CK175" s="28"/>
      <c r="CL175" s="28"/>
      <c r="CM175" s="28"/>
      <c r="CN175" s="28"/>
      <c r="CO175" s="28"/>
      <c r="CP175" s="28"/>
      <c r="CQ175" s="28"/>
      <c r="CR175" s="28"/>
      <c r="CS175" s="28"/>
      <c r="CT175" s="28"/>
      <c r="CU175" s="28"/>
      <c r="CV175" s="28"/>
      <c r="CW175" s="28"/>
      <c r="CX175" s="28"/>
      <c r="CY175" s="28"/>
      <c r="CZ175" s="28"/>
      <c r="DA175" s="28"/>
      <c r="DB175" s="28"/>
      <c r="DC175" s="28"/>
      <c r="DD175" s="28"/>
      <c r="DE175" s="28"/>
      <c r="DF175" s="28"/>
      <c r="DG175" s="28"/>
      <c r="DH175" s="28"/>
      <c r="DI175" s="28"/>
      <c r="DJ175" s="28"/>
      <c r="DK175" s="28"/>
      <c r="DL175" s="28"/>
      <c r="DM175" s="28"/>
      <c r="DN175" s="28"/>
      <c r="DO175" s="28"/>
      <c r="DP175" s="28"/>
      <c r="DQ175" s="28"/>
      <c r="DR175" s="28"/>
      <c r="DS175" s="28"/>
      <c r="DT175" s="28"/>
      <c r="DU175" s="28"/>
      <c r="DV175" s="28"/>
      <c r="DW175" s="28"/>
      <c r="DX175" s="28"/>
      <c r="DY175" s="28"/>
      <c r="DZ175" s="28"/>
      <c r="EA175" s="28"/>
      <c r="EB175" s="28"/>
      <c r="EC175" s="28"/>
      <c r="ED175" s="28"/>
      <c r="EE175" s="28"/>
      <c r="EF175" s="28"/>
      <c r="EG175" s="28"/>
      <c r="EH175" s="28"/>
      <c r="EI175" s="28"/>
      <c r="EJ175" s="28"/>
      <c r="EK175" s="28"/>
      <c r="EL175" s="28"/>
      <c r="EM175" s="28"/>
      <c r="EN175" s="28"/>
      <c r="EO175" s="28"/>
      <c r="EP175" s="28"/>
      <c r="EQ175" s="28"/>
      <c r="ER175" s="28"/>
      <c r="ES175" s="28"/>
      <c r="ET175" s="28"/>
      <c r="EU175" s="28"/>
      <c r="EV175" s="28"/>
      <c r="EW175" s="28"/>
      <c r="EX175" s="28"/>
      <c r="EY175" s="28"/>
      <c r="EZ175" s="28"/>
      <c r="FA175" s="28"/>
      <c r="FB175" s="28"/>
      <c r="FC175" s="28"/>
      <c r="FD175" s="28"/>
      <c r="FE175" s="28"/>
      <c r="FF175" s="28"/>
      <c r="FG175" s="28"/>
      <c r="FH175" s="28"/>
      <c r="FI175" s="28"/>
      <c r="FJ175" s="28"/>
      <c r="FK175" s="28"/>
      <c r="FL175" s="28"/>
      <c r="FM175" s="28"/>
      <c r="FN175" s="28"/>
      <c r="FO175" s="28"/>
      <c r="FP175" s="28"/>
      <c r="FQ175" s="28"/>
      <c r="FR175" s="28"/>
      <c r="FS175" s="28"/>
      <c r="FT175" s="28"/>
      <c r="FU175" s="28"/>
      <c r="FV175" s="28"/>
      <c r="FW175" s="28"/>
      <c r="FX175" s="28"/>
      <c r="FY175" s="28"/>
      <c r="FZ175" s="28"/>
      <c r="GA175" s="28"/>
      <c r="GB175" s="28"/>
      <c r="GC175" s="28"/>
      <c r="GD175" s="28"/>
      <c r="GE175" s="28"/>
      <c r="GF175" s="28"/>
      <c r="GG175" s="28"/>
      <c r="GH175" s="28"/>
      <c r="GI175" s="28"/>
      <c r="GJ175" s="28"/>
      <c r="GK175" s="28"/>
      <c r="GL175" s="28"/>
      <c r="GM175" s="28"/>
      <c r="GN175" s="28"/>
      <c r="GO175" s="28"/>
      <c r="GP175" s="28"/>
      <c r="GQ175" s="28"/>
      <c r="GR175" s="28"/>
      <c r="GS175" s="28"/>
      <c r="GT175" s="28"/>
      <c r="GU175" s="28"/>
      <c r="GV175" s="28"/>
      <c r="GW175" s="28"/>
      <c r="GX175" s="28"/>
      <c r="GY175" s="28"/>
      <c r="GZ175" s="28"/>
      <c r="HA175" s="28"/>
      <c r="HB175" s="28"/>
      <c r="HC175" s="28"/>
      <c r="HD175" s="28"/>
      <c r="HE175" s="28"/>
      <c r="HF175" s="28"/>
      <c r="HG175" s="28"/>
      <c r="HH175" s="28"/>
      <c r="HI175" s="28"/>
      <c r="HJ175" s="28"/>
      <c r="HK175" s="28"/>
      <c r="HL175" s="28"/>
      <c r="HM175" s="28"/>
      <c r="HN175" s="28"/>
      <c r="HO175" s="28"/>
      <c r="HP175" s="28"/>
      <c r="HQ175" s="28"/>
      <c r="HR175" s="28"/>
      <c r="HS175" s="28"/>
      <c r="HT175" s="28"/>
      <c r="HU175" s="28"/>
      <c r="HV175" s="28"/>
      <c r="HW175" s="28"/>
      <c r="HX175" s="28"/>
      <c r="HY175" s="28"/>
      <c r="HZ175" s="28"/>
      <c r="IA175" s="28"/>
      <c r="IB175" s="28"/>
      <c r="IC175" s="28"/>
      <c r="ID175" s="28"/>
      <c r="IE175" s="28"/>
      <c r="IF175" s="28"/>
      <c r="IG175" s="28"/>
      <c r="IH175" s="28"/>
      <c r="II175" s="28"/>
      <c r="IJ175" s="28"/>
      <c r="IK175" s="28"/>
      <c r="IL175" s="28"/>
      <c r="IM175" s="28"/>
      <c r="IN175" s="28"/>
      <c r="IO175" s="28"/>
      <c r="IP175" s="28"/>
      <c r="IQ175" s="28"/>
      <c r="IR175" s="28"/>
      <c r="IS175" s="28"/>
      <c r="IT175" s="28"/>
      <c r="IU175" s="28"/>
      <c r="IV175" s="28"/>
      <c r="IW175" s="28"/>
    </row>
    <row r="176" spans="2:257" s="33" customFormat="1" ht="12.75">
      <c r="B176" s="47"/>
      <c r="C176" s="46" t="s">
        <v>204</v>
      </c>
      <c r="D176" s="37" t="s">
        <v>53</v>
      </c>
      <c r="E176" s="44">
        <f>SUM(E155)</f>
        <v>6</v>
      </c>
      <c r="F176" s="167"/>
      <c r="G176" s="69">
        <f t="shared" si="10"/>
        <v>0</v>
      </c>
      <c r="H176" s="87"/>
      <c r="I176" s="108">
        <f>E176+H176</f>
        <v>6</v>
      </c>
      <c r="J176" s="102">
        <f>F176*I176</f>
        <v>0</v>
      </c>
      <c r="K176" s="28"/>
      <c r="L176" s="28"/>
      <c r="M176" s="28"/>
      <c r="N176" s="28"/>
      <c r="O176" s="28"/>
      <c r="P176" s="28"/>
      <c r="Q176" s="28"/>
      <c r="R176" s="28"/>
      <c r="S176" s="28"/>
      <c r="T176" s="28"/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F176" s="28"/>
      <c r="AG176" s="28"/>
      <c r="AH176" s="28"/>
      <c r="AI176" s="28"/>
      <c r="AJ176" s="28"/>
      <c r="AK176" s="28"/>
      <c r="AL176" s="28"/>
      <c r="AM176" s="28"/>
      <c r="AN176" s="28"/>
      <c r="AO176" s="28"/>
      <c r="AP176" s="28"/>
      <c r="AQ176" s="28"/>
      <c r="AR176" s="28"/>
      <c r="AS176" s="28"/>
      <c r="AT176" s="28"/>
      <c r="AU176" s="28"/>
      <c r="AV176" s="28"/>
      <c r="AW176" s="28"/>
      <c r="AX176" s="28"/>
      <c r="AY176" s="28"/>
      <c r="AZ176" s="28"/>
      <c r="BA176" s="28"/>
      <c r="BB176" s="28"/>
      <c r="BC176" s="28"/>
      <c r="BD176" s="28"/>
      <c r="BE176" s="28"/>
      <c r="BF176" s="28"/>
      <c r="BG176" s="28"/>
      <c r="BH176" s="28"/>
      <c r="BI176" s="28"/>
      <c r="BJ176" s="28"/>
      <c r="BK176" s="28"/>
      <c r="BL176" s="28"/>
      <c r="BM176" s="28"/>
      <c r="BN176" s="28"/>
      <c r="BO176" s="28"/>
      <c r="BP176" s="28"/>
      <c r="BQ176" s="28"/>
      <c r="BR176" s="28"/>
      <c r="BS176" s="28"/>
      <c r="BT176" s="28"/>
      <c r="BU176" s="28"/>
      <c r="BV176" s="28"/>
      <c r="BW176" s="28"/>
      <c r="BX176" s="28"/>
      <c r="BY176" s="28"/>
      <c r="BZ176" s="28"/>
      <c r="CA176" s="28"/>
      <c r="CB176" s="28"/>
      <c r="CC176" s="28"/>
      <c r="CD176" s="28"/>
      <c r="CE176" s="28"/>
      <c r="CF176" s="28"/>
      <c r="CG176" s="28"/>
      <c r="CH176" s="28"/>
      <c r="CI176" s="28"/>
      <c r="CJ176" s="28"/>
      <c r="CK176" s="28"/>
      <c r="CL176" s="28"/>
      <c r="CM176" s="28"/>
      <c r="CN176" s="28"/>
      <c r="CO176" s="28"/>
      <c r="CP176" s="28"/>
      <c r="CQ176" s="28"/>
      <c r="CR176" s="28"/>
      <c r="CS176" s="28"/>
      <c r="CT176" s="28"/>
      <c r="CU176" s="28"/>
      <c r="CV176" s="28"/>
      <c r="CW176" s="28"/>
      <c r="CX176" s="28"/>
      <c r="CY176" s="28"/>
      <c r="CZ176" s="28"/>
      <c r="DA176" s="28"/>
      <c r="DB176" s="28"/>
      <c r="DC176" s="28"/>
      <c r="DD176" s="28"/>
      <c r="DE176" s="28"/>
      <c r="DF176" s="28"/>
      <c r="DG176" s="28"/>
      <c r="DH176" s="28"/>
      <c r="DI176" s="28"/>
      <c r="DJ176" s="28"/>
      <c r="DK176" s="28"/>
      <c r="DL176" s="28"/>
      <c r="DM176" s="28"/>
      <c r="DN176" s="28"/>
      <c r="DO176" s="28"/>
      <c r="DP176" s="28"/>
      <c r="DQ176" s="28"/>
      <c r="DR176" s="28"/>
      <c r="DS176" s="28"/>
      <c r="DT176" s="28"/>
      <c r="DU176" s="28"/>
      <c r="DV176" s="28"/>
      <c r="DW176" s="28"/>
      <c r="DX176" s="28"/>
      <c r="DY176" s="28"/>
      <c r="DZ176" s="28"/>
      <c r="EA176" s="28"/>
      <c r="EB176" s="28"/>
      <c r="EC176" s="28"/>
      <c r="ED176" s="28"/>
      <c r="EE176" s="28"/>
      <c r="EF176" s="28"/>
      <c r="EG176" s="28"/>
      <c r="EH176" s="28"/>
      <c r="EI176" s="28"/>
      <c r="EJ176" s="28"/>
      <c r="EK176" s="28"/>
      <c r="EL176" s="28"/>
      <c r="EM176" s="28"/>
      <c r="EN176" s="28"/>
      <c r="EO176" s="28"/>
      <c r="EP176" s="28"/>
      <c r="EQ176" s="28"/>
      <c r="ER176" s="28"/>
      <c r="ES176" s="28"/>
      <c r="ET176" s="28"/>
      <c r="EU176" s="28"/>
      <c r="EV176" s="28"/>
      <c r="EW176" s="28"/>
      <c r="EX176" s="28"/>
      <c r="EY176" s="28"/>
      <c r="EZ176" s="28"/>
      <c r="FA176" s="28"/>
      <c r="FB176" s="28"/>
      <c r="FC176" s="28"/>
      <c r="FD176" s="28"/>
      <c r="FE176" s="28"/>
      <c r="FF176" s="28"/>
      <c r="FG176" s="28"/>
      <c r="FH176" s="28"/>
      <c r="FI176" s="28"/>
      <c r="FJ176" s="28"/>
      <c r="FK176" s="28"/>
      <c r="FL176" s="28"/>
      <c r="FM176" s="28"/>
      <c r="FN176" s="28"/>
      <c r="FO176" s="28"/>
      <c r="FP176" s="28"/>
      <c r="FQ176" s="28"/>
      <c r="FR176" s="28"/>
      <c r="FS176" s="28"/>
      <c r="FT176" s="28"/>
      <c r="FU176" s="28"/>
      <c r="FV176" s="28"/>
      <c r="FW176" s="28"/>
      <c r="FX176" s="28"/>
      <c r="FY176" s="28"/>
      <c r="FZ176" s="28"/>
      <c r="GA176" s="28"/>
      <c r="GB176" s="28"/>
      <c r="GC176" s="28"/>
      <c r="GD176" s="28"/>
      <c r="GE176" s="28"/>
      <c r="GF176" s="28"/>
      <c r="GG176" s="28"/>
      <c r="GH176" s="28"/>
      <c r="GI176" s="28"/>
      <c r="GJ176" s="28"/>
      <c r="GK176" s="28"/>
      <c r="GL176" s="28"/>
      <c r="GM176" s="28"/>
      <c r="GN176" s="28"/>
      <c r="GO176" s="28"/>
      <c r="GP176" s="28"/>
      <c r="GQ176" s="28"/>
      <c r="GR176" s="28"/>
      <c r="GS176" s="28"/>
      <c r="GT176" s="28"/>
      <c r="GU176" s="28"/>
      <c r="GV176" s="28"/>
      <c r="GW176" s="28"/>
      <c r="GX176" s="28"/>
      <c r="GY176" s="28"/>
      <c r="GZ176" s="28"/>
      <c r="HA176" s="28"/>
      <c r="HB176" s="28"/>
      <c r="HC176" s="28"/>
      <c r="HD176" s="28"/>
      <c r="HE176" s="28"/>
      <c r="HF176" s="28"/>
      <c r="HG176" s="28"/>
      <c r="HH176" s="28"/>
      <c r="HI176" s="28"/>
      <c r="HJ176" s="28"/>
      <c r="HK176" s="28"/>
      <c r="HL176" s="28"/>
      <c r="HM176" s="28"/>
      <c r="HN176" s="28"/>
      <c r="HO176" s="28"/>
      <c r="HP176" s="28"/>
      <c r="HQ176" s="28"/>
      <c r="HR176" s="28"/>
      <c r="HS176" s="28"/>
      <c r="HT176" s="28"/>
      <c r="HU176" s="28"/>
      <c r="HV176" s="28"/>
      <c r="HW176" s="28"/>
      <c r="HX176" s="28"/>
      <c r="HY176" s="28"/>
      <c r="HZ176" s="28"/>
      <c r="IA176" s="28"/>
      <c r="IB176" s="28"/>
      <c r="IC176" s="28"/>
      <c r="ID176" s="28"/>
      <c r="IE176" s="28"/>
      <c r="IF176" s="28"/>
      <c r="IG176" s="28"/>
      <c r="IH176" s="28"/>
      <c r="II176" s="28"/>
      <c r="IJ176" s="28"/>
      <c r="IK176" s="28"/>
      <c r="IL176" s="28"/>
      <c r="IM176" s="28"/>
      <c r="IN176" s="28"/>
      <c r="IO176" s="28"/>
      <c r="IP176" s="28"/>
      <c r="IQ176" s="28"/>
      <c r="IR176" s="28"/>
      <c r="IS176" s="28"/>
      <c r="IT176" s="28"/>
      <c r="IU176" s="28"/>
      <c r="IV176" s="28"/>
      <c r="IW176" s="28"/>
    </row>
    <row r="177" spans="1:257" ht="38.25">
      <c r="B177" s="47" t="s">
        <v>146</v>
      </c>
      <c r="C177" s="46" t="s">
        <v>147</v>
      </c>
      <c r="D177" s="37"/>
      <c r="E177" s="54"/>
      <c r="F177" s="169"/>
      <c r="G177" s="70"/>
      <c r="H177" s="81"/>
    </row>
    <row r="178" spans="1:257" s="33" customFormat="1" ht="12.75">
      <c r="B178" s="47"/>
      <c r="C178" s="46"/>
      <c r="D178" s="37" t="s">
        <v>53</v>
      </c>
      <c r="E178" s="44">
        <f>SUM(E174:E176)*1</f>
        <v>1221</v>
      </c>
      <c r="F178" s="167"/>
      <c r="G178" s="69">
        <f t="shared" ref="G178" si="11">+F178*E178</f>
        <v>0</v>
      </c>
      <c r="H178" s="87"/>
      <c r="I178" s="108">
        <f>E178+H178</f>
        <v>1221</v>
      </c>
      <c r="J178" s="102">
        <f>F178*I178</f>
        <v>0</v>
      </c>
      <c r="K178" s="28"/>
      <c r="L178" s="28"/>
      <c r="M178" s="28"/>
      <c r="N178" s="28"/>
      <c r="O178" s="28"/>
      <c r="P178" s="28"/>
      <c r="Q178" s="28"/>
      <c r="R178" s="28"/>
      <c r="S178" s="28"/>
      <c r="T178" s="28"/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F178" s="28"/>
      <c r="AG178" s="28"/>
      <c r="AH178" s="28"/>
      <c r="AI178" s="28"/>
      <c r="AJ178" s="28"/>
      <c r="AK178" s="28"/>
      <c r="AL178" s="28"/>
      <c r="AM178" s="28"/>
      <c r="AN178" s="28"/>
      <c r="AO178" s="28"/>
      <c r="AP178" s="28"/>
      <c r="AQ178" s="28"/>
      <c r="AR178" s="28"/>
      <c r="AS178" s="28"/>
      <c r="AT178" s="28"/>
      <c r="AU178" s="28"/>
      <c r="AV178" s="28"/>
      <c r="AW178" s="28"/>
      <c r="AX178" s="28"/>
      <c r="AY178" s="28"/>
      <c r="AZ178" s="28"/>
      <c r="BA178" s="28"/>
      <c r="BB178" s="28"/>
      <c r="BC178" s="28"/>
      <c r="BD178" s="28"/>
      <c r="BE178" s="28"/>
      <c r="BF178" s="28"/>
      <c r="BG178" s="28"/>
      <c r="BH178" s="28"/>
      <c r="BI178" s="28"/>
      <c r="BJ178" s="28"/>
      <c r="BK178" s="28"/>
      <c r="BL178" s="28"/>
      <c r="BM178" s="28"/>
      <c r="BN178" s="28"/>
      <c r="BO178" s="28"/>
      <c r="BP178" s="28"/>
      <c r="BQ178" s="28"/>
      <c r="BR178" s="28"/>
      <c r="BS178" s="28"/>
      <c r="BT178" s="28"/>
      <c r="BU178" s="28"/>
      <c r="BV178" s="28"/>
      <c r="BW178" s="28"/>
      <c r="BX178" s="28"/>
      <c r="BY178" s="28"/>
      <c r="BZ178" s="28"/>
      <c r="CA178" s="28"/>
      <c r="CB178" s="28"/>
      <c r="CC178" s="28"/>
      <c r="CD178" s="28"/>
      <c r="CE178" s="28"/>
      <c r="CF178" s="28"/>
      <c r="CG178" s="28"/>
      <c r="CH178" s="28"/>
      <c r="CI178" s="28"/>
      <c r="CJ178" s="28"/>
      <c r="CK178" s="28"/>
      <c r="CL178" s="28"/>
      <c r="CM178" s="28"/>
      <c r="CN178" s="28"/>
      <c r="CO178" s="28"/>
      <c r="CP178" s="28"/>
      <c r="CQ178" s="28"/>
      <c r="CR178" s="28"/>
      <c r="CS178" s="28"/>
      <c r="CT178" s="28"/>
      <c r="CU178" s="28"/>
      <c r="CV178" s="28"/>
      <c r="CW178" s="28"/>
      <c r="CX178" s="28"/>
      <c r="CY178" s="28"/>
      <c r="CZ178" s="28"/>
      <c r="DA178" s="28"/>
      <c r="DB178" s="28"/>
      <c r="DC178" s="28"/>
      <c r="DD178" s="28"/>
      <c r="DE178" s="28"/>
      <c r="DF178" s="28"/>
      <c r="DG178" s="28"/>
      <c r="DH178" s="28"/>
      <c r="DI178" s="28"/>
      <c r="DJ178" s="28"/>
      <c r="DK178" s="28"/>
      <c r="DL178" s="28"/>
      <c r="DM178" s="28"/>
      <c r="DN178" s="28"/>
      <c r="DO178" s="28"/>
      <c r="DP178" s="28"/>
      <c r="DQ178" s="28"/>
      <c r="DR178" s="28"/>
      <c r="DS178" s="28"/>
      <c r="DT178" s="28"/>
      <c r="DU178" s="28"/>
      <c r="DV178" s="28"/>
      <c r="DW178" s="28"/>
      <c r="DX178" s="28"/>
      <c r="DY178" s="28"/>
      <c r="DZ178" s="28"/>
      <c r="EA178" s="28"/>
      <c r="EB178" s="28"/>
      <c r="EC178" s="28"/>
      <c r="ED178" s="28"/>
      <c r="EE178" s="28"/>
      <c r="EF178" s="28"/>
      <c r="EG178" s="28"/>
      <c r="EH178" s="28"/>
      <c r="EI178" s="28"/>
      <c r="EJ178" s="28"/>
      <c r="EK178" s="28"/>
      <c r="EL178" s="28"/>
      <c r="EM178" s="28"/>
      <c r="EN178" s="28"/>
      <c r="EO178" s="28"/>
      <c r="EP178" s="28"/>
      <c r="EQ178" s="28"/>
      <c r="ER178" s="28"/>
      <c r="ES178" s="28"/>
      <c r="ET178" s="28"/>
      <c r="EU178" s="28"/>
      <c r="EV178" s="28"/>
      <c r="EW178" s="28"/>
      <c r="EX178" s="28"/>
      <c r="EY178" s="28"/>
      <c r="EZ178" s="28"/>
      <c r="FA178" s="28"/>
      <c r="FB178" s="28"/>
      <c r="FC178" s="28"/>
      <c r="FD178" s="28"/>
      <c r="FE178" s="28"/>
      <c r="FF178" s="28"/>
      <c r="FG178" s="28"/>
      <c r="FH178" s="28"/>
      <c r="FI178" s="28"/>
      <c r="FJ178" s="28"/>
      <c r="FK178" s="28"/>
      <c r="FL178" s="28"/>
      <c r="FM178" s="28"/>
      <c r="FN178" s="28"/>
      <c r="FO178" s="28"/>
      <c r="FP178" s="28"/>
      <c r="FQ178" s="28"/>
      <c r="FR178" s="28"/>
      <c r="FS178" s="28"/>
      <c r="FT178" s="28"/>
      <c r="FU178" s="28"/>
      <c r="FV178" s="28"/>
      <c r="FW178" s="28"/>
      <c r="FX178" s="28"/>
      <c r="FY178" s="28"/>
      <c r="FZ178" s="28"/>
      <c r="GA178" s="28"/>
      <c r="GB178" s="28"/>
      <c r="GC178" s="28"/>
      <c r="GD178" s="28"/>
      <c r="GE178" s="28"/>
      <c r="GF178" s="28"/>
      <c r="GG178" s="28"/>
      <c r="GH178" s="28"/>
      <c r="GI178" s="28"/>
      <c r="GJ178" s="28"/>
      <c r="GK178" s="28"/>
      <c r="GL178" s="28"/>
      <c r="GM178" s="28"/>
      <c r="GN178" s="28"/>
      <c r="GO178" s="28"/>
      <c r="GP178" s="28"/>
      <c r="GQ178" s="28"/>
      <c r="GR178" s="28"/>
      <c r="GS178" s="28"/>
      <c r="GT178" s="28"/>
      <c r="GU178" s="28"/>
      <c r="GV178" s="28"/>
      <c r="GW178" s="28"/>
      <c r="GX178" s="28"/>
      <c r="GY178" s="28"/>
      <c r="GZ178" s="28"/>
      <c r="HA178" s="28"/>
      <c r="HB178" s="28"/>
      <c r="HC178" s="28"/>
      <c r="HD178" s="28"/>
      <c r="HE178" s="28"/>
      <c r="HF178" s="28"/>
      <c r="HG178" s="28"/>
      <c r="HH178" s="28"/>
      <c r="HI178" s="28"/>
      <c r="HJ178" s="28"/>
      <c r="HK178" s="28"/>
      <c r="HL178" s="28"/>
      <c r="HM178" s="28"/>
      <c r="HN178" s="28"/>
      <c r="HO178" s="28"/>
      <c r="HP178" s="28"/>
      <c r="HQ178" s="28"/>
      <c r="HR178" s="28"/>
      <c r="HS178" s="28"/>
      <c r="HT178" s="28"/>
      <c r="HU178" s="28"/>
      <c r="HV178" s="28"/>
      <c r="HW178" s="28"/>
      <c r="HX178" s="28"/>
      <c r="HY178" s="28"/>
      <c r="HZ178" s="28"/>
      <c r="IA178" s="28"/>
      <c r="IB178" s="28"/>
      <c r="IC178" s="28"/>
      <c r="ID178" s="28"/>
      <c r="IE178" s="28"/>
      <c r="IF178" s="28"/>
      <c r="IG178" s="28"/>
      <c r="IH178" s="28"/>
      <c r="II178" s="28"/>
      <c r="IJ178" s="28"/>
      <c r="IK178" s="28"/>
      <c r="IL178" s="28"/>
      <c r="IM178" s="28"/>
      <c r="IN178" s="28"/>
      <c r="IO178" s="28"/>
      <c r="IP178" s="28"/>
      <c r="IQ178" s="28"/>
      <c r="IR178" s="28"/>
      <c r="IS178" s="28"/>
      <c r="IT178" s="28"/>
      <c r="IU178" s="28"/>
      <c r="IV178" s="28"/>
      <c r="IW178" s="28"/>
    </row>
    <row r="179" spans="1:257" s="33" customFormat="1" ht="12.75">
      <c r="B179" s="47"/>
      <c r="C179" s="46"/>
      <c r="D179" s="37"/>
      <c r="E179" s="44"/>
      <c r="F179" s="167"/>
      <c r="G179" s="69"/>
      <c r="H179" s="87"/>
      <c r="I179" s="87"/>
      <c r="J179" s="102"/>
      <c r="K179" s="28"/>
      <c r="L179" s="28"/>
      <c r="M179" s="28"/>
      <c r="N179" s="28"/>
      <c r="O179" s="28"/>
      <c r="P179" s="28"/>
      <c r="Q179" s="28"/>
      <c r="R179" s="28"/>
      <c r="S179" s="28"/>
      <c r="T179" s="28"/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F179" s="28"/>
      <c r="AG179" s="28"/>
      <c r="AH179" s="28"/>
      <c r="AI179" s="28"/>
      <c r="AJ179" s="28"/>
      <c r="AK179" s="28"/>
      <c r="AL179" s="28"/>
      <c r="AM179" s="28"/>
      <c r="AN179" s="28"/>
      <c r="AO179" s="28"/>
      <c r="AP179" s="28"/>
      <c r="AQ179" s="28"/>
      <c r="AR179" s="28"/>
      <c r="AS179" s="28"/>
      <c r="AT179" s="28"/>
      <c r="AU179" s="28"/>
      <c r="AV179" s="28"/>
      <c r="AW179" s="28"/>
      <c r="AX179" s="28"/>
      <c r="AY179" s="28"/>
      <c r="AZ179" s="28"/>
      <c r="BA179" s="28"/>
      <c r="BB179" s="28"/>
      <c r="BC179" s="28"/>
      <c r="BD179" s="28"/>
      <c r="BE179" s="28"/>
      <c r="BF179" s="28"/>
      <c r="BG179" s="28"/>
      <c r="BH179" s="28"/>
      <c r="BI179" s="28"/>
      <c r="BJ179" s="28"/>
      <c r="BK179" s="28"/>
      <c r="BL179" s="28"/>
      <c r="BM179" s="28"/>
      <c r="BN179" s="28"/>
      <c r="BO179" s="28"/>
      <c r="BP179" s="28"/>
      <c r="BQ179" s="28"/>
      <c r="BR179" s="28"/>
      <c r="BS179" s="28"/>
      <c r="BT179" s="28"/>
      <c r="BU179" s="28"/>
      <c r="BV179" s="28"/>
      <c r="BW179" s="28"/>
      <c r="BX179" s="28"/>
      <c r="BY179" s="28"/>
      <c r="BZ179" s="28"/>
      <c r="CA179" s="28"/>
      <c r="CB179" s="28"/>
      <c r="CC179" s="28"/>
      <c r="CD179" s="28"/>
      <c r="CE179" s="28"/>
      <c r="CF179" s="28"/>
      <c r="CG179" s="28"/>
      <c r="CH179" s="28"/>
      <c r="CI179" s="28"/>
      <c r="CJ179" s="28"/>
      <c r="CK179" s="28"/>
      <c r="CL179" s="28"/>
      <c r="CM179" s="28"/>
      <c r="CN179" s="28"/>
      <c r="CO179" s="28"/>
      <c r="CP179" s="28"/>
      <c r="CQ179" s="28"/>
      <c r="CR179" s="28"/>
      <c r="CS179" s="28"/>
      <c r="CT179" s="28"/>
      <c r="CU179" s="28"/>
      <c r="CV179" s="28"/>
      <c r="CW179" s="28"/>
      <c r="CX179" s="28"/>
      <c r="CY179" s="28"/>
      <c r="CZ179" s="28"/>
      <c r="DA179" s="28"/>
      <c r="DB179" s="28"/>
      <c r="DC179" s="28"/>
      <c r="DD179" s="28"/>
      <c r="DE179" s="28"/>
      <c r="DF179" s="28"/>
      <c r="DG179" s="28"/>
      <c r="DH179" s="28"/>
      <c r="DI179" s="28"/>
      <c r="DJ179" s="28"/>
      <c r="DK179" s="28"/>
      <c r="DL179" s="28"/>
      <c r="DM179" s="28"/>
      <c r="DN179" s="28"/>
      <c r="DO179" s="28"/>
      <c r="DP179" s="28"/>
      <c r="DQ179" s="28"/>
      <c r="DR179" s="28"/>
      <c r="DS179" s="28"/>
      <c r="DT179" s="28"/>
      <c r="DU179" s="28"/>
      <c r="DV179" s="28"/>
      <c r="DW179" s="28"/>
      <c r="DX179" s="28"/>
      <c r="DY179" s="28"/>
      <c r="DZ179" s="28"/>
      <c r="EA179" s="28"/>
      <c r="EB179" s="28"/>
      <c r="EC179" s="28"/>
      <c r="ED179" s="28"/>
      <c r="EE179" s="28"/>
      <c r="EF179" s="28"/>
      <c r="EG179" s="28"/>
      <c r="EH179" s="28"/>
      <c r="EI179" s="28"/>
      <c r="EJ179" s="28"/>
      <c r="EK179" s="28"/>
      <c r="EL179" s="28"/>
      <c r="EM179" s="28"/>
      <c r="EN179" s="28"/>
      <c r="EO179" s="28"/>
      <c r="EP179" s="28"/>
      <c r="EQ179" s="28"/>
      <c r="ER179" s="28"/>
      <c r="ES179" s="28"/>
      <c r="ET179" s="28"/>
      <c r="EU179" s="28"/>
      <c r="EV179" s="28"/>
      <c r="EW179" s="28"/>
      <c r="EX179" s="28"/>
      <c r="EY179" s="28"/>
      <c r="EZ179" s="28"/>
      <c r="FA179" s="28"/>
      <c r="FB179" s="28"/>
      <c r="FC179" s="28"/>
      <c r="FD179" s="28"/>
      <c r="FE179" s="28"/>
      <c r="FF179" s="28"/>
      <c r="FG179" s="28"/>
      <c r="FH179" s="28"/>
      <c r="FI179" s="28"/>
      <c r="FJ179" s="28"/>
      <c r="FK179" s="28"/>
      <c r="FL179" s="28"/>
      <c r="FM179" s="28"/>
      <c r="FN179" s="28"/>
      <c r="FO179" s="28"/>
      <c r="FP179" s="28"/>
      <c r="FQ179" s="28"/>
      <c r="FR179" s="28"/>
      <c r="FS179" s="28"/>
      <c r="FT179" s="28"/>
      <c r="FU179" s="28"/>
      <c r="FV179" s="28"/>
      <c r="FW179" s="28"/>
      <c r="FX179" s="28"/>
      <c r="FY179" s="28"/>
      <c r="FZ179" s="28"/>
      <c r="GA179" s="28"/>
      <c r="GB179" s="28"/>
      <c r="GC179" s="28"/>
      <c r="GD179" s="28"/>
      <c r="GE179" s="28"/>
      <c r="GF179" s="28"/>
      <c r="GG179" s="28"/>
      <c r="GH179" s="28"/>
      <c r="GI179" s="28"/>
      <c r="GJ179" s="28"/>
      <c r="GK179" s="28"/>
      <c r="GL179" s="28"/>
      <c r="GM179" s="28"/>
      <c r="GN179" s="28"/>
      <c r="GO179" s="28"/>
      <c r="GP179" s="28"/>
      <c r="GQ179" s="28"/>
      <c r="GR179" s="28"/>
      <c r="GS179" s="28"/>
      <c r="GT179" s="28"/>
      <c r="GU179" s="28"/>
      <c r="GV179" s="28"/>
      <c r="GW179" s="28"/>
      <c r="GX179" s="28"/>
      <c r="GY179" s="28"/>
      <c r="GZ179" s="28"/>
      <c r="HA179" s="28"/>
      <c r="HB179" s="28"/>
      <c r="HC179" s="28"/>
      <c r="HD179" s="28"/>
      <c r="HE179" s="28"/>
      <c r="HF179" s="28"/>
      <c r="HG179" s="28"/>
      <c r="HH179" s="28"/>
      <c r="HI179" s="28"/>
      <c r="HJ179" s="28"/>
      <c r="HK179" s="28"/>
      <c r="HL179" s="28"/>
      <c r="HM179" s="28"/>
      <c r="HN179" s="28"/>
      <c r="HO179" s="28"/>
      <c r="HP179" s="28"/>
      <c r="HQ179" s="28"/>
      <c r="HR179" s="28"/>
      <c r="HS179" s="28"/>
      <c r="HT179" s="28"/>
      <c r="HU179" s="28"/>
      <c r="HV179" s="28"/>
      <c r="HW179" s="28"/>
      <c r="HX179" s="28"/>
      <c r="HY179" s="28"/>
      <c r="HZ179" s="28"/>
      <c r="IA179" s="28"/>
      <c r="IB179" s="28"/>
      <c r="IC179" s="28"/>
      <c r="ID179" s="28"/>
      <c r="IE179" s="28"/>
      <c r="IF179" s="28"/>
      <c r="IG179" s="28"/>
      <c r="IH179" s="28"/>
      <c r="II179" s="28"/>
      <c r="IJ179" s="28"/>
      <c r="IK179" s="28"/>
      <c r="IL179" s="28"/>
      <c r="IM179" s="28"/>
      <c r="IN179" s="28"/>
      <c r="IO179" s="28"/>
      <c r="IP179" s="28"/>
      <c r="IQ179" s="28"/>
      <c r="IR179" s="28"/>
      <c r="IS179" s="28"/>
      <c r="IT179" s="28"/>
      <c r="IU179" s="28"/>
      <c r="IV179" s="28"/>
      <c r="IW179" s="28"/>
    </row>
    <row r="180" spans="1:257" ht="12.75">
      <c r="B180" s="45" t="s">
        <v>88</v>
      </c>
      <c r="C180" s="59" t="s">
        <v>248</v>
      </c>
      <c r="D180" s="37"/>
      <c r="E180" s="60"/>
      <c r="F180" s="178"/>
      <c r="G180" s="70"/>
      <c r="I180" s="87"/>
      <c r="J180" s="105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21"/>
      <c r="BE180" s="21"/>
      <c r="BF180" s="21"/>
      <c r="BG180" s="21"/>
      <c r="BH180" s="21"/>
      <c r="BI180" s="21"/>
      <c r="BJ180" s="21"/>
      <c r="BK180" s="21"/>
      <c r="BL180" s="21"/>
      <c r="BM180" s="21"/>
      <c r="BN180" s="21"/>
      <c r="BO180" s="21"/>
      <c r="BP180" s="21"/>
      <c r="BQ180" s="21"/>
      <c r="BR180" s="21"/>
      <c r="BS180" s="21"/>
      <c r="BT180" s="21"/>
      <c r="BU180" s="21"/>
      <c r="BV180" s="21"/>
      <c r="BW180" s="21"/>
      <c r="BX180" s="21"/>
      <c r="BY180" s="21"/>
      <c r="BZ180" s="21"/>
      <c r="CA180" s="21"/>
      <c r="CB180" s="21"/>
      <c r="CC180" s="21"/>
      <c r="CD180" s="21"/>
      <c r="CE180" s="21"/>
      <c r="CF180" s="21"/>
      <c r="CG180" s="21"/>
      <c r="CH180" s="21"/>
      <c r="CI180" s="21"/>
      <c r="CJ180" s="21"/>
      <c r="CK180" s="21"/>
      <c r="CL180" s="21"/>
      <c r="CM180" s="21"/>
      <c r="CN180" s="21"/>
      <c r="CO180" s="21"/>
      <c r="CP180" s="21"/>
      <c r="CQ180" s="21"/>
      <c r="CR180" s="21"/>
      <c r="CS180" s="21"/>
      <c r="CT180" s="21"/>
      <c r="CU180" s="21"/>
      <c r="CV180" s="21"/>
      <c r="CW180" s="21"/>
      <c r="CX180" s="21"/>
      <c r="CY180" s="21"/>
      <c r="CZ180" s="21"/>
      <c r="DA180" s="21"/>
      <c r="DB180" s="21"/>
      <c r="DC180" s="21"/>
      <c r="DD180" s="21"/>
      <c r="DE180" s="21"/>
      <c r="DF180" s="21"/>
      <c r="DG180" s="21"/>
      <c r="DH180" s="21"/>
      <c r="DI180" s="21"/>
      <c r="DJ180" s="21"/>
      <c r="DK180" s="21"/>
      <c r="DL180" s="21"/>
      <c r="DM180" s="21"/>
      <c r="DN180" s="21"/>
      <c r="DO180" s="21"/>
      <c r="DP180" s="21"/>
      <c r="DQ180" s="21"/>
      <c r="DR180" s="21"/>
      <c r="DS180" s="21"/>
      <c r="DT180" s="21"/>
      <c r="DU180" s="21"/>
      <c r="DV180" s="21"/>
      <c r="DW180" s="21"/>
      <c r="DX180" s="21"/>
      <c r="DY180" s="21"/>
      <c r="DZ180" s="21"/>
      <c r="EA180" s="21"/>
      <c r="EB180" s="21"/>
      <c r="EC180" s="21"/>
      <c r="ED180" s="21"/>
      <c r="EE180" s="21"/>
      <c r="EF180" s="21"/>
      <c r="EG180" s="21"/>
      <c r="EH180" s="21"/>
      <c r="EI180" s="21"/>
      <c r="EJ180" s="21"/>
      <c r="EK180" s="21"/>
      <c r="EL180" s="21"/>
      <c r="EM180" s="21"/>
      <c r="EN180" s="21"/>
      <c r="EO180" s="21"/>
      <c r="EP180" s="21"/>
      <c r="EQ180" s="21"/>
      <c r="ER180" s="21"/>
      <c r="ES180" s="21"/>
      <c r="ET180" s="21"/>
      <c r="EU180" s="21"/>
      <c r="EV180" s="21"/>
      <c r="EW180" s="21"/>
      <c r="EX180" s="21"/>
      <c r="EY180" s="21"/>
      <c r="EZ180" s="21"/>
      <c r="FA180" s="21"/>
      <c r="FB180" s="21"/>
      <c r="FC180" s="21"/>
      <c r="FD180" s="21"/>
      <c r="FE180" s="21"/>
      <c r="FF180" s="21"/>
      <c r="FG180" s="21"/>
      <c r="FH180" s="21"/>
      <c r="FI180" s="21"/>
      <c r="FJ180" s="21"/>
      <c r="FK180" s="21"/>
      <c r="FL180" s="21"/>
      <c r="FM180" s="21"/>
      <c r="FN180" s="21"/>
      <c r="FO180" s="21"/>
      <c r="FP180" s="21"/>
      <c r="FQ180" s="21"/>
      <c r="FR180" s="21"/>
      <c r="FS180" s="21"/>
      <c r="FT180" s="21"/>
      <c r="FU180" s="21"/>
      <c r="FV180" s="21"/>
      <c r="FW180" s="21"/>
      <c r="FX180" s="21"/>
      <c r="FY180" s="21"/>
      <c r="FZ180" s="21"/>
      <c r="GA180" s="21"/>
      <c r="GB180" s="21"/>
      <c r="GC180" s="21"/>
      <c r="GD180" s="21"/>
      <c r="GE180" s="21"/>
      <c r="GF180" s="21"/>
      <c r="GG180" s="21"/>
      <c r="GH180" s="21"/>
      <c r="GI180" s="21"/>
      <c r="GJ180" s="21"/>
      <c r="GK180" s="21"/>
      <c r="GL180" s="21"/>
      <c r="GM180" s="21"/>
      <c r="GN180" s="21"/>
      <c r="GO180" s="21"/>
      <c r="GP180" s="21"/>
      <c r="GQ180" s="21"/>
      <c r="GR180" s="21"/>
      <c r="GS180" s="21"/>
      <c r="GT180" s="21"/>
      <c r="GU180" s="21"/>
      <c r="GV180" s="21"/>
      <c r="GW180" s="21"/>
      <c r="GX180" s="21"/>
      <c r="GY180" s="21"/>
      <c r="GZ180" s="21"/>
      <c r="HA180" s="21"/>
      <c r="HB180" s="21"/>
      <c r="HC180" s="21"/>
      <c r="HD180" s="21"/>
      <c r="HE180" s="21"/>
      <c r="HF180" s="21"/>
      <c r="HG180" s="21"/>
      <c r="HH180" s="21"/>
      <c r="HI180" s="21"/>
      <c r="HJ180" s="21"/>
      <c r="HK180" s="21"/>
      <c r="HL180" s="21"/>
      <c r="HM180" s="21"/>
      <c r="HN180" s="21"/>
      <c r="HO180" s="21"/>
      <c r="HP180" s="21"/>
      <c r="HQ180" s="21"/>
      <c r="HR180" s="21"/>
      <c r="HS180" s="21"/>
      <c r="HT180" s="21"/>
      <c r="HU180" s="21"/>
      <c r="HV180" s="21"/>
      <c r="HW180" s="21"/>
      <c r="HX180" s="21"/>
      <c r="HY180" s="21"/>
      <c r="HZ180" s="21"/>
      <c r="IA180" s="21"/>
      <c r="IB180" s="21"/>
      <c r="IC180" s="21"/>
      <c r="ID180" s="21"/>
      <c r="IE180" s="21"/>
      <c r="IF180" s="21"/>
      <c r="IG180" s="21"/>
      <c r="IH180" s="21"/>
      <c r="II180" s="21"/>
      <c r="IJ180" s="21"/>
      <c r="IK180" s="21"/>
      <c r="IL180" s="21"/>
      <c r="IM180" s="21"/>
      <c r="IN180" s="21"/>
      <c r="IO180" s="21"/>
      <c r="IP180" s="21"/>
      <c r="IQ180" s="21"/>
      <c r="IR180" s="21"/>
      <c r="IS180" s="21"/>
      <c r="IT180" s="21"/>
      <c r="IU180" s="21"/>
      <c r="IV180" s="21"/>
      <c r="IW180" s="21"/>
    </row>
    <row r="181" spans="1:257" s="28" customFormat="1" ht="38.25">
      <c r="B181" s="42"/>
      <c r="C181" s="43" t="s">
        <v>154</v>
      </c>
      <c r="D181" s="37"/>
      <c r="E181" s="44"/>
      <c r="F181" s="167"/>
      <c r="G181" s="31"/>
      <c r="H181" s="85"/>
      <c r="I181" s="91"/>
      <c r="J181" s="102"/>
    </row>
    <row r="182" spans="1:257" s="1" customFormat="1" ht="38.25">
      <c r="B182" s="42"/>
      <c r="C182" s="46" t="s">
        <v>280</v>
      </c>
      <c r="D182" s="37"/>
      <c r="E182" s="44"/>
      <c r="F182" s="167"/>
      <c r="G182" s="31"/>
      <c r="H182" s="90"/>
      <c r="I182" s="81"/>
      <c r="J182" s="99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  <c r="AL182" s="26"/>
      <c r="AM182" s="26"/>
      <c r="AN182" s="26"/>
      <c r="AO182" s="26"/>
      <c r="AP182" s="26"/>
      <c r="AQ182" s="26"/>
      <c r="AR182" s="26"/>
      <c r="AS182" s="26"/>
      <c r="AT182" s="26"/>
      <c r="AU182" s="26"/>
      <c r="AV182" s="26"/>
      <c r="AW182" s="26"/>
      <c r="AX182" s="26"/>
      <c r="AY182" s="26"/>
      <c r="AZ182" s="26"/>
      <c r="BA182" s="26"/>
      <c r="BB182" s="26"/>
      <c r="BC182" s="26"/>
      <c r="BD182" s="26"/>
      <c r="BE182" s="26"/>
      <c r="BF182" s="26"/>
      <c r="BG182" s="26"/>
      <c r="BH182" s="26"/>
      <c r="BI182" s="26"/>
      <c r="BJ182" s="26"/>
      <c r="BK182" s="26"/>
      <c r="BL182" s="26"/>
      <c r="BM182" s="26"/>
      <c r="BN182" s="26"/>
      <c r="BO182" s="26"/>
      <c r="BP182" s="26"/>
      <c r="BQ182" s="26"/>
      <c r="BR182" s="26"/>
      <c r="BS182" s="26"/>
      <c r="BT182" s="26"/>
      <c r="BU182" s="26"/>
      <c r="BV182" s="26"/>
      <c r="BW182" s="26"/>
      <c r="BX182" s="26"/>
      <c r="BY182" s="26"/>
      <c r="BZ182" s="26"/>
      <c r="CA182" s="26"/>
      <c r="CB182" s="26"/>
      <c r="CC182" s="26"/>
      <c r="CD182" s="26"/>
      <c r="CE182" s="26"/>
      <c r="CF182" s="26"/>
      <c r="CG182" s="26"/>
      <c r="CH182" s="26"/>
      <c r="CI182" s="26"/>
      <c r="CJ182" s="26"/>
      <c r="CK182" s="26"/>
      <c r="CL182" s="26"/>
      <c r="CM182" s="26"/>
      <c r="CN182" s="26"/>
      <c r="CO182" s="26"/>
      <c r="CP182" s="26"/>
      <c r="CQ182" s="26"/>
      <c r="CR182" s="26"/>
      <c r="CS182" s="26"/>
      <c r="CT182" s="26"/>
      <c r="CU182" s="26"/>
      <c r="CV182" s="26"/>
      <c r="CW182" s="26"/>
      <c r="CX182" s="26"/>
      <c r="CY182" s="26"/>
      <c r="CZ182" s="26"/>
      <c r="DA182" s="26"/>
      <c r="DB182" s="26"/>
      <c r="DC182" s="26"/>
      <c r="DD182" s="26"/>
      <c r="DE182" s="26"/>
      <c r="DF182" s="26"/>
      <c r="DG182" s="26"/>
      <c r="DH182" s="26"/>
      <c r="DI182" s="26"/>
      <c r="DJ182" s="26"/>
      <c r="DK182" s="26"/>
      <c r="DL182" s="26"/>
      <c r="DM182" s="26"/>
      <c r="DN182" s="26"/>
      <c r="DO182" s="26"/>
      <c r="DP182" s="26"/>
      <c r="DQ182" s="26"/>
      <c r="DR182" s="26"/>
      <c r="DS182" s="26"/>
      <c r="DT182" s="26"/>
      <c r="DU182" s="26"/>
      <c r="DV182" s="26"/>
      <c r="DW182" s="26"/>
      <c r="DX182" s="26"/>
      <c r="DY182" s="26"/>
      <c r="DZ182" s="26"/>
      <c r="EA182" s="26"/>
      <c r="EB182" s="26"/>
      <c r="EC182" s="26"/>
      <c r="ED182" s="26"/>
      <c r="EE182" s="26"/>
      <c r="EF182" s="26"/>
      <c r="EG182" s="26"/>
      <c r="EH182" s="26"/>
      <c r="EI182" s="26"/>
      <c r="EJ182" s="26"/>
      <c r="EK182" s="26"/>
      <c r="EL182" s="26"/>
      <c r="EM182" s="26"/>
      <c r="EN182" s="26"/>
      <c r="EO182" s="26"/>
      <c r="EP182" s="26"/>
      <c r="EQ182" s="26"/>
      <c r="ER182" s="26"/>
      <c r="ES182" s="26"/>
      <c r="ET182" s="26"/>
      <c r="EU182" s="26"/>
      <c r="EV182" s="26"/>
      <c r="EW182" s="26"/>
      <c r="EX182" s="26"/>
      <c r="EY182" s="26"/>
      <c r="EZ182" s="26"/>
      <c r="FA182" s="26"/>
      <c r="FB182" s="26"/>
      <c r="FC182" s="26"/>
      <c r="FD182" s="26"/>
      <c r="FE182" s="26"/>
      <c r="FF182" s="26"/>
      <c r="FG182" s="26"/>
      <c r="FH182" s="26"/>
      <c r="FI182" s="26"/>
      <c r="FJ182" s="26"/>
      <c r="FK182" s="26"/>
      <c r="FL182" s="26"/>
      <c r="FM182" s="26"/>
      <c r="FN182" s="26"/>
      <c r="FO182" s="26"/>
      <c r="FP182" s="26"/>
      <c r="FQ182" s="26"/>
      <c r="FR182" s="26"/>
      <c r="FS182" s="26"/>
      <c r="FT182" s="26"/>
      <c r="FU182" s="26"/>
      <c r="FV182" s="26"/>
      <c r="FW182" s="26"/>
      <c r="FX182" s="26"/>
      <c r="FY182" s="26"/>
      <c r="FZ182" s="26"/>
      <c r="GA182" s="26"/>
      <c r="GB182" s="26"/>
      <c r="GC182" s="26"/>
      <c r="GD182" s="26"/>
      <c r="GE182" s="26"/>
      <c r="GF182" s="26"/>
      <c r="GG182" s="26"/>
      <c r="GH182" s="26"/>
      <c r="GI182" s="26"/>
      <c r="GJ182" s="26"/>
      <c r="GK182" s="26"/>
      <c r="GL182" s="26"/>
      <c r="GM182" s="26"/>
      <c r="GN182" s="26"/>
      <c r="GO182" s="26"/>
      <c r="GP182" s="26"/>
      <c r="GQ182" s="26"/>
      <c r="GR182" s="26"/>
      <c r="GS182" s="26"/>
      <c r="GT182" s="26"/>
      <c r="GU182" s="26"/>
      <c r="GV182" s="26"/>
      <c r="GW182" s="26"/>
      <c r="GX182" s="26"/>
      <c r="GY182" s="26"/>
      <c r="GZ182" s="26"/>
      <c r="HA182" s="26"/>
      <c r="HB182" s="26"/>
      <c r="HC182" s="26"/>
      <c r="HD182" s="26"/>
      <c r="HE182" s="26"/>
      <c r="HF182" s="26"/>
      <c r="HG182" s="26"/>
      <c r="HH182" s="26"/>
      <c r="HI182" s="26"/>
      <c r="HJ182" s="26"/>
      <c r="HK182" s="26"/>
      <c r="HL182" s="26"/>
      <c r="HM182" s="26"/>
      <c r="HN182" s="26"/>
      <c r="HO182" s="26"/>
      <c r="HP182" s="26"/>
      <c r="HQ182" s="26"/>
      <c r="HR182" s="26"/>
      <c r="HS182" s="26"/>
      <c r="HT182" s="26"/>
      <c r="HU182" s="26"/>
      <c r="HV182" s="26"/>
      <c r="HW182" s="26"/>
      <c r="HX182" s="26"/>
      <c r="HY182" s="26"/>
      <c r="HZ182" s="26"/>
      <c r="IA182" s="26"/>
      <c r="IB182" s="26"/>
      <c r="IC182" s="26"/>
      <c r="ID182" s="26"/>
      <c r="IE182" s="26"/>
      <c r="IF182" s="26"/>
      <c r="IG182" s="26"/>
      <c r="IH182" s="26"/>
      <c r="II182" s="26"/>
      <c r="IJ182" s="26"/>
      <c r="IK182" s="26"/>
      <c r="IL182" s="26"/>
      <c r="IM182" s="26"/>
      <c r="IN182" s="26"/>
      <c r="IO182" s="26"/>
      <c r="IP182" s="26"/>
      <c r="IQ182" s="26"/>
      <c r="IR182" s="26"/>
      <c r="IS182" s="26"/>
      <c r="IT182" s="26"/>
      <c r="IU182" s="26"/>
      <c r="IV182" s="26"/>
      <c r="IW182" s="26"/>
    </row>
    <row r="183" spans="1:257" ht="63.75">
      <c r="B183" s="42"/>
      <c r="C183" s="46" t="s">
        <v>155</v>
      </c>
      <c r="D183" s="37"/>
      <c r="E183" s="44"/>
      <c r="F183" s="167"/>
      <c r="H183" s="81"/>
      <c r="I183" s="87"/>
    </row>
    <row r="184" spans="1:257" s="28" customFormat="1" ht="165.75" customHeight="1">
      <c r="B184" s="45"/>
      <c r="C184" s="46" t="s">
        <v>110</v>
      </c>
      <c r="D184" s="37"/>
      <c r="E184" s="60"/>
      <c r="F184" s="178"/>
      <c r="G184" s="70"/>
      <c r="H184" s="83"/>
      <c r="I184" s="91"/>
      <c r="J184" s="102"/>
      <c r="BK184" s="26"/>
      <c r="BL184" s="26"/>
      <c r="BM184" s="26"/>
      <c r="BN184" s="26"/>
      <c r="BO184" s="26"/>
      <c r="BP184" s="26"/>
      <c r="BQ184" s="26"/>
      <c r="BR184" s="26"/>
      <c r="BS184" s="26"/>
      <c r="BT184" s="26"/>
      <c r="BU184" s="26"/>
      <c r="BV184" s="26"/>
      <c r="BW184" s="26"/>
      <c r="BX184" s="26"/>
      <c r="BY184" s="26"/>
      <c r="BZ184" s="26"/>
      <c r="CA184" s="26"/>
      <c r="CB184" s="26"/>
      <c r="CC184" s="26"/>
      <c r="CD184" s="26"/>
      <c r="CE184" s="26"/>
      <c r="CF184" s="26"/>
      <c r="CG184" s="26"/>
      <c r="CH184" s="26"/>
      <c r="CI184" s="26"/>
      <c r="CJ184" s="26"/>
      <c r="CK184" s="26"/>
      <c r="CL184" s="26"/>
      <c r="CM184" s="26"/>
      <c r="CN184" s="26"/>
      <c r="CO184" s="26"/>
      <c r="CP184" s="26"/>
      <c r="CQ184" s="26"/>
      <c r="CR184" s="26"/>
      <c r="CS184" s="26"/>
      <c r="CT184" s="26"/>
      <c r="CU184" s="26"/>
      <c r="CV184" s="26"/>
      <c r="CW184" s="26"/>
      <c r="CX184" s="26"/>
      <c r="CY184" s="26"/>
      <c r="CZ184" s="26"/>
      <c r="DA184" s="26"/>
      <c r="DB184" s="26"/>
      <c r="DC184" s="26"/>
      <c r="DD184" s="26"/>
      <c r="DE184" s="26"/>
      <c r="DF184" s="26"/>
      <c r="DG184" s="26"/>
      <c r="DH184" s="26"/>
      <c r="DI184" s="26"/>
      <c r="DJ184" s="26"/>
      <c r="DK184" s="26"/>
      <c r="DL184" s="26"/>
      <c r="DM184" s="26"/>
      <c r="DN184" s="26"/>
      <c r="DO184" s="26"/>
      <c r="DP184" s="26"/>
      <c r="DQ184" s="26"/>
      <c r="DR184" s="26"/>
      <c r="DS184" s="26"/>
      <c r="DT184" s="26"/>
      <c r="DU184" s="26"/>
      <c r="DV184" s="26"/>
      <c r="DW184" s="26"/>
      <c r="DX184" s="26"/>
      <c r="DY184" s="26"/>
      <c r="DZ184" s="26"/>
      <c r="EA184" s="26"/>
      <c r="EB184" s="26"/>
      <c r="EC184" s="26"/>
      <c r="ED184" s="26"/>
      <c r="EE184" s="26"/>
      <c r="EF184" s="26"/>
      <c r="EG184" s="26"/>
      <c r="EH184" s="26"/>
      <c r="EI184" s="26"/>
      <c r="EJ184" s="26"/>
      <c r="EK184" s="26"/>
      <c r="EL184" s="26"/>
      <c r="EM184" s="26"/>
      <c r="EN184" s="26"/>
      <c r="EO184" s="26"/>
      <c r="EP184" s="26"/>
      <c r="EQ184" s="26"/>
      <c r="ER184" s="26"/>
      <c r="ES184" s="26"/>
      <c r="ET184" s="26"/>
      <c r="EU184" s="26"/>
      <c r="EV184" s="26"/>
      <c r="EW184" s="26"/>
      <c r="EX184" s="26"/>
      <c r="EY184" s="26"/>
      <c r="EZ184" s="26"/>
      <c r="FA184" s="26"/>
      <c r="FB184" s="26"/>
      <c r="FC184" s="26"/>
      <c r="FD184" s="26"/>
      <c r="FE184" s="26"/>
      <c r="FF184" s="26"/>
      <c r="FG184" s="26"/>
      <c r="FH184" s="26"/>
      <c r="FI184" s="26"/>
      <c r="FJ184" s="26"/>
      <c r="FK184" s="26"/>
      <c r="FL184" s="26"/>
      <c r="FM184" s="26"/>
      <c r="FN184" s="26"/>
      <c r="FO184" s="26"/>
      <c r="FP184" s="26"/>
      <c r="FQ184" s="26"/>
      <c r="FR184" s="26"/>
      <c r="FS184" s="26"/>
      <c r="FT184" s="26"/>
      <c r="FU184" s="26"/>
      <c r="FV184" s="26"/>
      <c r="FW184" s="26"/>
      <c r="FX184" s="26"/>
      <c r="FY184" s="26"/>
      <c r="FZ184" s="26"/>
      <c r="GA184" s="26"/>
      <c r="GB184" s="26"/>
      <c r="GC184" s="26"/>
      <c r="GD184" s="26"/>
      <c r="GE184" s="26"/>
      <c r="GF184" s="26"/>
      <c r="GG184" s="26"/>
      <c r="GH184" s="26"/>
      <c r="GI184" s="26"/>
      <c r="GJ184" s="26"/>
      <c r="GK184" s="26"/>
      <c r="GL184" s="26"/>
      <c r="GM184" s="26"/>
      <c r="GN184" s="26"/>
      <c r="GO184" s="26"/>
      <c r="GP184" s="26"/>
      <c r="GQ184" s="26"/>
      <c r="GR184" s="26"/>
      <c r="GS184" s="26"/>
      <c r="GT184" s="26"/>
      <c r="GU184" s="26"/>
      <c r="GV184" s="26"/>
      <c r="GW184" s="26"/>
      <c r="GX184" s="26"/>
      <c r="GY184" s="26"/>
      <c r="GZ184" s="26"/>
      <c r="HA184" s="26"/>
      <c r="HB184" s="26"/>
      <c r="HC184" s="26"/>
      <c r="HD184" s="26"/>
      <c r="HE184" s="26"/>
      <c r="HF184" s="26"/>
      <c r="HG184" s="26"/>
      <c r="HH184" s="26"/>
      <c r="HI184" s="26"/>
      <c r="HJ184" s="26"/>
      <c r="HK184" s="26"/>
      <c r="HL184" s="26"/>
      <c r="HM184" s="26"/>
      <c r="HN184" s="26"/>
      <c r="HO184" s="26"/>
      <c r="HP184" s="26"/>
      <c r="HQ184" s="26"/>
      <c r="HR184" s="26"/>
      <c r="HS184" s="26"/>
      <c r="HT184" s="26"/>
      <c r="HU184" s="26"/>
      <c r="HV184" s="26"/>
      <c r="HW184" s="26"/>
      <c r="HX184" s="26"/>
      <c r="HY184" s="26"/>
      <c r="HZ184" s="26"/>
      <c r="IA184" s="26"/>
      <c r="IB184" s="26"/>
      <c r="IC184" s="26"/>
      <c r="ID184" s="26"/>
      <c r="IE184" s="26"/>
      <c r="IF184" s="26"/>
      <c r="IG184" s="26"/>
      <c r="IH184" s="26"/>
      <c r="II184" s="26"/>
      <c r="IJ184" s="26"/>
      <c r="IK184" s="26"/>
      <c r="IL184" s="26"/>
      <c r="IM184" s="26"/>
      <c r="IN184" s="26"/>
      <c r="IO184" s="26"/>
      <c r="IP184" s="26"/>
      <c r="IQ184" s="26"/>
      <c r="IR184" s="26"/>
      <c r="IS184" s="26"/>
      <c r="IT184" s="26"/>
      <c r="IU184" s="26"/>
      <c r="IV184" s="26"/>
      <c r="IW184" s="26"/>
    </row>
    <row r="185" spans="1:257" s="33" customFormat="1" ht="25.5">
      <c r="B185" s="47"/>
      <c r="C185" s="46" t="s">
        <v>112</v>
      </c>
      <c r="D185" s="37"/>
      <c r="E185" s="44"/>
      <c r="F185" s="167"/>
      <c r="G185" s="69"/>
      <c r="H185" s="87"/>
      <c r="I185" s="87"/>
      <c r="J185" s="102"/>
      <c r="K185" s="28"/>
      <c r="L185" s="28"/>
      <c r="M185" s="28"/>
      <c r="N185" s="28"/>
      <c r="O185" s="28"/>
      <c r="P185" s="28"/>
      <c r="Q185" s="28"/>
      <c r="R185" s="28"/>
      <c r="S185" s="28"/>
      <c r="T185" s="28"/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F185" s="28"/>
      <c r="AG185" s="28"/>
      <c r="AH185" s="28"/>
      <c r="AI185" s="28"/>
      <c r="AJ185" s="28"/>
      <c r="AK185" s="28"/>
      <c r="AL185" s="28"/>
      <c r="AM185" s="28"/>
      <c r="AN185" s="28"/>
      <c r="AO185" s="28"/>
      <c r="AP185" s="28"/>
      <c r="AQ185" s="28"/>
      <c r="AR185" s="28"/>
      <c r="AS185" s="28"/>
      <c r="AT185" s="28"/>
      <c r="AU185" s="28"/>
      <c r="AV185" s="28"/>
      <c r="AW185" s="28"/>
      <c r="AX185" s="28"/>
      <c r="AY185" s="28"/>
      <c r="AZ185" s="28"/>
      <c r="BA185" s="28"/>
      <c r="BB185" s="28"/>
      <c r="BC185" s="28"/>
      <c r="BD185" s="28"/>
      <c r="BE185" s="28"/>
      <c r="BF185" s="28"/>
      <c r="BG185" s="28"/>
      <c r="BH185" s="28"/>
      <c r="BI185" s="28"/>
      <c r="BJ185" s="28"/>
      <c r="BK185" s="28"/>
      <c r="BL185" s="28"/>
      <c r="BM185" s="28"/>
      <c r="BN185" s="28"/>
      <c r="BO185" s="28"/>
      <c r="BP185" s="28"/>
      <c r="BQ185" s="28"/>
      <c r="BR185" s="28"/>
      <c r="BS185" s="28"/>
      <c r="BT185" s="28"/>
      <c r="BU185" s="28"/>
      <c r="BV185" s="28"/>
      <c r="BW185" s="28"/>
      <c r="BX185" s="28"/>
      <c r="BY185" s="28"/>
      <c r="BZ185" s="28"/>
      <c r="CA185" s="28"/>
      <c r="CB185" s="28"/>
      <c r="CC185" s="28"/>
      <c r="CD185" s="28"/>
      <c r="CE185" s="28"/>
      <c r="CF185" s="28"/>
      <c r="CG185" s="28"/>
      <c r="CH185" s="28"/>
      <c r="CI185" s="28"/>
      <c r="CJ185" s="28"/>
      <c r="CK185" s="28"/>
      <c r="CL185" s="28"/>
      <c r="CM185" s="28"/>
      <c r="CN185" s="28"/>
      <c r="CO185" s="28"/>
      <c r="CP185" s="28"/>
      <c r="CQ185" s="28"/>
      <c r="CR185" s="28"/>
      <c r="CS185" s="28"/>
      <c r="CT185" s="28"/>
      <c r="CU185" s="28"/>
      <c r="CV185" s="28"/>
      <c r="CW185" s="28"/>
      <c r="CX185" s="28"/>
      <c r="CY185" s="28"/>
      <c r="CZ185" s="28"/>
      <c r="DA185" s="28"/>
      <c r="DB185" s="28"/>
      <c r="DC185" s="28"/>
      <c r="DD185" s="28"/>
      <c r="DE185" s="28"/>
      <c r="DF185" s="28"/>
      <c r="DG185" s="28"/>
      <c r="DH185" s="28"/>
      <c r="DI185" s="28"/>
      <c r="DJ185" s="28"/>
      <c r="DK185" s="28"/>
      <c r="DL185" s="28"/>
      <c r="DM185" s="28"/>
      <c r="DN185" s="28"/>
      <c r="DO185" s="28"/>
      <c r="DP185" s="28"/>
      <c r="DQ185" s="28"/>
      <c r="DR185" s="28"/>
      <c r="DS185" s="28"/>
      <c r="DT185" s="28"/>
      <c r="DU185" s="28"/>
      <c r="DV185" s="28"/>
      <c r="DW185" s="28"/>
      <c r="DX185" s="28"/>
      <c r="DY185" s="28"/>
      <c r="DZ185" s="28"/>
      <c r="EA185" s="28"/>
      <c r="EB185" s="28"/>
      <c r="EC185" s="28"/>
      <c r="ED185" s="28"/>
      <c r="EE185" s="28"/>
      <c r="EF185" s="28"/>
      <c r="EG185" s="28"/>
      <c r="EH185" s="28"/>
      <c r="EI185" s="28"/>
      <c r="EJ185" s="28"/>
      <c r="EK185" s="28"/>
      <c r="EL185" s="28"/>
      <c r="EM185" s="28"/>
      <c r="EN185" s="28"/>
      <c r="EO185" s="28"/>
      <c r="EP185" s="28"/>
      <c r="EQ185" s="28"/>
      <c r="ER185" s="28"/>
      <c r="ES185" s="28"/>
      <c r="ET185" s="28"/>
      <c r="EU185" s="28"/>
      <c r="EV185" s="28"/>
      <c r="EW185" s="28"/>
      <c r="EX185" s="28"/>
      <c r="EY185" s="28"/>
      <c r="EZ185" s="28"/>
      <c r="FA185" s="28"/>
      <c r="FB185" s="28"/>
      <c r="FC185" s="28"/>
      <c r="FD185" s="28"/>
      <c r="FE185" s="28"/>
      <c r="FF185" s="28"/>
      <c r="FG185" s="28"/>
      <c r="FH185" s="28"/>
      <c r="FI185" s="28"/>
      <c r="FJ185" s="28"/>
      <c r="FK185" s="28"/>
      <c r="FL185" s="28"/>
      <c r="FM185" s="28"/>
      <c r="FN185" s="28"/>
      <c r="FO185" s="28"/>
      <c r="FP185" s="28"/>
      <c r="FQ185" s="28"/>
      <c r="FR185" s="28"/>
      <c r="FS185" s="28"/>
      <c r="FT185" s="28"/>
      <c r="FU185" s="28"/>
      <c r="FV185" s="28"/>
      <c r="FW185" s="28"/>
      <c r="FX185" s="28"/>
      <c r="FY185" s="28"/>
      <c r="FZ185" s="28"/>
      <c r="GA185" s="28"/>
      <c r="GB185" s="28"/>
      <c r="GC185" s="28"/>
      <c r="GD185" s="28"/>
      <c r="GE185" s="28"/>
      <c r="GF185" s="28"/>
      <c r="GG185" s="28"/>
      <c r="GH185" s="28"/>
      <c r="GI185" s="28"/>
      <c r="GJ185" s="28"/>
      <c r="GK185" s="28"/>
      <c r="GL185" s="28"/>
      <c r="GM185" s="28"/>
      <c r="GN185" s="28"/>
      <c r="GO185" s="28"/>
      <c r="GP185" s="28"/>
      <c r="GQ185" s="28"/>
      <c r="GR185" s="28"/>
      <c r="GS185" s="28"/>
      <c r="GT185" s="28"/>
      <c r="GU185" s="28"/>
      <c r="GV185" s="28"/>
      <c r="GW185" s="28"/>
      <c r="GX185" s="28"/>
      <c r="GY185" s="28"/>
      <c r="GZ185" s="28"/>
      <c r="HA185" s="28"/>
      <c r="HB185" s="28"/>
      <c r="HC185" s="28"/>
      <c r="HD185" s="28"/>
      <c r="HE185" s="28"/>
      <c r="HF185" s="28"/>
      <c r="HG185" s="28"/>
      <c r="HH185" s="28"/>
      <c r="HI185" s="28"/>
      <c r="HJ185" s="28"/>
      <c r="HK185" s="28"/>
      <c r="HL185" s="28"/>
      <c r="HM185" s="28"/>
      <c r="HN185" s="28"/>
      <c r="HO185" s="28"/>
      <c r="HP185" s="28"/>
      <c r="HQ185" s="28"/>
      <c r="HR185" s="28"/>
      <c r="HS185" s="28"/>
      <c r="HT185" s="28"/>
      <c r="HU185" s="28"/>
      <c r="HV185" s="28"/>
      <c r="HW185" s="28"/>
      <c r="HX185" s="28"/>
      <c r="HY185" s="28"/>
      <c r="HZ185" s="28"/>
      <c r="IA185" s="28"/>
      <c r="IB185" s="28"/>
      <c r="IC185" s="28"/>
      <c r="ID185" s="28"/>
      <c r="IE185" s="28"/>
      <c r="IF185" s="28"/>
      <c r="IG185" s="28"/>
      <c r="IH185" s="28"/>
      <c r="II185" s="28"/>
      <c r="IJ185" s="28"/>
      <c r="IK185" s="28"/>
      <c r="IL185" s="28"/>
      <c r="IM185" s="28"/>
      <c r="IN185" s="28"/>
      <c r="IO185" s="28"/>
      <c r="IP185" s="28"/>
      <c r="IQ185" s="28"/>
      <c r="IR185" s="28"/>
      <c r="IS185" s="28"/>
      <c r="IT185" s="28"/>
      <c r="IU185" s="28"/>
      <c r="IV185" s="28"/>
      <c r="IW185" s="28"/>
    </row>
    <row r="186" spans="1:257" s="28" customFormat="1" ht="63.75">
      <c r="B186" s="45" t="s">
        <v>126</v>
      </c>
      <c r="C186" s="58" t="s">
        <v>102</v>
      </c>
      <c r="D186" s="37"/>
      <c r="E186" s="60"/>
      <c r="F186" s="178"/>
      <c r="G186" s="70"/>
      <c r="H186" s="87"/>
      <c r="I186" s="91"/>
      <c r="J186" s="102"/>
      <c r="BI186" s="26"/>
      <c r="BJ186" s="26"/>
      <c r="BK186" s="26"/>
      <c r="BL186" s="26"/>
      <c r="BM186" s="26"/>
      <c r="BN186" s="26"/>
      <c r="BO186" s="26"/>
      <c r="BP186" s="26"/>
      <c r="BQ186" s="26"/>
      <c r="BR186" s="26"/>
      <c r="BS186" s="26"/>
      <c r="BT186" s="26"/>
      <c r="BU186" s="26"/>
      <c r="BV186" s="26"/>
      <c r="BW186" s="26"/>
      <c r="BX186" s="26"/>
      <c r="BY186" s="26"/>
      <c r="BZ186" s="26"/>
      <c r="CA186" s="26"/>
      <c r="CB186" s="26"/>
      <c r="CC186" s="26"/>
      <c r="CD186" s="26"/>
      <c r="CE186" s="26"/>
      <c r="CF186" s="26"/>
      <c r="CG186" s="26"/>
      <c r="CH186" s="26"/>
      <c r="CI186" s="26"/>
      <c r="CJ186" s="26"/>
      <c r="CK186" s="26"/>
      <c r="CL186" s="26"/>
      <c r="CM186" s="26"/>
      <c r="CN186" s="26"/>
      <c r="CO186" s="26"/>
      <c r="CP186" s="26"/>
      <c r="CQ186" s="26"/>
      <c r="CR186" s="26"/>
      <c r="CS186" s="26"/>
      <c r="CT186" s="26"/>
      <c r="CU186" s="26"/>
      <c r="CV186" s="26"/>
      <c r="CW186" s="26"/>
      <c r="CX186" s="26"/>
      <c r="CY186" s="26"/>
      <c r="CZ186" s="26"/>
      <c r="DA186" s="26"/>
      <c r="DB186" s="26"/>
      <c r="DC186" s="26"/>
      <c r="DD186" s="26"/>
      <c r="DE186" s="26"/>
      <c r="DF186" s="26"/>
      <c r="DG186" s="26"/>
      <c r="DH186" s="26"/>
      <c r="DI186" s="26"/>
      <c r="DJ186" s="26"/>
      <c r="DK186" s="26"/>
      <c r="DL186" s="26"/>
      <c r="DM186" s="26"/>
      <c r="DN186" s="26"/>
      <c r="DO186" s="26"/>
      <c r="DP186" s="26"/>
      <c r="DQ186" s="26"/>
      <c r="DR186" s="26"/>
      <c r="DS186" s="26"/>
      <c r="DT186" s="26"/>
      <c r="DU186" s="26"/>
      <c r="DV186" s="26"/>
      <c r="DW186" s="26"/>
      <c r="DX186" s="26"/>
      <c r="DY186" s="26"/>
      <c r="DZ186" s="26"/>
      <c r="EA186" s="26"/>
      <c r="EB186" s="26"/>
      <c r="EC186" s="26"/>
      <c r="ED186" s="26"/>
      <c r="EE186" s="26"/>
      <c r="EF186" s="26"/>
      <c r="EG186" s="26"/>
      <c r="EH186" s="26"/>
      <c r="EI186" s="26"/>
      <c r="EJ186" s="26"/>
      <c r="EK186" s="26"/>
      <c r="EL186" s="26"/>
      <c r="EM186" s="26"/>
      <c r="EN186" s="26"/>
      <c r="EO186" s="26"/>
      <c r="EP186" s="26"/>
      <c r="EQ186" s="26"/>
      <c r="ER186" s="26"/>
      <c r="ES186" s="26"/>
      <c r="ET186" s="26"/>
      <c r="EU186" s="26"/>
      <c r="EV186" s="26"/>
      <c r="EW186" s="26"/>
      <c r="EX186" s="26"/>
      <c r="EY186" s="26"/>
      <c r="EZ186" s="26"/>
      <c r="FA186" s="26"/>
      <c r="FB186" s="26"/>
      <c r="FC186" s="26"/>
      <c r="FD186" s="26"/>
      <c r="FE186" s="26"/>
      <c r="FF186" s="26"/>
      <c r="FG186" s="26"/>
      <c r="FH186" s="26"/>
      <c r="FI186" s="26"/>
      <c r="FJ186" s="26"/>
      <c r="FK186" s="26"/>
      <c r="FL186" s="26"/>
      <c r="FM186" s="26"/>
      <c r="FN186" s="26"/>
      <c r="FO186" s="26"/>
      <c r="FP186" s="26"/>
      <c r="FQ186" s="26"/>
      <c r="FR186" s="26"/>
      <c r="FS186" s="26"/>
      <c r="FT186" s="26"/>
      <c r="FU186" s="26"/>
      <c r="FV186" s="26"/>
      <c r="FW186" s="26"/>
      <c r="FX186" s="26"/>
      <c r="FY186" s="26"/>
      <c r="FZ186" s="26"/>
      <c r="GA186" s="26"/>
      <c r="GB186" s="26"/>
      <c r="GC186" s="26"/>
      <c r="GD186" s="26"/>
      <c r="GE186" s="26"/>
      <c r="GF186" s="26"/>
      <c r="GG186" s="26"/>
      <c r="GH186" s="26"/>
      <c r="GI186" s="26"/>
      <c r="GJ186" s="26"/>
      <c r="GK186" s="26"/>
      <c r="GL186" s="26"/>
      <c r="GM186" s="26"/>
      <c r="GN186" s="26"/>
      <c r="GO186" s="26"/>
      <c r="GP186" s="26"/>
      <c r="GQ186" s="26"/>
      <c r="GR186" s="26"/>
      <c r="GS186" s="26"/>
      <c r="GT186" s="26"/>
      <c r="GU186" s="26"/>
      <c r="GV186" s="26"/>
      <c r="GW186" s="26"/>
      <c r="GX186" s="26"/>
      <c r="GY186" s="26"/>
      <c r="GZ186" s="26"/>
      <c r="HA186" s="26"/>
      <c r="HB186" s="26"/>
      <c r="HC186" s="26"/>
      <c r="HD186" s="26"/>
      <c r="HE186" s="26"/>
      <c r="HF186" s="26"/>
      <c r="HG186" s="26"/>
      <c r="HH186" s="26"/>
      <c r="HI186" s="26"/>
      <c r="HJ186" s="26"/>
      <c r="HK186" s="26"/>
      <c r="HL186" s="26"/>
      <c r="HM186" s="26"/>
      <c r="HN186" s="26"/>
      <c r="HO186" s="26"/>
      <c r="HP186" s="26"/>
      <c r="HQ186" s="26"/>
      <c r="HR186" s="26"/>
      <c r="HS186" s="26"/>
      <c r="HT186" s="26"/>
      <c r="HU186" s="26"/>
      <c r="HV186" s="26"/>
      <c r="HW186" s="26"/>
      <c r="HX186" s="26"/>
      <c r="HY186" s="26"/>
      <c r="HZ186" s="26"/>
      <c r="IA186" s="26"/>
      <c r="IB186" s="26"/>
      <c r="IC186" s="26"/>
      <c r="ID186" s="26"/>
      <c r="IE186" s="26"/>
      <c r="IF186" s="26"/>
      <c r="IG186" s="26"/>
      <c r="IH186" s="26"/>
      <c r="II186" s="26"/>
      <c r="IJ186" s="26"/>
      <c r="IK186" s="26"/>
      <c r="IL186" s="26"/>
      <c r="IM186" s="26"/>
      <c r="IN186" s="26"/>
      <c r="IO186" s="26"/>
      <c r="IP186" s="26"/>
      <c r="IQ186" s="26"/>
      <c r="IR186" s="26"/>
      <c r="IS186" s="26"/>
      <c r="IT186" s="26"/>
      <c r="IU186" s="26"/>
      <c r="IV186" s="26"/>
      <c r="IW186" s="26"/>
    </row>
    <row r="187" spans="1:257" s="33" customFormat="1" ht="12.75">
      <c r="A187" s="111"/>
      <c r="B187" s="112" t="s">
        <v>71</v>
      </c>
      <c r="C187" s="113" t="s">
        <v>72</v>
      </c>
      <c r="D187" s="118"/>
      <c r="E187" s="114"/>
      <c r="F187" s="172"/>
      <c r="G187" s="115"/>
      <c r="H187" s="87"/>
      <c r="I187" s="87"/>
      <c r="J187" s="102"/>
      <c r="K187" s="28"/>
      <c r="L187" s="28"/>
      <c r="M187" s="28"/>
      <c r="N187" s="28"/>
      <c r="O187" s="28"/>
      <c r="P187" s="28"/>
      <c r="Q187" s="28"/>
      <c r="R187" s="28"/>
      <c r="S187" s="28"/>
      <c r="T187" s="28"/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F187" s="28"/>
      <c r="AG187" s="28"/>
      <c r="AH187" s="28"/>
      <c r="AI187" s="28"/>
      <c r="AJ187" s="28"/>
      <c r="AK187" s="28"/>
      <c r="AL187" s="28"/>
      <c r="AM187" s="28"/>
      <c r="AN187" s="28"/>
      <c r="AO187" s="28"/>
      <c r="AP187" s="28"/>
      <c r="AQ187" s="28"/>
      <c r="AR187" s="28"/>
      <c r="AS187" s="28"/>
      <c r="AT187" s="28"/>
      <c r="AU187" s="28"/>
      <c r="AV187" s="28"/>
      <c r="AW187" s="28"/>
      <c r="AX187" s="28"/>
      <c r="AY187" s="28"/>
      <c r="AZ187" s="28"/>
      <c r="BA187" s="28"/>
      <c r="BB187" s="28"/>
      <c r="BC187" s="28"/>
      <c r="BD187" s="28"/>
      <c r="BE187" s="28"/>
      <c r="BF187" s="28"/>
      <c r="BG187" s="28"/>
      <c r="BH187" s="28"/>
      <c r="BI187" s="28"/>
      <c r="BJ187" s="28"/>
      <c r="BK187" s="28"/>
      <c r="BL187" s="28"/>
      <c r="BM187" s="28"/>
      <c r="BN187" s="28"/>
      <c r="BO187" s="28"/>
      <c r="BP187" s="28"/>
      <c r="BQ187" s="28"/>
      <c r="BR187" s="28"/>
      <c r="BS187" s="28"/>
      <c r="BT187" s="28"/>
      <c r="BU187" s="28"/>
      <c r="BV187" s="28"/>
      <c r="BW187" s="28"/>
      <c r="BX187" s="28"/>
      <c r="BY187" s="28"/>
      <c r="BZ187" s="28"/>
      <c r="CA187" s="28"/>
      <c r="CB187" s="28"/>
      <c r="CC187" s="28"/>
      <c r="CD187" s="28"/>
      <c r="CE187" s="28"/>
      <c r="CF187" s="28"/>
      <c r="CG187" s="28"/>
      <c r="CH187" s="28"/>
      <c r="CI187" s="28"/>
      <c r="CJ187" s="28"/>
      <c r="CK187" s="28"/>
      <c r="CL187" s="28"/>
      <c r="CM187" s="28"/>
      <c r="CN187" s="28"/>
      <c r="CO187" s="28"/>
      <c r="CP187" s="28"/>
      <c r="CQ187" s="28"/>
      <c r="CR187" s="28"/>
      <c r="CS187" s="28"/>
      <c r="CT187" s="28"/>
      <c r="CU187" s="28"/>
      <c r="CV187" s="28"/>
      <c r="CW187" s="28"/>
      <c r="CX187" s="28"/>
      <c r="CY187" s="28"/>
      <c r="CZ187" s="28"/>
      <c r="DA187" s="28"/>
      <c r="DB187" s="28"/>
      <c r="DC187" s="28"/>
      <c r="DD187" s="28"/>
      <c r="DE187" s="28"/>
      <c r="DF187" s="28"/>
      <c r="DG187" s="28"/>
      <c r="DH187" s="28"/>
      <c r="DI187" s="28"/>
      <c r="DJ187" s="28"/>
      <c r="DK187" s="28"/>
      <c r="DL187" s="28"/>
      <c r="DM187" s="28"/>
      <c r="DN187" s="28"/>
      <c r="DO187" s="28"/>
      <c r="DP187" s="28"/>
      <c r="DQ187" s="28"/>
      <c r="DR187" s="28"/>
      <c r="DS187" s="28"/>
      <c r="DT187" s="28"/>
      <c r="DU187" s="28"/>
      <c r="DV187" s="28"/>
      <c r="DW187" s="28"/>
      <c r="DX187" s="28"/>
      <c r="DY187" s="28"/>
      <c r="DZ187" s="28"/>
      <c r="EA187" s="28"/>
      <c r="EB187" s="28"/>
      <c r="EC187" s="28"/>
      <c r="ED187" s="28"/>
      <c r="EE187" s="28"/>
      <c r="EF187" s="28"/>
      <c r="EG187" s="28"/>
      <c r="EH187" s="28"/>
      <c r="EI187" s="28"/>
      <c r="EJ187" s="28"/>
      <c r="EK187" s="28"/>
      <c r="EL187" s="28"/>
      <c r="EM187" s="28"/>
      <c r="EN187" s="28"/>
      <c r="EO187" s="28"/>
      <c r="EP187" s="28"/>
      <c r="EQ187" s="28"/>
      <c r="ER187" s="28"/>
      <c r="ES187" s="28"/>
      <c r="ET187" s="28"/>
      <c r="EU187" s="28"/>
      <c r="EV187" s="28"/>
      <c r="EW187" s="28"/>
      <c r="EX187" s="28"/>
      <c r="EY187" s="28"/>
      <c r="EZ187" s="28"/>
      <c r="FA187" s="28"/>
      <c r="FB187" s="28"/>
      <c r="FC187" s="28"/>
      <c r="FD187" s="28"/>
      <c r="FE187" s="28"/>
      <c r="FF187" s="28"/>
      <c r="FG187" s="28"/>
      <c r="FH187" s="28"/>
      <c r="FI187" s="28"/>
      <c r="FJ187" s="28"/>
      <c r="FK187" s="28"/>
      <c r="FL187" s="28"/>
      <c r="FM187" s="28"/>
      <c r="FN187" s="28"/>
      <c r="FO187" s="28"/>
      <c r="FP187" s="28"/>
      <c r="FQ187" s="28"/>
      <c r="FR187" s="28"/>
      <c r="FS187" s="28"/>
      <c r="FT187" s="28"/>
      <c r="FU187" s="28"/>
      <c r="FV187" s="28"/>
      <c r="FW187" s="28"/>
      <c r="FX187" s="28"/>
      <c r="FY187" s="28"/>
      <c r="FZ187" s="28"/>
      <c r="GA187" s="28"/>
      <c r="GB187" s="28"/>
      <c r="GC187" s="28"/>
      <c r="GD187" s="28"/>
      <c r="GE187" s="28"/>
      <c r="GF187" s="28"/>
      <c r="GG187" s="28"/>
      <c r="GH187" s="28"/>
      <c r="GI187" s="28"/>
      <c r="GJ187" s="28"/>
      <c r="GK187" s="28"/>
      <c r="GL187" s="28"/>
      <c r="GM187" s="28"/>
      <c r="GN187" s="28"/>
      <c r="GO187" s="28"/>
      <c r="GP187" s="28"/>
      <c r="GQ187" s="28"/>
      <c r="GR187" s="28"/>
      <c r="GS187" s="28"/>
      <c r="GT187" s="28"/>
      <c r="GU187" s="28"/>
      <c r="GV187" s="28"/>
      <c r="GW187" s="28"/>
      <c r="GX187" s="28"/>
      <c r="GY187" s="28"/>
      <c r="GZ187" s="28"/>
      <c r="HA187" s="28"/>
      <c r="HB187" s="28"/>
      <c r="HC187" s="28"/>
      <c r="HD187" s="28"/>
      <c r="HE187" s="28"/>
      <c r="HF187" s="28"/>
      <c r="HG187" s="28"/>
      <c r="HH187" s="28"/>
      <c r="HI187" s="28"/>
      <c r="HJ187" s="28"/>
      <c r="HK187" s="28"/>
      <c r="HL187" s="28"/>
      <c r="HM187" s="28"/>
      <c r="HN187" s="28"/>
      <c r="HO187" s="28"/>
      <c r="HP187" s="28"/>
      <c r="HQ187" s="28"/>
      <c r="HR187" s="28"/>
      <c r="HS187" s="28"/>
      <c r="HT187" s="28"/>
      <c r="HU187" s="28"/>
      <c r="HV187" s="28"/>
      <c r="HW187" s="28"/>
      <c r="HX187" s="28"/>
      <c r="HY187" s="28"/>
      <c r="HZ187" s="28"/>
      <c r="IA187" s="28"/>
      <c r="IB187" s="28"/>
      <c r="IC187" s="28"/>
      <c r="ID187" s="28"/>
      <c r="IE187" s="28"/>
      <c r="IF187" s="28"/>
      <c r="IG187" s="28"/>
      <c r="IH187" s="28"/>
      <c r="II187" s="28"/>
      <c r="IJ187" s="28"/>
      <c r="IK187" s="28"/>
      <c r="IL187" s="28"/>
      <c r="IM187" s="28"/>
      <c r="IN187" s="28"/>
      <c r="IO187" s="28"/>
      <c r="IP187" s="28"/>
      <c r="IQ187" s="28"/>
      <c r="IR187" s="28"/>
      <c r="IS187" s="28"/>
      <c r="IT187" s="28"/>
      <c r="IU187" s="28"/>
      <c r="IV187" s="28"/>
      <c r="IW187" s="28"/>
    </row>
    <row r="188" spans="1:257" s="33" customFormat="1" ht="12.75">
      <c r="A188" s="111"/>
      <c r="B188" s="143"/>
      <c r="C188" s="117" t="s">
        <v>249</v>
      </c>
      <c r="D188" s="118" t="s">
        <v>53</v>
      </c>
      <c r="E188" s="114">
        <v>66</v>
      </c>
      <c r="F188" s="176"/>
      <c r="G188" s="115">
        <f>+F188*E188</f>
        <v>0</v>
      </c>
      <c r="H188" s="87"/>
      <c r="I188" s="108">
        <f>E188+H188</f>
        <v>66</v>
      </c>
      <c r="J188" s="102">
        <f>F188*I188</f>
        <v>0</v>
      </c>
      <c r="K188" s="28"/>
      <c r="L188" s="28"/>
      <c r="M188" s="28"/>
      <c r="N188" s="28"/>
      <c r="O188" s="28"/>
      <c r="P188" s="28"/>
      <c r="Q188" s="28"/>
      <c r="R188" s="28"/>
      <c r="S188" s="28"/>
      <c r="T188" s="28"/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F188" s="28"/>
      <c r="AG188" s="28"/>
      <c r="AH188" s="28"/>
      <c r="AI188" s="28"/>
      <c r="AJ188" s="28"/>
      <c r="AK188" s="28"/>
      <c r="AL188" s="28"/>
      <c r="AM188" s="28"/>
      <c r="AN188" s="28"/>
      <c r="AO188" s="28"/>
      <c r="AP188" s="28"/>
      <c r="AQ188" s="28"/>
      <c r="AR188" s="28"/>
      <c r="AS188" s="28"/>
      <c r="AT188" s="28"/>
      <c r="AU188" s="28"/>
      <c r="AV188" s="28"/>
      <c r="AW188" s="28"/>
      <c r="AX188" s="28"/>
      <c r="AY188" s="28"/>
      <c r="AZ188" s="28"/>
      <c r="BA188" s="28"/>
      <c r="BB188" s="28"/>
      <c r="BC188" s="28"/>
      <c r="BD188" s="28"/>
      <c r="BE188" s="28"/>
      <c r="BF188" s="28"/>
      <c r="BG188" s="28"/>
      <c r="BH188" s="28"/>
      <c r="BI188" s="28"/>
      <c r="BJ188" s="28"/>
      <c r="BK188" s="28"/>
      <c r="BL188" s="28"/>
      <c r="BM188" s="28"/>
      <c r="BN188" s="28"/>
      <c r="BO188" s="28"/>
      <c r="BP188" s="28"/>
      <c r="BQ188" s="28"/>
      <c r="BR188" s="28"/>
      <c r="BS188" s="28"/>
      <c r="BT188" s="28"/>
      <c r="BU188" s="28"/>
      <c r="BV188" s="28"/>
      <c r="BW188" s="28"/>
      <c r="BX188" s="28"/>
      <c r="BY188" s="28"/>
      <c r="BZ188" s="28"/>
      <c r="CA188" s="28"/>
      <c r="CB188" s="28"/>
      <c r="CC188" s="28"/>
      <c r="CD188" s="28"/>
      <c r="CE188" s="28"/>
      <c r="CF188" s="28"/>
      <c r="CG188" s="28"/>
      <c r="CH188" s="28"/>
      <c r="CI188" s="28"/>
      <c r="CJ188" s="28"/>
      <c r="CK188" s="28"/>
      <c r="CL188" s="28"/>
      <c r="CM188" s="28"/>
      <c r="CN188" s="28"/>
      <c r="CO188" s="28"/>
      <c r="CP188" s="28"/>
      <c r="CQ188" s="28"/>
      <c r="CR188" s="28"/>
      <c r="CS188" s="28"/>
      <c r="CT188" s="28"/>
      <c r="CU188" s="28"/>
      <c r="CV188" s="28"/>
      <c r="CW188" s="28"/>
      <c r="CX188" s="28"/>
      <c r="CY188" s="28"/>
      <c r="CZ188" s="28"/>
      <c r="DA188" s="28"/>
      <c r="DB188" s="28"/>
      <c r="DC188" s="28"/>
      <c r="DD188" s="28"/>
      <c r="DE188" s="28"/>
      <c r="DF188" s="28"/>
      <c r="DG188" s="28"/>
      <c r="DH188" s="28"/>
      <c r="DI188" s="28"/>
      <c r="DJ188" s="28"/>
      <c r="DK188" s="28"/>
      <c r="DL188" s="28"/>
      <c r="DM188" s="28"/>
      <c r="DN188" s="28"/>
      <c r="DO188" s="28"/>
      <c r="DP188" s="28"/>
      <c r="DQ188" s="28"/>
      <c r="DR188" s="28"/>
      <c r="DS188" s="28"/>
      <c r="DT188" s="28"/>
      <c r="DU188" s="28"/>
      <c r="DV188" s="28"/>
      <c r="DW188" s="28"/>
      <c r="DX188" s="28"/>
      <c r="DY188" s="28"/>
      <c r="DZ188" s="28"/>
      <c r="EA188" s="28"/>
      <c r="EB188" s="28"/>
      <c r="EC188" s="28"/>
      <c r="ED188" s="28"/>
      <c r="EE188" s="28"/>
      <c r="EF188" s="28"/>
      <c r="EG188" s="28"/>
      <c r="EH188" s="28"/>
      <c r="EI188" s="28"/>
      <c r="EJ188" s="28"/>
      <c r="EK188" s="28"/>
      <c r="EL188" s="28"/>
      <c r="EM188" s="28"/>
      <c r="EN188" s="28"/>
      <c r="EO188" s="28"/>
      <c r="EP188" s="28"/>
      <c r="EQ188" s="28"/>
      <c r="ER188" s="28"/>
      <c r="ES188" s="28"/>
      <c r="ET188" s="28"/>
      <c r="EU188" s="28"/>
      <c r="EV188" s="28"/>
      <c r="EW188" s="28"/>
      <c r="EX188" s="28"/>
      <c r="EY188" s="28"/>
      <c r="EZ188" s="28"/>
      <c r="FA188" s="28"/>
      <c r="FB188" s="28"/>
      <c r="FC188" s="28"/>
      <c r="FD188" s="28"/>
      <c r="FE188" s="28"/>
      <c r="FF188" s="28"/>
      <c r="FG188" s="28"/>
      <c r="FH188" s="28"/>
      <c r="FI188" s="28"/>
      <c r="FJ188" s="28"/>
      <c r="FK188" s="28"/>
      <c r="FL188" s="28"/>
      <c r="FM188" s="28"/>
      <c r="FN188" s="28"/>
      <c r="FO188" s="28"/>
      <c r="FP188" s="28"/>
      <c r="FQ188" s="28"/>
      <c r="FR188" s="28"/>
      <c r="FS188" s="28"/>
      <c r="FT188" s="28"/>
      <c r="FU188" s="28"/>
      <c r="FV188" s="28"/>
      <c r="FW188" s="28"/>
      <c r="FX188" s="28"/>
      <c r="FY188" s="28"/>
      <c r="FZ188" s="28"/>
      <c r="GA188" s="28"/>
      <c r="GB188" s="28"/>
      <c r="GC188" s="28"/>
      <c r="GD188" s="28"/>
      <c r="GE188" s="28"/>
      <c r="GF188" s="28"/>
      <c r="GG188" s="28"/>
      <c r="GH188" s="28"/>
      <c r="GI188" s="28"/>
      <c r="GJ188" s="28"/>
      <c r="GK188" s="28"/>
      <c r="GL188" s="28"/>
      <c r="GM188" s="28"/>
      <c r="GN188" s="28"/>
      <c r="GO188" s="28"/>
      <c r="GP188" s="28"/>
      <c r="GQ188" s="28"/>
      <c r="GR188" s="28"/>
      <c r="GS188" s="28"/>
      <c r="GT188" s="28"/>
      <c r="GU188" s="28"/>
      <c r="GV188" s="28"/>
      <c r="GW188" s="28"/>
      <c r="GX188" s="28"/>
      <c r="GY188" s="28"/>
      <c r="GZ188" s="28"/>
      <c r="HA188" s="28"/>
      <c r="HB188" s="28"/>
      <c r="HC188" s="28"/>
      <c r="HD188" s="28"/>
      <c r="HE188" s="28"/>
      <c r="HF188" s="28"/>
      <c r="HG188" s="28"/>
      <c r="HH188" s="28"/>
      <c r="HI188" s="28"/>
      <c r="HJ188" s="28"/>
      <c r="HK188" s="28"/>
      <c r="HL188" s="28"/>
      <c r="HM188" s="28"/>
      <c r="HN188" s="28"/>
      <c r="HO188" s="28"/>
      <c r="HP188" s="28"/>
      <c r="HQ188" s="28"/>
      <c r="HR188" s="28"/>
      <c r="HS188" s="28"/>
      <c r="HT188" s="28"/>
      <c r="HU188" s="28"/>
      <c r="HV188" s="28"/>
      <c r="HW188" s="28"/>
      <c r="HX188" s="28"/>
      <c r="HY188" s="28"/>
      <c r="HZ188" s="28"/>
      <c r="IA188" s="28"/>
      <c r="IB188" s="28"/>
      <c r="IC188" s="28"/>
      <c r="ID188" s="28"/>
      <c r="IE188" s="28"/>
      <c r="IF188" s="28"/>
      <c r="IG188" s="28"/>
      <c r="IH188" s="28"/>
      <c r="II188" s="28"/>
      <c r="IJ188" s="28"/>
      <c r="IK188" s="28"/>
      <c r="IL188" s="28"/>
      <c r="IM188" s="28"/>
      <c r="IN188" s="28"/>
      <c r="IO188" s="28"/>
      <c r="IP188" s="28"/>
      <c r="IQ188" s="28"/>
      <c r="IR188" s="28"/>
      <c r="IS188" s="28"/>
      <c r="IT188" s="28"/>
      <c r="IU188" s="28"/>
      <c r="IV188" s="28"/>
      <c r="IW188" s="28"/>
    </row>
    <row r="189" spans="1:257" s="33" customFormat="1" ht="12.75">
      <c r="A189" s="111"/>
      <c r="B189" s="112" t="s">
        <v>71</v>
      </c>
      <c r="C189" s="113" t="s">
        <v>72</v>
      </c>
      <c r="D189" s="118"/>
      <c r="E189" s="114"/>
      <c r="F189" s="172"/>
      <c r="G189" s="115"/>
      <c r="H189" s="87"/>
      <c r="I189" s="87"/>
      <c r="J189" s="102"/>
      <c r="K189" s="28"/>
      <c r="L189" s="28"/>
      <c r="M189" s="28"/>
      <c r="N189" s="28"/>
      <c r="O189" s="28"/>
      <c r="P189" s="28"/>
      <c r="Q189" s="28"/>
      <c r="R189" s="28"/>
      <c r="S189" s="28"/>
      <c r="T189" s="28"/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F189" s="28"/>
      <c r="AG189" s="28"/>
      <c r="AH189" s="28"/>
      <c r="AI189" s="28"/>
      <c r="AJ189" s="28"/>
      <c r="AK189" s="28"/>
      <c r="AL189" s="28"/>
      <c r="AM189" s="28"/>
      <c r="AN189" s="28"/>
      <c r="AO189" s="28"/>
      <c r="AP189" s="28"/>
      <c r="AQ189" s="28"/>
      <c r="AR189" s="28"/>
      <c r="AS189" s="28"/>
      <c r="AT189" s="28"/>
      <c r="AU189" s="28"/>
      <c r="AV189" s="28"/>
      <c r="AW189" s="28"/>
      <c r="AX189" s="28"/>
      <c r="AY189" s="28"/>
      <c r="AZ189" s="28"/>
      <c r="BA189" s="28"/>
      <c r="BB189" s="28"/>
      <c r="BC189" s="28"/>
      <c r="BD189" s="28"/>
      <c r="BE189" s="28"/>
      <c r="BF189" s="28"/>
      <c r="BG189" s="28"/>
      <c r="BH189" s="28"/>
      <c r="BI189" s="28"/>
      <c r="BJ189" s="28"/>
      <c r="BK189" s="28"/>
      <c r="BL189" s="28"/>
      <c r="BM189" s="28"/>
      <c r="BN189" s="28"/>
      <c r="BO189" s="28"/>
      <c r="BP189" s="28"/>
      <c r="BQ189" s="28"/>
      <c r="BR189" s="28"/>
      <c r="BS189" s="28"/>
      <c r="BT189" s="28"/>
      <c r="BU189" s="28"/>
      <c r="BV189" s="28"/>
      <c r="BW189" s="28"/>
      <c r="BX189" s="28"/>
      <c r="BY189" s="28"/>
      <c r="BZ189" s="28"/>
      <c r="CA189" s="28"/>
      <c r="CB189" s="28"/>
      <c r="CC189" s="28"/>
      <c r="CD189" s="28"/>
      <c r="CE189" s="28"/>
      <c r="CF189" s="28"/>
      <c r="CG189" s="28"/>
      <c r="CH189" s="28"/>
      <c r="CI189" s="28"/>
      <c r="CJ189" s="28"/>
      <c r="CK189" s="28"/>
      <c r="CL189" s="28"/>
      <c r="CM189" s="28"/>
      <c r="CN189" s="28"/>
      <c r="CO189" s="28"/>
      <c r="CP189" s="28"/>
      <c r="CQ189" s="28"/>
      <c r="CR189" s="28"/>
      <c r="CS189" s="28"/>
      <c r="CT189" s="28"/>
      <c r="CU189" s="28"/>
      <c r="CV189" s="28"/>
      <c r="CW189" s="28"/>
      <c r="CX189" s="28"/>
      <c r="CY189" s="28"/>
      <c r="CZ189" s="28"/>
      <c r="DA189" s="28"/>
      <c r="DB189" s="28"/>
      <c r="DC189" s="28"/>
      <c r="DD189" s="28"/>
      <c r="DE189" s="28"/>
      <c r="DF189" s="28"/>
      <c r="DG189" s="28"/>
      <c r="DH189" s="28"/>
      <c r="DI189" s="28"/>
      <c r="DJ189" s="28"/>
      <c r="DK189" s="28"/>
      <c r="DL189" s="28"/>
      <c r="DM189" s="28"/>
      <c r="DN189" s="28"/>
      <c r="DO189" s="28"/>
      <c r="DP189" s="28"/>
      <c r="DQ189" s="28"/>
      <c r="DR189" s="28"/>
      <c r="DS189" s="28"/>
      <c r="DT189" s="28"/>
      <c r="DU189" s="28"/>
      <c r="DV189" s="28"/>
      <c r="DW189" s="28"/>
      <c r="DX189" s="28"/>
      <c r="DY189" s="28"/>
      <c r="DZ189" s="28"/>
      <c r="EA189" s="28"/>
      <c r="EB189" s="28"/>
      <c r="EC189" s="28"/>
      <c r="ED189" s="28"/>
      <c r="EE189" s="28"/>
      <c r="EF189" s="28"/>
      <c r="EG189" s="28"/>
      <c r="EH189" s="28"/>
      <c r="EI189" s="28"/>
      <c r="EJ189" s="28"/>
      <c r="EK189" s="28"/>
      <c r="EL189" s="28"/>
      <c r="EM189" s="28"/>
      <c r="EN189" s="28"/>
      <c r="EO189" s="28"/>
      <c r="EP189" s="28"/>
      <c r="EQ189" s="28"/>
      <c r="ER189" s="28"/>
      <c r="ES189" s="28"/>
      <c r="ET189" s="28"/>
      <c r="EU189" s="28"/>
      <c r="EV189" s="28"/>
      <c r="EW189" s="28"/>
      <c r="EX189" s="28"/>
      <c r="EY189" s="28"/>
      <c r="EZ189" s="28"/>
      <c r="FA189" s="28"/>
      <c r="FB189" s="28"/>
      <c r="FC189" s="28"/>
      <c r="FD189" s="28"/>
      <c r="FE189" s="28"/>
      <c r="FF189" s="28"/>
      <c r="FG189" s="28"/>
      <c r="FH189" s="28"/>
      <c r="FI189" s="28"/>
      <c r="FJ189" s="28"/>
      <c r="FK189" s="28"/>
      <c r="FL189" s="28"/>
      <c r="FM189" s="28"/>
      <c r="FN189" s="28"/>
      <c r="FO189" s="28"/>
      <c r="FP189" s="28"/>
      <c r="FQ189" s="28"/>
      <c r="FR189" s="28"/>
      <c r="FS189" s="28"/>
      <c r="FT189" s="28"/>
      <c r="FU189" s="28"/>
      <c r="FV189" s="28"/>
      <c r="FW189" s="28"/>
      <c r="FX189" s="28"/>
      <c r="FY189" s="28"/>
      <c r="FZ189" s="28"/>
      <c r="GA189" s="28"/>
      <c r="GB189" s="28"/>
      <c r="GC189" s="28"/>
      <c r="GD189" s="28"/>
      <c r="GE189" s="28"/>
      <c r="GF189" s="28"/>
      <c r="GG189" s="28"/>
      <c r="GH189" s="28"/>
      <c r="GI189" s="28"/>
      <c r="GJ189" s="28"/>
      <c r="GK189" s="28"/>
      <c r="GL189" s="28"/>
      <c r="GM189" s="28"/>
      <c r="GN189" s="28"/>
      <c r="GO189" s="28"/>
      <c r="GP189" s="28"/>
      <c r="GQ189" s="28"/>
      <c r="GR189" s="28"/>
      <c r="GS189" s="28"/>
      <c r="GT189" s="28"/>
      <c r="GU189" s="28"/>
      <c r="GV189" s="28"/>
      <c r="GW189" s="28"/>
      <c r="GX189" s="28"/>
      <c r="GY189" s="28"/>
      <c r="GZ189" s="28"/>
      <c r="HA189" s="28"/>
      <c r="HB189" s="28"/>
      <c r="HC189" s="28"/>
      <c r="HD189" s="28"/>
      <c r="HE189" s="28"/>
      <c r="HF189" s="28"/>
      <c r="HG189" s="28"/>
      <c r="HH189" s="28"/>
      <c r="HI189" s="28"/>
      <c r="HJ189" s="28"/>
      <c r="HK189" s="28"/>
      <c r="HL189" s="28"/>
      <c r="HM189" s="28"/>
      <c r="HN189" s="28"/>
      <c r="HO189" s="28"/>
      <c r="HP189" s="28"/>
      <c r="HQ189" s="28"/>
      <c r="HR189" s="28"/>
      <c r="HS189" s="28"/>
      <c r="HT189" s="28"/>
      <c r="HU189" s="28"/>
      <c r="HV189" s="28"/>
      <c r="HW189" s="28"/>
      <c r="HX189" s="28"/>
      <c r="HY189" s="28"/>
      <c r="HZ189" s="28"/>
      <c r="IA189" s="28"/>
      <c r="IB189" s="28"/>
      <c r="IC189" s="28"/>
      <c r="ID189" s="28"/>
      <c r="IE189" s="28"/>
      <c r="IF189" s="28"/>
      <c r="IG189" s="28"/>
      <c r="IH189" s="28"/>
      <c r="II189" s="28"/>
      <c r="IJ189" s="28"/>
      <c r="IK189" s="28"/>
      <c r="IL189" s="28"/>
      <c r="IM189" s="28"/>
      <c r="IN189" s="28"/>
      <c r="IO189" s="28"/>
      <c r="IP189" s="28"/>
      <c r="IQ189" s="28"/>
      <c r="IR189" s="28"/>
      <c r="IS189" s="28"/>
      <c r="IT189" s="28"/>
      <c r="IU189" s="28"/>
      <c r="IV189" s="28"/>
      <c r="IW189" s="28"/>
    </row>
    <row r="190" spans="1:257" s="33" customFormat="1" ht="12.75">
      <c r="A190" s="111"/>
      <c r="B190" s="143"/>
      <c r="C190" s="117" t="s">
        <v>192</v>
      </c>
      <c r="D190" s="118" t="s">
        <v>53</v>
      </c>
      <c r="E190" s="114">
        <v>48</v>
      </c>
      <c r="F190" s="176"/>
      <c r="G190" s="115">
        <f>+F190*E190</f>
        <v>0</v>
      </c>
      <c r="H190" s="87">
        <v>10</v>
      </c>
      <c r="I190" s="108">
        <f>E190+H190</f>
        <v>58</v>
      </c>
      <c r="J190" s="102">
        <f>F190*I190</f>
        <v>0</v>
      </c>
      <c r="K190" s="28"/>
      <c r="L190" s="28"/>
      <c r="M190" s="28"/>
      <c r="N190" s="28"/>
      <c r="O190" s="28"/>
      <c r="P190" s="28"/>
      <c r="Q190" s="28"/>
      <c r="R190" s="28"/>
      <c r="S190" s="28"/>
      <c r="T190" s="28"/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F190" s="28"/>
      <c r="AG190" s="28"/>
      <c r="AH190" s="28"/>
      <c r="AI190" s="28"/>
      <c r="AJ190" s="28"/>
      <c r="AK190" s="28"/>
      <c r="AL190" s="28"/>
      <c r="AM190" s="28"/>
      <c r="AN190" s="28"/>
      <c r="AO190" s="28"/>
      <c r="AP190" s="28"/>
      <c r="AQ190" s="28"/>
      <c r="AR190" s="28"/>
      <c r="AS190" s="28"/>
      <c r="AT190" s="28"/>
      <c r="AU190" s="28"/>
      <c r="AV190" s="28"/>
      <c r="AW190" s="28"/>
      <c r="AX190" s="28"/>
      <c r="AY190" s="28"/>
      <c r="AZ190" s="28"/>
      <c r="BA190" s="28"/>
      <c r="BB190" s="28"/>
      <c r="BC190" s="28"/>
      <c r="BD190" s="28"/>
      <c r="BE190" s="28"/>
      <c r="BF190" s="28"/>
      <c r="BG190" s="28"/>
      <c r="BH190" s="28"/>
      <c r="BI190" s="28"/>
      <c r="BJ190" s="28"/>
      <c r="BK190" s="28"/>
      <c r="BL190" s="28"/>
      <c r="BM190" s="28"/>
      <c r="BN190" s="28"/>
      <c r="BO190" s="28"/>
      <c r="BP190" s="28"/>
      <c r="BQ190" s="28"/>
      <c r="BR190" s="28"/>
      <c r="BS190" s="28"/>
      <c r="BT190" s="28"/>
      <c r="BU190" s="28"/>
      <c r="BV190" s="28"/>
      <c r="BW190" s="28"/>
      <c r="BX190" s="28"/>
      <c r="BY190" s="28"/>
      <c r="BZ190" s="28"/>
      <c r="CA190" s="28"/>
      <c r="CB190" s="28"/>
      <c r="CC190" s="28"/>
      <c r="CD190" s="28"/>
      <c r="CE190" s="28"/>
      <c r="CF190" s="28"/>
      <c r="CG190" s="28"/>
      <c r="CH190" s="28"/>
      <c r="CI190" s="28"/>
      <c r="CJ190" s="28"/>
      <c r="CK190" s="28"/>
      <c r="CL190" s="28"/>
      <c r="CM190" s="28"/>
      <c r="CN190" s="28"/>
      <c r="CO190" s="28"/>
      <c r="CP190" s="28"/>
      <c r="CQ190" s="28"/>
      <c r="CR190" s="28"/>
      <c r="CS190" s="28"/>
      <c r="CT190" s="28"/>
      <c r="CU190" s="28"/>
      <c r="CV190" s="28"/>
      <c r="CW190" s="28"/>
      <c r="CX190" s="28"/>
      <c r="CY190" s="28"/>
      <c r="CZ190" s="28"/>
      <c r="DA190" s="28"/>
      <c r="DB190" s="28"/>
      <c r="DC190" s="28"/>
      <c r="DD190" s="28"/>
      <c r="DE190" s="28"/>
      <c r="DF190" s="28"/>
      <c r="DG190" s="28"/>
      <c r="DH190" s="28"/>
      <c r="DI190" s="28"/>
      <c r="DJ190" s="28"/>
      <c r="DK190" s="28"/>
      <c r="DL190" s="28"/>
      <c r="DM190" s="28"/>
      <c r="DN190" s="28"/>
      <c r="DO190" s="28"/>
      <c r="DP190" s="28"/>
      <c r="DQ190" s="28"/>
      <c r="DR190" s="28"/>
      <c r="DS190" s="28"/>
      <c r="DT190" s="28"/>
      <c r="DU190" s="28"/>
      <c r="DV190" s="28"/>
      <c r="DW190" s="28"/>
      <c r="DX190" s="28"/>
      <c r="DY190" s="28"/>
      <c r="DZ190" s="28"/>
      <c r="EA190" s="28"/>
      <c r="EB190" s="28"/>
      <c r="EC190" s="28"/>
      <c r="ED190" s="28"/>
      <c r="EE190" s="28"/>
      <c r="EF190" s="28"/>
      <c r="EG190" s="28"/>
      <c r="EH190" s="28"/>
      <c r="EI190" s="28"/>
      <c r="EJ190" s="28"/>
      <c r="EK190" s="28"/>
      <c r="EL190" s="28"/>
      <c r="EM190" s="28"/>
      <c r="EN190" s="28"/>
      <c r="EO190" s="28"/>
      <c r="EP190" s="28"/>
      <c r="EQ190" s="28"/>
      <c r="ER190" s="28"/>
      <c r="ES190" s="28"/>
      <c r="ET190" s="28"/>
      <c r="EU190" s="28"/>
      <c r="EV190" s="28"/>
      <c r="EW190" s="28"/>
      <c r="EX190" s="28"/>
      <c r="EY190" s="28"/>
      <c r="EZ190" s="28"/>
      <c r="FA190" s="28"/>
      <c r="FB190" s="28"/>
      <c r="FC190" s="28"/>
      <c r="FD190" s="28"/>
      <c r="FE190" s="28"/>
      <c r="FF190" s="28"/>
      <c r="FG190" s="28"/>
      <c r="FH190" s="28"/>
      <c r="FI190" s="28"/>
      <c r="FJ190" s="28"/>
      <c r="FK190" s="28"/>
      <c r="FL190" s="28"/>
      <c r="FM190" s="28"/>
      <c r="FN190" s="28"/>
      <c r="FO190" s="28"/>
      <c r="FP190" s="28"/>
      <c r="FQ190" s="28"/>
      <c r="FR190" s="28"/>
      <c r="FS190" s="28"/>
      <c r="FT190" s="28"/>
      <c r="FU190" s="28"/>
      <c r="FV190" s="28"/>
      <c r="FW190" s="28"/>
      <c r="FX190" s="28"/>
      <c r="FY190" s="28"/>
      <c r="FZ190" s="28"/>
      <c r="GA190" s="28"/>
      <c r="GB190" s="28"/>
      <c r="GC190" s="28"/>
      <c r="GD190" s="28"/>
      <c r="GE190" s="28"/>
      <c r="GF190" s="28"/>
      <c r="GG190" s="28"/>
      <c r="GH190" s="28"/>
      <c r="GI190" s="28"/>
      <c r="GJ190" s="28"/>
      <c r="GK190" s="28"/>
      <c r="GL190" s="28"/>
      <c r="GM190" s="28"/>
      <c r="GN190" s="28"/>
      <c r="GO190" s="28"/>
      <c r="GP190" s="28"/>
      <c r="GQ190" s="28"/>
      <c r="GR190" s="28"/>
      <c r="GS190" s="28"/>
      <c r="GT190" s="28"/>
      <c r="GU190" s="28"/>
      <c r="GV190" s="28"/>
      <c r="GW190" s="28"/>
      <c r="GX190" s="28"/>
      <c r="GY190" s="28"/>
      <c r="GZ190" s="28"/>
      <c r="HA190" s="28"/>
      <c r="HB190" s="28"/>
      <c r="HC190" s="28"/>
      <c r="HD190" s="28"/>
      <c r="HE190" s="28"/>
      <c r="HF190" s="28"/>
      <c r="HG190" s="28"/>
      <c r="HH190" s="28"/>
      <c r="HI190" s="28"/>
      <c r="HJ190" s="28"/>
      <c r="HK190" s="28"/>
      <c r="HL190" s="28"/>
      <c r="HM190" s="28"/>
      <c r="HN190" s="28"/>
      <c r="HO190" s="28"/>
      <c r="HP190" s="28"/>
      <c r="HQ190" s="28"/>
      <c r="HR190" s="28"/>
      <c r="HS190" s="28"/>
      <c r="HT190" s="28"/>
      <c r="HU190" s="28"/>
      <c r="HV190" s="28"/>
      <c r="HW190" s="28"/>
      <c r="HX190" s="28"/>
      <c r="HY190" s="28"/>
      <c r="HZ190" s="28"/>
      <c r="IA190" s="28"/>
      <c r="IB190" s="28"/>
      <c r="IC190" s="28"/>
      <c r="ID190" s="28"/>
      <c r="IE190" s="28"/>
      <c r="IF190" s="28"/>
      <c r="IG190" s="28"/>
      <c r="IH190" s="28"/>
      <c r="II190" s="28"/>
      <c r="IJ190" s="28"/>
      <c r="IK190" s="28"/>
      <c r="IL190" s="28"/>
      <c r="IM190" s="28"/>
      <c r="IN190" s="28"/>
      <c r="IO190" s="28"/>
      <c r="IP190" s="28"/>
      <c r="IQ190" s="28"/>
      <c r="IR190" s="28"/>
      <c r="IS190" s="28"/>
      <c r="IT190" s="28"/>
      <c r="IU190" s="28"/>
      <c r="IV190" s="28"/>
      <c r="IW190" s="28"/>
    </row>
    <row r="191" spans="1:257" s="33" customFormat="1" ht="12.75">
      <c r="A191" s="111"/>
      <c r="B191" s="112" t="s">
        <v>198</v>
      </c>
      <c r="C191" s="113" t="s">
        <v>199</v>
      </c>
      <c r="D191" s="118"/>
      <c r="E191" s="114"/>
      <c r="F191" s="172"/>
      <c r="G191" s="115"/>
      <c r="H191" s="87"/>
      <c r="I191" s="87"/>
      <c r="J191" s="102"/>
      <c r="K191" s="28"/>
      <c r="L191" s="28"/>
      <c r="M191" s="28"/>
      <c r="N191" s="28"/>
      <c r="O191" s="28"/>
      <c r="P191" s="28"/>
      <c r="Q191" s="28"/>
      <c r="R191" s="28"/>
      <c r="S191" s="28"/>
      <c r="T191" s="28"/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F191" s="28"/>
      <c r="AG191" s="28"/>
      <c r="AH191" s="28"/>
      <c r="AI191" s="28"/>
      <c r="AJ191" s="28"/>
      <c r="AK191" s="28"/>
      <c r="AL191" s="28"/>
      <c r="AM191" s="28"/>
      <c r="AN191" s="28"/>
      <c r="AO191" s="28"/>
      <c r="AP191" s="28"/>
      <c r="AQ191" s="28"/>
      <c r="AR191" s="28"/>
      <c r="AS191" s="28"/>
      <c r="AT191" s="28"/>
      <c r="AU191" s="28"/>
      <c r="AV191" s="28"/>
      <c r="AW191" s="28"/>
      <c r="AX191" s="28"/>
      <c r="AY191" s="28"/>
      <c r="AZ191" s="28"/>
      <c r="BA191" s="28"/>
      <c r="BB191" s="28"/>
      <c r="BC191" s="28"/>
      <c r="BD191" s="28"/>
      <c r="BE191" s="28"/>
      <c r="BF191" s="28"/>
      <c r="BG191" s="28"/>
      <c r="BH191" s="28"/>
      <c r="BI191" s="28"/>
      <c r="BJ191" s="28"/>
      <c r="BK191" s="28"/>
      <c r="BL191" s="28"/>
      <c r="BM191" s="28"/>
      <c r="BN191" s="28"/>
      <c r="BO191" s="28"/>
      <c r="BP191" s="28"/>
      <c r="BQ191" s="28"/>
      <c r="BR191" s="28"/>
      <c r="BS191" s="28"/>
      <c r="BT191" s="28"/>
      <c r="BU191" s="28"/>
      <c r="BV191" s="28"/>
      <c r="BW191" s="28"/>
      <c r="BX191" s="28"/>
      <c r="BY191" s="28"/>
      <c r="BZ191" s="28"/>
      <c r="CA191" s="28"/>
      <c r="CB191" s="28"/>
      <c r="CC191" s="28"/>
      <c r="CD191" s="28"/>
      <c r="CE191" s="28"/>
      <c r="CF191" s="28"/>
      <c r="CG191" s="28"/>
      <c r="CH191" s="28"/>
      <c r="CI191" s="28"/>
      <c r="CJ191" s="28"/>
      <c r="CK191" s="28"/>
      <c r="CL191" s="28"/>
      <c r="CM191" s="28"/>
      <c r="CN191" s="28"/>
      <c r="CO191" s="28"/>
      <c r="CP191" s="28"/>
      <c r="CQ191" s="28"/>
      <c r="CR191" s="28"/>
      <c r="CS191" s="28"/>
      <c r="CT191" s="28"/>
      <c r="CU191" s="28"/>
      <c r="CV191" s="28"/>
      <c r="CW191" s="28"/>
      <c r="CX191" s="28"/>
      <c r="CY191" s="28"/>
      <c r="CZ191" s="28"/>
      <c r="DA191" s="28"/>
      <c r="DB191" s="28"/>
      <c r="DC191" s="28"/>
      <c r="DD191" s="28"/>
      <c r="DE191" s="28"/>
      <c r="DF191" s="28"/>
      <c r="DG191" s="28"/>
      <c r="DH191" s="28"/>
      <c r="DI191" s="28"/>
      <c r="DJ191" s="28"/>
      <c r="DK191" s="28"/>
      <c r="DL191" s="28"/>
      <c r="DM191" s="28"/>
      <c r="DN191" s="28"/>
      <c r="DO191" s="28"/>
      <c r="DP191" s="28"/>
      <c r="DQ191" s="28"/>
      <c r="DR191" s="28"/>
      <c r="DS191" s="28"/>
      <c r="DT191" s="28"/>
      <c r="DU191" s="28"/>
      <c r="DV191" s="28"/>
      <c r="DW191" s="28"/>
      <c r="DX191" s="28"/>
      <c r="DY191" s="28"/>
      <c r="DZ191" s="28"/>
      <c r="EA191" s="28"/>
      <c r="EB191" s="28"/>
      <c r="EC191" s="28"/>
      <c r="ED191" s="28"/>
      <c r="EE191" s="28"/>
      <c r="EF191" s="28"/>
      <c r="EG191" s="28"/>
      <c r="EH191" s="28"/>
      <c r="EI191" s="28"/>
      <c r="EJ191" s="28"/>
      <c r="EK191" s="28"/>
      <c r="EL191" s="28"/>
      <c r="EM191" s="28"/>
      <c r="EN191" s="28"/>
      <c r="EO191" s="28"/>
      <c r="EP191" s="28"/>
      <c r="EQ191" s="28"/>
      <c r="ER191" s="28"/>
      <c r="ES191" s="28"/>
      <c r="ET191" s="28"/>
      <c r="EU191" s="28"/>
      <c r="EV191" s="28"/>
      <c r="EW191" s="28"/>
      <c r="EX191" s="28"/>
      <c r="EY191" s="28"/>
      <c r="EZ191" s="28"/>
      <c r="FA191" s="28"/>
      <c r="FB191" s="28"/>
      <c r="FC191" s="28"/>
      <c r="FD191" s="28"/>
      <c r="FE191" s="28"/>
      <c r="FF191" s="28"/>
      <c r="FG191" s="28"/>
      <c r="FH191" s="28"/>
      <c r="FI191" s="28"/>
      <c r="FJ191" s="28"/>
      <c r="FK191" s="28"/>
      <c r="FL191" s="28"/>
      <c r="FM191" s="28"/>
      <c r="FN191" s="28"/>
      <c r="FO191" s="28"/>
      <c r="FP191" s="28"/>
      <c r="FQ191" s="28"/>
      <c r="FR191" s="28"/>
      <c r="FS191" s="28"/>
      <c r="FT191" s="28"/>
      <c r="FU191" s="28"/>
      <c r="FV191" s="28"/>
      <c r="FW191" s="28"/>
      <c r="FX191" s="28"/>
      <c r="FY191" s="28"/>
      <c r="FZ191" s="28"/>
      <c r="GA191" s="28"/>
      <c r="GB191" s="28"/>
      <c r="GC191" s="28"/>
      <c r="GD191" s="28"/>
      <c r="GE191" s="28"/>
      <c r="GF191" s="28"/>
      <c r="GG191" s="28"/>
      <c r="GH191" s="28"/>
      <c r="GI191" s="28"/>
      <c r="GJ191" s="28"/>
      <c r="GK191" s="28"/>
      <c r="GL191" s="28"/>
      <c r="GM191" s="28"/>
      <c r="GN191" s="28"/>
      <c r="GO191" s="28"/>
      <c r="GP191" s="28"/>
      <c r="GQ191" s="28"/>
      <c r="GR191" s="28"/>
      <c r="GS191" s="28"/>
      <c r="GT191" s="28"/>
      <c r="GU191" s="28"/>
      <c r="GV191" s="28"/>
      <c r="GW191" s="28"/>
      <c r="GX191" s="28"/>
      <c r="GY191" s="28"/>
      <c r="GZ191" s="28"/>
      <c r="HA191" s="28"/>
      <c r="HB191" s="28"/>
      <c r="HC191" s="28"/>
      <c r="HD191" s="28"/>
      <c r="HE191" s="28"/>
      <c r="HF191" s="28"/>
      <c r="HG191" s="28"/>
      <c r="HH191" s="28"/>
      <c r="HI191" s="28"/>
      <c r="HJ191" s="28"/>
      <c r="HK191" s="28"/>
      <c r="HL191" s="28"/>
      <c r="HM191" s="28"/>
      <c r="HN191" s="28"/>
      <c r="HO191" s="28"/>
      <c r="HP191" s="28"/>
      <c r="HQ191" s="28"/>
      <c r="HR191" s="28"/>
      <c r="HS191" s="28"/>
      <c r="HT191" s="28"/>
      <c r="HU191" s="28"/>
      <c r="HV191" s="28"/>
      <c r="HW191" s="28"/>
      <c r="HX191" s="28"/>
      <c r="HY191" s="28"/>
      <c r="HZ191" s="28"/>
      <c r="IA191" s="28"/>
      <c r="IB191" s="28"/>
      <c r="IC191" s="28"/>
      <c r="ID191" s="28"/>
      <c r="IE191" s="28"/>
      <c r="IF191" s="28"/>
      <c r="IG191" s="28"/>
      <c r="IH191" s="28"/>
      <c r="II191" s="28"/>
      <c r="IJ191" s="28"/>
      <c r="IK191" s="28"/>
      <c r="IL191" s="28"/>
      <c r="IM191" s="28"/>
      <c r="IN191" s="28"/>
      <c r="IO191" s="28"/>
      <c r="IP191" s="28"/>
      <c r="IQ191" s="28"/>
      <c r="IR191" s="28"/>
      <c r="IS191" s="28"/>
      <c r="IT191" s="28"/>
      <c r="IU191" s="28"/>
      <c r="IV191" s="28"/>
      <c r="IW191" s="28"/>
    </row>
    <row r="192" spans="1:257" s="33" customFormat="1" ht="12.75">
      <c r="A192" s="111"/>
      <c r="B192" s="143"/>
      <c r="C192" s="117" t="s">
        <v>192</v>
      </c>
      <c r="D192" s="118" t="s">
        <v>53</v>
      </c>
      <c r="E192" s="114">
        <v>15</v>
      </c>
      <c r="F192" s="176"/>
      <c r="G192" s="115">
        <f>+F192*E192</f>
        <v>0</v>
      </c>
      <c r="H192" s="87">
        <v>12</v>
      </c>
      <c r="I192" s="108">
        <f>E192+H192</f>
        <v>27</v>
      </c>
      <c r="J192" s="102">
        <f>F192*I192</f>
        <v>0</v>
      </c>
      <c r="K192" s="28"/>
      <c r="L192" s="28"/>
      <c r="M192" s="28"/>
      <c r="N192" s="28"/>
      <c r="O192" s="28"/>
      <c r="P192" s="28"/>
      <c r="Q192" s="28"/>
      <c r="R192" s="28"/>
      <c r="S192" s="28"/>
      <c r="T192" s="28"/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F192" s="28"/>
      <c r="AG192" s="28"/>
      <c r="AH192" s="28"/>
      <c r="AI192" s="28"/>
      <c r="AJ192" s="28"/>
      <c r="AK192" s="28"/>
      <c r="AL192" s="28"/>
      <c r="AM192" s="28"/>
      <c r="AN192" s="28"/>
      <c r="AO192" s="28"/>
      <c r="AP192" s="28"/>
      <c r="AQ192" s="28"/>
      <c r="AR192" s="28"/>
      <c r="AS192" s="28"/>
      <c r="AT192" s="28"/>
      <c r="AU192" s="28"/>
      <c r="AV192" s="28"/>
      <c r="AW192" s="28"/>
      <c r="AX192" s="28"/>
      <c r="AY192" s="28"/>
      <c r="AZ192" s="28"/>
      <c r="BA192" s="28"/>
      <c r="BB192" s="28"/>
      <c r="BC192" s="28"/>
      <c r="BD192" s="28"/>
      <c r="BE192" s="28"/>
      <c r="BF192" s="28"/>
      <c r="BG192" s="28"/>
      <c r="BH192" s="28"/>
      <c r="BI192" s="28"/>
      <c r="BJ192" s="28"/>
      <c r="BK192" s="28"/>
      <c r="BL192" s="28"/>
      <c r="BM192" s="28"/>
      <c r="BN192" s="28"/>
      <c r="BO192" s="28"/>
      <c r="BP192" s="28"/>
      <c r="BQ192" s="28"/>
      <c r="BR192" s="28"/>
      <c r="BS192" s="28"/>
      <c r="BT192" s="28"/>
      <c r="BU192" s="28"/>
      <c r="BV192" s="28"/>
      <c r="BW192" s="28"/>
      <c r="BX192" s="28"/>
      <c r="BY192" s="28"/>
      <c r="BZ192" s="28"/>
      <c r="CA192" s="28"/>
      <c r="CB192" s="28"/>
      <c r="CC192" s="28"/>
      <c r="CD192" s="28"/>
      <c r="CE192" s="28"/>
      <c r="CF192" s="28"/>
      <c r="CG192" s="28"/>
      <c r="CH192" s="28"/>
      <c r="CI192" s="28"/>
      <c r="CJ192" s="28"/>
      <c r="CK192" s="28"/>
      <c r="CL192" s="28"/>
      <c r="CM192" s="28"/>
      <c r="CN192" s="28"/>
      <c r="CO192" s="28"/>
      <c r="CP192" s="28"/>
      <c r="CQ192" s="28"/>
      <c r="CR192" s="28"/>
      <c r="CS192" s="28"/>
      <c r="CT192" s="28"/>
      <c r="CU192" s="28"/>
      <c r="CV192" s="28"/>
      <c r="CW192" s="28"/>
      <c r="CX192" s="28"/>
      <c r="CY192" s="28"/>
      <c r="CZ192" s="28"/>
      <c r="DA192" s="28"/>
      <c r="DB192" s="28"/>
      <c r="DC192" s="28"/>
      <c r="DD192" s="28"/>
      <c r="DE192" s="28"/>
      <c r="DF192" s="28"/>
      <c r="DG192" s="28"/>
      <c r="DH192" s="28"/>
      <c r="DI192" s="28"/>
      <c r="DJ192" s="28"/>
      <c r="DK192" s="28"/>
      <c r="DL192" s="28"/>
      <c r="DM192" s="28"/>
      <c r="DN192" s="28"/>
      <c r="DO192" s="28"/>
      <c r="DP192" s="28"/>
      <c r="DQ192" s="28"/>
      <c r="DR192" s="28"/>
      <c r="DS192" s="28"/>
      <c r="DT192" s="28"/>
      <c r="DU192" s="28"/>
      <c r="DV192" s="28"/>
      <c r="DW192" s="28"/>
      <c r="DX192" s="28"/>
      <c r="DY192" s="28"/>
      <c r="DZ192" s="28"/>
      <c r="EA192" s="28"/>
      <c r="EB192" s="28"/>
      <c r="EC192" s="28"/>
      <c r="ED192" s="28"/>
      <c r="EE192" s="28"/>
      <c r="EF192" s="28"/>
      <c r="EG192" s="28"/>
      <c r="EH192" s="28"/>
      <c r="EI192" s="28"/>
      <c r="EJ192" s="28"/>
      <c r="EK192" s="28"/>
      <c r="EL192" s="28"/>
      <c r="EM192" s="28"/>
      <c r="EN192" s="28"/>
      <c r="EO192" s="28"/>
      <c r="EP192" s="28"/>
      <c r="EQ192" s="28"/>
      <c r="ER192" s="28"/>
      <c r="ES192" s="28"/>
      <c r="ET192" s="28"/>
      <c r="EU192" s="28"/>
      <c r="EV192" s="28"/>
      <c r="EW192" s="28"/>
      <c r="EX192" s="28"/>
      <c r="EY192" s="28"/>
      <c r="EZ192" s="28"/>
      <c r="FA192" s="28"/>
      <c r="FB192" s="28"/>
      <c r="FC192" s="28"/>
      <c r="FD192" s="28"/>
      <c r="FE192" s="28"/>
      <c r="FF192" s="28"/>
      <c r="FG192" s="28"/>
      <c r="FH192" s="28"/>
      <c r="FI192" s="28"/>
      <c r="FJ192" s="28"/>
      <c r="FK192" s="28"/>
      <c r="FL192" s="28"/>
      <c r="FM192" s="28"/>
      <c r="FN192" s="28"/>
      <c r="FO192" s="28"/>
      <c r="FP192" s="28"/>
      <c r="FQ192" s="28"/>
      <c r="FR192" s="28"/>
      <c r="FS192" s="28"/>
      <c r="FT192" s="28"/>
      <c r="FU192" s="28"/>
      <c r="FV192" s="28"/>
      <c r="FW192" s="28"/>
      <c r="FX192" s="28"/>
      <c r="FY192" s="28"/>
      <c r="FZ192" s="28"/>
      <c r="GA192" s="28"/>
      <c r="GB192" s="28"/>
      <c r="GC192" s="28"/>
      <c r="GD192" s="28"/>
      <c r="GE192" s="28"/>
      <c r="GF192" s="28"/>
      <c r="GG192" s="28"/>
      <c r="GH192" s="28"/>
      <c r="GI192" s="28"/>
      <c r="GJ192" s="28"/>
      <c r="GK192" s="28"/>
      <c r="GL192" s="28"/>
      <c r="GM192" s="28"/>
      <c r="GN192" s="28"/>
      <c r="GO192" s="28"/>
      <c r="GP192" s="28"/>
      <c r="GQ192" s="28"/>
      <c r="GR192" s="28"/>
      <c r="GS192" s="28"/>
      <c r="GT192" s="28"/>
      <c r="GU192" s="28"/>
      <c r="GV192" s="28"/>
      <c r="GW192" s="28"/>
      <c r="GX192" s="28"/>
      <c r="GY192" s="28"/>
      <c r="GZ192" s="28"/>
      <c r="HA192" s="28"/>
      <c r="HB192" s="28"/>
      <c r="HC192" s="28"/>
      <c r="HD192" s="28"/>
      <c r="HE192" s="28"/>
      <c r="HF192" s="28"/>
      <c r="HG192" s="28"/>
      <c r="HH192" s="28"/>
      <c r="HI192" s="28"/>
      <c r="HJ192" s="28"/>
      <c r="HK192" s="28"/>
      <c r="HL192" s="28"/>
      <c r="HM192" s="28"/>
      <c r="HN192" s="28"/>
      <c r="HO192" s="28"/>
      <c r="HP192" s="28"/>
      <c r="HQ192" s="28"/>
      <c r="HR192" s="28"/>
      <c r="HS192" s="28"/>
      <c r="HT192" s="28"/>
      <c r="HU192" s="28"/>
      <c r="HV192" s="28"/>
      <c r="HW192" s="28"/>
      <c r="HX192" s="28"/>
      <c r="HY192" s="28"/>
      <c r="HZ192" s="28"/>
      <c r="IA192" s="28"/>
      <c r="IB192" s="28"/>
      <c r="IC192" s="28"/>
      <c r="ID192" s="28"/>
      <c r="IE192" s="28"/>
      <c r="IF192" s="28"/>
      <c r="IG192" s="28"/>
      <c r="IH192" s="28"/>
      <c r="II192" s="28"/>
      <c r="IJ192" s="28"/>
      <c r="IK192" s="28"/>
      <c r="IL192" s="28"/>
      <c r="IM192" s="28"/>
      <c r="IN192" s="28"/>
      <c r="IO192" s="28"/>
      <c r="IP192" s="28"/>
      <c r="IQ192" s="28"/>
      <c r="IR192" s="28"/>
      <c r="IS192" s="28"/>
      <c r="IT192" s="28"/>
      <c r="IU192" s="28"/>
      <c r="IV192" s="28"/>
      <c r="IW192" s="28"/>
    </row>
    <row r="193" spans="1:257" s="28" customFormat="1" ht="158.25" customHeight="1">
      <c r="A193" s="127"/>
      <c r="B193" s="138" t="s">
        <v>127</v>
      </c>
      <c r="C193" s="144" t="s">
        <v>237</v>
      </c>
      <c r="D193" s="118"/>
      <c r="E193" s="129"/>
      <c r="F193" s="179"/>
      <c r="G193" s="115"/>
      <c r="H193" s="87"/>
      <c r="I193" s="87"/>
      <c r="J193" s="102"/>
    </row>
    <row r="194" spans="1:257" s="33" customFormat="1" ht="12.75">
      <c r="A194" s="111"/>
      <c r="B194" s="116"/>
      <c r="C194" s="128" t="s">
        <v>113</v>
      </c>
      <c r="D194" s="118"/>
      <c r="E194" s="114"/>
      <c r="F194" s="172"/>
      <c r="G194" s="115"/>
      <c r="H194" s="87"/>
      <c r="I194" s="87"/>
      <c r="J194" s="102"/>
      <c r="K194" s="28"/>
      <c r="L194" s="28"/>
      <c r="M194" s="28"/>
      <c r="N194" s="28"/>
      <c r="O194" s="28"/>
      <c r="P194" s="28"/>
      <c r="Q194" s="28"/>
      <c r="R194" s="28"/>
      <c r="S194" s="28"/>
      <c r="T194" s="28"/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F194" s="28"/>
      <c r="AG194" s="28"/>
      <c r="AH194" s="28"/>
      <c r="AI194" s="28"/>
      <c r="AJ194" s="28"/>
      <c r="AK194" s="28"/>
      <c r="AL194" s="28"/>
      <c r="AM194" s="28"/>
      <c r="AN194" s="28"/>
      <c r="AO194" s="28"/>
      <c r="AP194" s="28"/>
      <c r="AQ194" s="28"/>
      <c r="AR194" s="28"/>
      <c r="AS194" s="28"/>
      <c r="AT194" s="28"/>
      <c r="AU194" s="28"/>
      <c r="AV194" s="28"/>
      <c r="AW194" s="28"/>
      <c r="AX194" s="28"/>
      <c r="AY194" s="28"/>
      <c r="AZ194" s="28"/>
      <c r="BA194" s="28"/>
      <c r="BB194" s="28"/>
      <c r="BC194" s="28"/>
      <c r="BD194" s="28"/>
      <c r="BE194" s="28"/>
      <c r="BF194" s="28"/>
      <c r="BG194" s="28"/>
      <c r="BH194" s="28"/>
      <c r="BI194" s="28"/>
      <c r="BJ194" s="28"/>
      <c r="BK194" s="28"/>
      <c r="BL194" s="28"/>
      <c r="BM194" s="28"/>
      <c r="BN194" s="28"/>
      <c r="BO194" s="28"/>
      <c r="BP194" s="28"/>
      <c r="BQ194" s="28"/>
      <c r="BR194" s="28"/>
      <c r="BS194" s="28"/>
      <c r="BT194" s="28"/>
      <c r="BU194" s="28"/>
      <c r="BV194" s="28"/>
      <c r="BW194" s="28"/>
      <c r="BX194" s="28"/>
      <c r="BY194" s="28"/>
      <c r="BZ194" s="28"/>
      <c r="CA194" s="28"/>
      <c r="CB194" s="28"/>
      <c r="CC194" s="28"/>
      <c r="CD194" s="28"/>
      <c r="CE194" s="28"/>
      <c r="CF194" s="28"/>
      <c r="CG194" s="28"/>
      <c r="CH194" s="28"/>
      <c r="CI194" s="28"/>
      <c r="CJ194" s="28"/>
      <c r="CK194" s="28"/>
      <c r="CL194" s="28"/>
      <c r="CM194" s="28"/>
      <c r="CN194" s="28"/>
      <c r="CO194" s="28"/>
      <c r="CP194" s="28"/>
      <c r="CQ194" s="28"/>
      <c r="CR194" s="28"/>
      <c r="CS194" s="28"/>
      <c r="CT194" s="28"/>
      <c r="CU194" s="28"/>
      <c r="CV194" s="28"/>
      <c r="CW194" s="28"/>
      <c r="CX194" s="28"/>
      <c r="CY194" s="28"/>
      <c r="CZ194" s="28"/>
      <c r="DA194" s="28"/>
      <c r="DB194" s="28"/>
      <c r="DC194" s="28"/>
      <c r="DD194" s="28"/>
      <c r="DE194" s="28"/>
      <c r="DF194" s="28"/>
      <c r="DG194" s="28"/>
      <c r="DH194" s="28"/>
      <c r="DI194" s="28"/>
      <c r="DJ194" s="28"/>
      <c r="DK194" s="28"/>
      <c r="DL194" s="28"/>
      <c r="DM194" s="28"/>
      <c r="DN194" s="28"/>
      <c r="DO194" s="28"/>
      <c r="DP194" s="28"/>
      <c r="DQ194" s="28"/>
      <c r="DR194" s="28"/>
      <c r="DS194" s="28"/>
      <c r="DT194" s="28"/>
      <c r="DU194" s="28"/>
      <c r="DV194" s="28"/>
      <c r="DW194" s="28"/>
      <c r="DX194" s="28"/>
      <c r="DY194" s="28"/>
      <c r="DZ194" s="28"/>
      <c r="EA194" s="28"/>
      <c r="EB194" s="28"/>
      <c r="EC194" s="28"/>
      <c r="ED194" s="28"/>
      <c r="EE194" s="28"/>
      <c r="EF194" s="28"/>
      <c r="EG194" s="28"/>
      <c r="EH194" s="28"/>
      <c r="EI194" s="28"/>
      <c r="EJ194" s="28"/>
      <c r="EK194" s="28"/>
      <c r="EL194" s="28"/>
      <c r="EM194" s="28"/>
      <c r="EN194" s="28"/>
      <c r="EO194" s="28"/>
      <c r="EP194" s="28"/>
      <c r="EQ194" s="28"/>
      <c r="ER194" s="28"/>
      <c r="ES194" s="28"/>
      <c r="ET194" s="28"/>
      <c r="EU194" s="28"/>
      <c r="EV194" s="28"/>
      <c r="EW194" s="28"/>
      <c r="EX194" s="28"/>
      <c r="EY194" s="28"/>
      <c r="EZ194" s="28"/>
      <c r="FA194" s="28"/>
      <c r="FB194" s="28"/>
      <c r="FC194" s="28"/>
      <c r="FD194" s="28"/>
      <c r="FE194" s="28"/>
      <c r="FF194" s="28"/>
      <c r="FG194" s="28"/>
      <c r="FH194" s="28"/>
      <c r="FI194" s="28"/>
      <c r="FJ194" s="28"/>
      <c r="FK194" s="28"/>
      <c r="FL194" s="28"/>
      <c r="FM194" s="28"/>
      <c r="FN194" s="28"/>
      <c r="FO194" s="28"/>
      <c r="FP194" s="28"/>
      <c r="FQ194" s="28"/>
      <c r="FR194" s="28"/>
      <c r="FS194" s="28"/>
      <c r="FT194" s="28"/>
      <c r="FU194" s="28"/>
      <c r="FV194" s="28"/>
      <c r="FW194" s="28"/>
      <c r="FX194" s="28"/>
      <c r="FY194" s="28"/>
      <c r="FZ194" s="28"/>
      <c r="GA194" s="28"/>
      <c r="GB194" s="28"/>
      <c r="GC194" s="28"/>
      <c r="GD194" s="28"/>
      <c r="GE194" s="28"/>
      <c r="GF194" s="28"/>
      <c r="GG194" s="28"/>
      <c r="GH194" s="28"/>
      <c r="GI194" s="28"/>
      <c r="GJ194" s="28"/>
      <c r="GK194" s="28"/>
      <c r="GL194" s="28"/>
      <c r="GM194" s="28"/>
      <c r="GN194" s="28"/>
      <c r="GO194" s="28"/>
      <c r="GP194" s="28"/>
      <c r="GQ194" s="28"/>
      <c r="GR194" s="28"/>
      <c r="GS194" s="28"/>
      <c r="GT194" s="28"/>
      <c r="GU194" s="28"/>
      <c r="GV194" s="28"/>
      <c r="GW194" s="28"/>
      <c r="GX194" s="28"/>
      <c r="GY194" s="28"/>
      <c r="GZ194" s="28"/>
      <c r="HA194" s="28"/>
      <c r="HB194" s="28"/>
      <c r="HC194" s="28"/>
      <c r="HD194" s="28"/>
      <c r="HE194" s="28"/>
      <c r="HF194" s="28"/>
      <c r="HG194" s="28"/>
      <c r="HH194" s="28"/>
      <c r="HI194" s="28"/>
      <c r="HJ194" s="28"/>
      <c r="HK194" s="28"/>
      <c r="HL194" s="28"/>
      <c r="HM194" s="28"/>
      <c r="HN194" s="28"/>
      <c r="HO194" s="28"/>
      <c r="HP194" s="28"/>
      <c r="HQ194" s="28"/>
      <c r="HR194" s="28"/>
      <c r="HS194" s="28"/>
      <c r="HT194" s="28"/>
      <c r="HU194" s="28"/>
      <c r="HV194" s="28"/>
      <c r="HW194" s="28"/>
      <c r="HX194" s="28"/>
      <c r="HY194" s="28"/>
      <c r="HZ194" s="28"/>
      <c r="IA194" s="28"/>
      <c r="IB194" s="28"/>
      <c r="IC194" s="28"/>
      <c r="ID194" s="28"/>
      <c r="IE194" s="28"/>
      <c r="IF194" s="28"/>
      <c r="IG194" s="28"/>
      <c r="IH194" s="28"/>
      <c r="II194" s="28"/>
      <c r="IJ194" s="28"/>
      <c r="IK194" s="28"/>
      <c r="IL194" s="28"/>
      <c r="IM194" s="28"/>
      <c r="IN194" s="28"/>
      <c r="IO194" s="28"/>
      <c r="IP194" s="28"/>
      <c r="IQ194" s="28"/>
      <c r="IR194" s="28"/>
      <c r="IS194" s="28"/>
      <c r="IT194" s="28"/>
      <c r="IU194" s="28"/>
      <c r="IV194" s="28"/>
      <c r="IW194" s="28"/>
    </row>
    <row r="195" spans="1:257" s="33" customFormat="1" ht="12.75">
      <c r="A195" s="111"/>
      <c r="B195" s="143"/>
      <c r="C195" s="117" t="s">
        <v>249</v>
      </c>
      <c r="D195" s="118" t="s">
        <v>53</v>
      </c>
      <c r="E195" s="114">
        <v>66</v>
      </c>
      <c r="F195" s="176"/>
      <c r="G195" s="115">
        <f>+F195*E195</f>
        <v>0</v>
      </c>
      <c r="H195" s="87"/>
      <c r="I195" s="108">
        <f>E195+H195</f>
        <v>66</v>
      </c>
      <c r="J195" s="102">
        <f>F195*I195</f>
        <v>0</v>
      </c>
      <c r="K195" s="28"/>
      <c r="L195" s="28"/>
      <c r="M195" s="28"/>
      <c r="N195" s="28"/>
      <c r="O195" s="28"/>
      <c r="P195" s="28"/>
      <c r="Q195" s="28"/>
      <c r="R195" s="28"/>
      <c r="S195" s="28"/>
      <c r="T195" s="28"/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F195" s="28"/>
      <c r="AG195" s="28"/>
      <c r="AH195" s="28"/>
      <c r="AI195" s="28"/>
      <c r="AJ195" s="28"/>
      <c r="AK195" s="28"/>
      <c r="AL195" s="28"/>
      <c r="AM195" s="28"/>
      <c r="AN195" s="28"/>
      <c r="AO195" s="28"/>
      <c r="AP195" s="28"/>
      <c r="AQ195" s="28"/>
      <c r="AR195" s="28"/>
      <c r="AS195" s="28"/>
      <c r="AT195" s="28"/>
      <c r="AU195" s="28"/>
      <c r="AV195" s="28"/>
      <c r="AW195" s="28"/>
      <c r="AX195" s="28"/>
      <c r="AY195" s="28"/>
      <c r="AZ195" s="28"/>
      <c r="BA195" s="28"/>
      <c r="BB195" s="28"/>
      <c r="BC195" s="28"/>
      <c r="BD195" s="28"/>
      <c r="BE195" s="28"/>
      <c r="BF195" s="28"/>
      <c r="BG195" s="28"/>
      <c r="BH195" s="28"/>
      <c r="BI195" s="28"/>
      <c r="BJ195" s="28"/>
      <c r="BK195" s="28"/>
      <c r="BL195" s="28"/>
      <c r="BM195" s="28"/>
      <c r="BN195" s="28"/>
      <c r="BO195" s="28"/>
      <c r="BP195" s="28"/>
      <c r="BQ195" s="28"/>
      <c r="BR195" s="28"/>
      <c r="BS195" s="28"/>
      <c r="BT195" s="28"/>
      <c r="BU195" s="28"/>
      <c r="BV195" s="28"/>
      <c r="BW195" s="28"/>
      <c r="BX195" s="28"/>
      <c r="BY195" s="28"/>
      <c r="BZ195" s="28"/>
      <c r="CA195" s="28"/>
      <c r="CB195" s="28"/>
      <c r="CC195" s="28"/>
      <c r="CD195" s="28"/>
      <c r="CE195" s="28"/>
      <c r="CF195" s="28"/>
      <c r="CG195" s="28"/>
      <c r="CH195" s="28"/>
      <c r="CI195" s="28"/>
      <c r="CJ195" s="28"/>
      <c r="CK195" s="28"/>
      <c r="CL195" s="28"/>
      <c r="CM195" s="28"/>
      <c r="CN195" s="28"/>
      <c r="CO195" s="28"/>
      <c r="CP195" s="28"/>
      <c r="CQ195" s="28"/>
      <c r="CR195" s="28"/>
      <c r="CS195" s="28"/>
      <c r="CT195" s="28"/>
      <c r="CU195" s="28"/>
      <c r="CV195" s="28"/>
      <c r="CW195" s="28"/>
      <c r="CX195" s="28"/>
      <c r="CY195" s="28"/>
      <c r="CZ195" s="28"/>
      <c r="DA195" s="28"/>
      <c r="DB195" s="28"/>
      <c r="DC195" s="28"/>
      <c r="DD195" s="28"/>
      <c r="DE195" s="28"/>
      <c r="DF195" s="28"/>
      <c r="DG195" s="28"/>
      <c r="DH195" s="28"/>
      <c r="DI195" s="28"/>
      <c r="DJ195" s="28"/>
      <c r="DK195" s="28"/>
      <c r="DL195" s="28"/>
      <c r="DM195" s="28"/>
      <c r="DN195" s="28"/>
      <c r="DO195" s="28"/>
      <c r="DP195" s="28"/>
      <c r="DQ195" s="28"/>
      <c r="DR195" s="28"/>
      <c r="DS195" s="28"/>
      <c r="DT195" s="28"/>
      <c r="DU195" s="28"/>
      <c r="DV195" s="28"/>
      <c r="DW195" s="28"/>
      <c r="DX195" s="28"/>
      <c r="DY195" s="28"/>
      <c r="DZ195" s="28"/>
      <c r="EA195" s="28"/>
      <c r="EB195" s="28"/>
      <c r="EC195" s="28"/>
      <c r="ED195" s="28"/>
      <c r="EE195" s="28"/>
      <c r="EF195" s="28"/>
      <c r="EG195" s="28"/>
      <c r="EH195" s="28"/>
      <c r="EI195" s="28"/>
      <c r="EJ195" s="28"/>
      <c r="EK195" s="28"/>
      <c r="EL195" s="28"/>
      <c r="EM195" s="28"/>
      <c r="EN195" s="28"/>
      <c r="EO195" s="28"/>
      <c r="EP195" s="28"/>
      <c r="EQ195" s="28"/>
      <c r="ER195" s="28"/>
      <c r="ES195" s="28"/>
      <c r="ET195" s="28"/>
      <c r="EU195" s="28"/>
      <c r="EV195" s="28"/>
      <c r="EW195" s="28"/>
      <c r="EX195" s="28"/>
      <c r="EY195" s="28"/>
      <c r="EZ195" s="28"/>
      <c r="FA195" s="28"/>
      <c r="FB195" s="28"/>
      <c r="FC195" s="28"/>
      <c r="FD195" s="28"/>
      <c r="FE195" s="28"/>
      <c r="FF195" s="28"/>
      <c r="FG195" s="28"/>
      <c r="FH195" s="28"/>
      <c r="FI195" s="28"/>
      <c r="FJ195" s="28"/>
      <c r="FK195" s="28"/>
      <c r="FL195" s="28"/>
      <c r="FM195" s="28"/>
      <c r="FN195" s="28"/>
      <c r="FO195" s="28"/>
      <c r="FP195" s="28"/>
      <c r="FQ195" s="28"/>
      <c r="FR195" s="28"/>
      <c r="FS195" s="28"/>
      <c r="FT195" s="28"/>
      <c r="FU195" s="28"/>
      <c r="FV195" s="28"/>
      <c r="FW195" s="28"/>
      <c r="FX195" s="28"/>
      <c r="FY195" s="28"/>
      <c r="FZ195" s="28"/>
      <c r="GA195" s="28"/>
      <c r="GB195" s="28"/>
      <c r="GC195" s="28"/>
      <c r="GD195" s="28"/>
      <c r="GE195" s="28"/>
      <c r="GF195" s="28"/>
      <c r="GG195" s="28"/>
      <c r="GH195" s="28"/>
      <c r="GI195" s="28"/>
      <c r="GJ195" s="28"/>
      <c r="GK195" s="28"/>
      <c r="GL195" s="28"/>
      <c r="GM195" s="28"/>
      <c r="GN195" s="28"/>
      <c r="GO195" s="28"/>
      <c r="GP195" s="28"/>
      <c r="GQ195" s="28"/>
      <c r="GR195" s="28"/>
      <c r="GS195" s="28"/>
      <c r="GT195" s="28"/>
      <c r="GU195" s="28"/>
      <c r="GV195" s="28"/>
      <c r="GW195" s="28"/>
      <c r="GX195" s="28"/>
      <c r="GY195" s="28"/>
      <c r="GZ195" s="28"/>
      <c r="HA195" s="28"/>
      <c r="HB195" s="28"/>
      <c r="HC195" s="28"/>
      <c r="HD195" s="28"/>
      <c r="HE195" s="28"/>
      <c r="HF195" s="28"/>
      <c r="HG195" s="28"/>
      <c r="HH195" s="28"/>
      <c r="HI195" s="28"/>
      <c r="HJ195" s="28"/>
      <c r="HK195" s="28"/>
      <c r="HL195" s="28"/>
      <c r="HM195" s="28"/>
      <c r="HN195" s="28"/>
      <c r="HO195" s="28"/>
      <c r="HP195" s="28"/>
      <c r="HQ195" s="28"/>
      <c r="HR195" s="28"/>
      <c r="HS195" s="28"/>
      <c r="HT195" s="28"/>
      <c r="HU195" s="28"/>
      <c r="HV195" s="28"/>
      <c r="HW195" s="28"/>
      <c r="HX195" s="28"/>
      <c r="HY195" s="28"/>
      <c r="HZ195" s="28"/>
      <c r="IA195" s="28"/>
      <c r="IB195" s="28"/>
      <c r="IC195" s="28"/>
      <c r="ID195" s="28"/>
      <c r="IE195" s="28"/>
      <c r="IF195" s="28"/>
      <c r="IG195" s="28"/>
      <c r="IH195" s="28"/>
      <c r="II195" s="28"/>
      <c r="IJ195" s="28"/>
      <c r="IK195" s="28"/>
      <c r="IL195" s="28"/>
      <c r="IM195" s="28"/>
      <c r="IN195" s="28"/>
      <c r="IO195" s="28"/>
      <c r="IP195" s="28"/>
      <c r="IQ195" s="28"/>
      <c r="IR195" s="28"/>
      <c r="IS195" s="28"/>
      <c r="IT195" s="28"/>
      <c r="IU195" s="28"/>
      <c r="IV195" s="28"/>
      <c r="IW195" s="28"/>
    </row>
    <row r="196" spans="1:257" s="33" customFormat="1" ht="12.75">
      <c r="A196" s="111"/>
      <c r="B196" s="116"/>
      <c r="C196" s="117" t="s">
        <v>73</v>
      </c>
      <c r="D196" s="118" t="s">
        <v>53</v>
      </c>
      <c r="E196" s="114">
        <f>SUM(E190:E192)</f>
        <v>63</v>
      </c>
      <c r="F196" s="172"/>
      <c r="G196" s="115">
        <f>+F196*E196</f>
        <v>0</v>
      </c>
      <c r="H196" s="87">
        <v>22</v>
      </c>
      <c r="I196" s="108">
        <f>E196+H196</f>
        <v>85</v>
      </c>
      <c r="J196" s="102">
        <f>F196*I196</f>
        <v>0</v>
      </c>
      <c r="K196" s="28"/>
      <c r="L196" s="28"/>
      <c r="M196" s="28"/>
      <c r="N196" s="28"/>
      <c r="O196" s="28"/>
      <c r="P196" s="28"/>
      <c r="Q196" s="28"/>
      <c r="R196" s="28"/>
      <c r="S196" s="28"/>
      <c r="T196" s="28"/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F196" s="28"/>
      <c r="AG196" s="28"/>
      <c r="AH196" s="28"/>
      <c r="AI196" s="28"/>
      <c r="AJ196" s="28"/>
      <c r="AK196" s="28"/>
      <c r="AL196" s="28"/>
      <c r="AM196" s="28"/>
      <c r="AN196" s="28"/>
      <c r="AO196" s="28"/>
      <c r="AP196" s="28"/>
      <c r="AQ196" s="28"/>
      <c r="AR196" s="28"/>
      <c r="AS196" s="28"/>
      <c r="AT196" s="28"/>
      <c r="AU196" s="28"/>
      <c r="AV196" s="28"/>
      <c r="AW196" s="28"/>
      <c r="AX196" s="28"/>
      <c r="AY196" s="28"/>
      <c r="AZ196" s="28"/>
      <c r="BA196" s="28"/>
      <c r="BB196" s="28"/>
      <c r="BC196" s="28"/>
      <c r="BD196" s="28"/>
      <c r="BE196" s="28"/>
      <c r="BF196" s="28"/>
      <c r="BG196" s="28"/>
      <c r="BH196" s="28"/>
      <c r="BI196" s="28"/>
      <c r="BJ196" s="28"/>
      <c r="BK196" s="28"/>
      <c r="BL196" s="28"/>
      <c r="BM196" s="28"/>
      <c r="BN196" s="28"/>
      <c r="BO196" s="28"/>
      <c r="BP196" s="28"/>
      <c r="BQ196" s="28"/>
      <c r="BR196" s="28"/>
      <c r="BS196" s="28"/>
      <c r="BT196" s="28"/>
      <c r="BU196" s="28"/>
      <c r="BV196" s="28"/>
      <c r="BW196" s="28"/>
      <c r="BX196" s="28"/>
      <c r="BY196" s="28"/>
      <c r="BZ196" s="28"/>
      <c r="CA196" s="28"/>
      <c r="CB196" s="28"/>
      <c r="CC196" s="28"/>
      <c r="CD196" s="28"/>
      <c r="CE196" s="28"/>
      <c r="CF196" s="28"/>
      <c r="CG196" s="28"/>
      <c r="CH196" s="28"/>
      <c r="CI196" s="28"/>
      <c r="CJ196" s="28"/>
      <c r="CK196" s="28"/>
      <c r="CL196" s="28"/>
      <c r="CM196" s="28"/>
      <c r="CN196" s="28"/>
      <c r="CO196" s="28"/>
      <c r="CP196" s="28"/>
      <c r="CQ196" s="28"/>
      <c r="CR196" s="28"/>
      <c r="CS196" s="28"/>
      <c r="CT196" s="28"/>
      <c r="CU196" s="28"/>
      <c r="CV196" s="28"/>
      <c r="CW196" s="28"/>
      <c r="CX196" s="28"/>
      <c r="CY196" s="28"/>
      <c r="CZ196" s="28"/>
      <c r="DA196" s="28"/>
      <c r="DB196" s="28"/>
      <c r="DC196" s="28"/>
      <c r="DD196" s="28"/>
      <c r="DE196" s="28"/>
      <c r="DF196" s="28"/>
      <c r="DG196" s="28"/>
      <c r="DH196" s="28"/>
      <c r="DI196" s="28"/>
      <c r="DJ196" s="28"/>
      <c r="DK196" s="28"/>
      <c r="DL196" s="28"/>
      <c r="DM196" s="28"/>
      <c r="DN196" s="28"/>
      <c r="DO196" s="28"/>
      <c r="DP196" s="28"/>
      <c r="DQ196" s="28"/>
      <c r="DR196" s="28"/>
      <c r="DS196" s="28"/>
      <c r="DT196" s="28"/>
      <c r="DU196" s="28"/>
      <c r="DV196" s="28"/>
      <c r="DW196" s="28"/>
      <c r="DX196" s="28"/>
      <c r="DY196" s="28"/>
      <c r="DZ196" s="28"/>
      <c r="EA196" s="28"/>
      <c r="EB196" s="28"/>
      <c r="EC196" s="28"/>
      <c r="ED196" s="28"/>
      <c r="EE196" s="28"/>
      <c r="EF196" s="28"/>
      <c r="EG196" s="28"/>
      <c r="EH196" s="28"/>
      <c r="EI196" s="28"/>
      <c r="EJ196" s="28"/>
      <c r="EK196" s="28"/>
      <c r="EL196" s="28"/>
      <c r="EM196" s="28"/>
      <c r="EN196" s="28"/>
      <c r="EO196" s="28"/>
      <c r="EP196" s="28"/>
      <c r="EQ196" s="28"/>
      <c r="ER196" s="28"/>
      <c r="ES196" s="28"/>
      <c r="ET196" s="28"/>
      <c r="EU196" s="28"/>
      <c r="EV196" s="28"/>
      <c r="EW196" s="28"/>
      <c r="EX196" s="28"/>
      <c r="EY196" s="28"/>
      <c r="EZ196" s="28"/>
      <c r="FA196" s="28"/>
      <c r="FB196" s="28"/>
      <c r="FC196" s="28"/>
      <c r="FD196" s="28"/>
      <c r="FE196" s="28"/>
      <c r="FF196" s="28"/>
      <c r="FG196" s="28"/>
      <c r="FH196" s="28"/>
      <c r="FI196" s="28"/>
      <c r="FJ196" s="28"/>
      <c r="FK196" s="28"/>
      <c r="FL196" s="28"/>
      <c r="FM196" s="28"/>
      <c r="FN196" s="28"/>
      <c r="FO196" s="28"/>
      <c r="FP196" s="28"/>
      <c r="FQ196" s="28"/>
      <c r="FR196" s="28"/>
      <c r="FS196" s="28"/>
      <c r="FT196" s="28"/>
      <c r="FU196" s="28"/>
      <c r="FV196" s="28"/>
      <c r="FW196" s="28"/>
      <c r="FX196" s="28"/>
      <c r="FY196" s="28"/>
      <c r="FZ196" s="28"/>
      <c r="GA196" s="28"/>
      <c r="GB196" s="28"/>
      <c r="GC196" s="28"/>
      <c r="GD196" s="28"/>
      <c r="GE196" s="28"/>
      <c r="GF196" s="28"/>
      <c r="GG196" s="28"/>
      <c r="GH196" s="28"/>
      <c r="GI196" s="28"/>
      <c r="GJ196" s="28"/>
      <c r="GK196" s="28"/>
      <c r="GL196" s="28"/>
      <c r="GM196" s="28"/>
      <c r="GN196" s="28"/>
      <c r="GO196" s="28"/>
      <c r="GP196" s="28"/>
      <c r="GQ196" s="28"/>
      <c r="GR196" s="28"/>
      <c r="GS196" s="28"/>
      <c r="GT196" s="28"/>
      <c r="GU196" s="28"/>
      <c r="GV196" s="28"/>
      <c r="GW196" s="28"/>
      <c r="GX196" s="28"/>
      <c r="GY196" s="28"/>
      <c r="GZ196" s="28"/>
      <c r="HA196" s="28"/>
      <c r="HB196" s="28"/>
      <c r="HC196" s="28"/>
      <c r="HD196" s="28"/>
      <c r="HE196" s="28"/>
      <c r="HF196" s="28"/>
      <c r="HG196" s="28"/>
      <c r="HH196" s="28"/>
      <c r="HI196" s="28"/>
      <c r="HJ196" s="28"/>
      <c r="HK196" s="28"/>
      <c r="HL196" s="28"/>
      <c r="HM196" s="28"/>
      <c r="HN196" s="28"/>
      <c r="HO196" s="28"/>
      <c r="HP196" s="28"/>
      <c r="HQ196" s="28"/>
      <c r="HR196" s="28"/>
      <c r="HS196" s="28"/>
      <c r="HT196" s="28"/>
      <c r="HU196" s="28"/>
      <c r="HV196" s="28"/>
      <c r="HW196" s="28"/>
      <c r="HX196" s="28"/>
      <c r="HY196" s="28"/>
      <c r="HZ196" s="28"/>
      <c r="IA196" s="28"/>
      <c r="IB196" s="28"/>
      <c r="IC196" s="28"/>
      <c r="ID196" s="28"/>
      <c r="IE196" s="28"/>
      <c r="IF196" s="28"/>
      <c r="IG196" s="28"/>
      <c r="IH196" s="28"/>
      <c r="II196" s="28"/>
      <c r="IJ196" s="28"/>
      <c r="IK196" s="28"/>
      <c r="IL196" s="28"/>
      <c r="IM196" s="28"/>
      <c r="IN196" s="28"/>
      <c r="IO196" s="28"/>
      <c r="IP196" s="28"/>
      <c r="IQ196" s="28"/>
      <c r="IR196" s="28"/>
      <c r="IS196" s="28"/>
      <c r="IT196" s="28"/>
      <c r="IU196" s="28"/>
      <c r="IV196" s="28"/>
      <c r="IW196" s="28"/>
    </row>
    <row r="197" spans="1:257" ht="38.25">
      <c r="A197" s="145"/>
      <c r="B197" s="116" t="s">
        <v>148</v>
      </c>
      <c r="C197" s="117" t="s">
        <v>290</v>
      </c>
      <c r="D197" s="118"/>
      <c r="E197" s="112"/>
      <c r="F197" s="180"/>
      <c r="G197" s="130"/>
      <c r="H197" s="81"/>
    </row>
    <row r="198" spans="1:257" s="33" customFormat="1" ht="12.75">
      <c r="B198" s="47"/>
      <c r="C198" s="46"/>
      <c r="D198" s="37" t="s">
        <v>53</v>
      </c>
      <c r="E198" s="44">
        <f>SUM(E195:E196)</f>
        <v>129</v>
      </c>
      <c r="F198" s="167"/>
      <c r="G198" s="69">
        <f t="shared" ref="G198" si="12">+F198*E198</f>
        <v>0</v>
      </c>
      <c r="H198" s="87">
        <v>22</v>
      </c>
      <c r="I198" s="108">
        <f>E198+H198</f>
        <v>151</v>
      </c>
      <c r="J198" s="102">
        <f>F198*I198</f>
        <v>0</v>
      </c>
      <c r="K198" s="28"/>
      <c r="L198" s="28"/>
      <c r="M198" s="28"/>
      <c r="N198" s="28"/>
      <c r="O198" s="28"/>
      <c r="P198" s="28"/>
      <c r="Q198" s="28"/>
      <c r="R198" s="28"/>
      <c r="S198" s="28"/>
      <c r="T198" s="28"/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F198" s="28"/>
      <c r="AG198" s="28"/>
      <c r="AH198" s="28"/>
      <c r="AI198" s="28"/>
      <c r="AJ198" s="28"/>
      <c r="AK198" s="28"/>
      <c r="AL198" s="28"/>
      <c r="AM198" s="28"/>
      <c r="AN198" s="28"/>
      <c r="AO198" s="28"/>
      <c r="AP198" s="28"/>
      <c r="AQ198" s="28"/>
      <c r="AR198" s="28"/>
      <c r="AS198" s="28"/>
      <c r="AT198" s="28"/>
      <c r="AU198" s="28"/>
      <c r="AV198" s="28"/>
      <c r="AW198" s="28"/>
      <c r="AX198" s="28"/>
      <c r="AY198" s="28"/>
      <c r="AZ198" s="28"/>
      <c r="BA198" s="28"/>
      <c r="BB198" s="28"/>
      <c r="BC198" s="28"/>
      <c r="BD198" s="28"/>
      <c r="BE198" s="28"/>
      <c r="BF198" s="28"/>
      <c r="BG198" s="28"/>
      <c r="BH198" s="28"/>
      <c r="BI198" s="28"/>
      <c r="BJ198" s="28"/>
      <c r="BK198" s="28"/>
      <c r="BL198" s="28"/>
      <c r="BM198" s="28"/>
      <c r="BN198" s="28"/>
      <c r="BO198" s="28"/>
      <c r="BP198" s="28"/>
      <c r="BQ198" s="28"/>
      <c r="BR198" s="28"/>
      <c r="BS198" s="28"/>
      <c r="BT198" s="28"/>
      <c r="BU198" s="28"/>
      <c r="BV198" s="28"/>
      <c r="BW198" s="28"/>
      <c r="BX198" s="28"/>
      <c r="BY198" s="28"/>
      <c r="BZ198" s="28"/>
      <c r="CA198" s="28"/>
      <c r="CB198" s="28"/>
      <c r="CC198" s="28"/>
      <c r="CD198" s="28"/>
      <c r="CE198" s="28"/>
      <c r="CF198" s="28"/>
      <c r="CG198" s="28"/>
      <c r="CH198" s="28"/>
      <c r="CI198" s="28"/>
      <c r="CJ198" s="28"/>
      <c r="CK198" s="28"/>
      <c r="CL198" s="28"/>
      <c r="CM198" s="28"/>
      <c r="CN198" s="28"/>
      <c r="CO198" s="28"/>
      <c r="CP198" s="28"/>
      <c r="CQ198" s="28"/>
      <c r="CR198" s="28"/>
      <c r="CS198" s="28"/>
      <c r="CT198" s="28"/>
      <c r="CU198" s="28"/>
      <c r="CV198" s="28"/>
      <c r="CW198" s="28"/>
      <c r="CX198" s="28"/>
      <c r="CY198" s="28"/>
      <c r="CZ198" s="28"/>
      <c r="DA198" s="28"/>
      <c r="DB198" s="28"/>
      <c r="DC198" s="28"/>
      <c r="DD198" s="28"/>
      <c r="DE198" s="28"/>
      <c r="DF198" s="28"/>
      <c r="DG198" s="28"/>
      <c r="DH198" s="28"/>
      <c r="DI198" s="28"/>
      <c r="DJ198" s="28"/>
      <c r="DK198" s="28"/>
      <c r="DL198" s="28"/>
      <c r="DM198" s="28"/>
      <c r="DN198" s="28"/>
      <c r="DO198" s="28"/>
      <c r="DP198" s="28"/>
      <c r="DQ198" s="28"/>
      <c r="DR198" s="28"/>
      <c r="DS198" s="28"/>
      <c r="DT198" s="28"/>
      <c r="DU198" s="28"/>
      <c r="DV198" s="28"/>
      <c r="DW198" s="28"/>
      <c r="DX198" s="28"/>
      <c r="DY198" s="28"/>
      <c r="DZ198" s="28"/>
      <c r="EA198" s="28"/>
      <c r="EB198" s="28"/>
      <c r="EC198" s="28"/>
      <c r="ED198" s="28"/>
      <c r="EE198" s="28"/>
      <c r="EF198" s="28"/>
      <c r="EG198" s="28"/>
      <c r="EH198" s="28"/>
      <c r="EI198" s="28"/>
      <c r="EJ198" s="28"/>
      <c r="EK198" s="28"/>
      <c r="EL198" s="28"/>
      <c r="EM198" s="28"/>
      <c r="EN198" s="28"/>
      <c r="EO198" s="28"/>
      <c r="EP198" s="28"/>
      <c r="EQ198" s="28"/>
      <c r="ER198" s="28"/>
      <c r="ES198" s="28"/>
      <c r="ET198" s="28"/>
      <c r="EU198" s="28"/>
      <c r="EV198" s="28"/>
      <c r="EW198" s="28"/>
      <c r="EX198" s="28"/>
      <c r="EY198" s="28"/>
      <c r="EZ198" s="28"/>
      <c r="FA198" s="28"/>
      <c r="FB198" s="28"/>
      <c r="FC198" s="28"/>
      <c r="FD198" s="28"/>
      <c r="FE198" s="28"/>
      <c r="FF198" s="28"/>
      <c r="FG198" s="28"/>
      <c r="FH198" s="28"/>
      <c r="FI198" s="28"/>
      <c r="FJ198" s="28"/>
      <c r="FK198" s="28"/>
      <c r="FL198" s="28"/>
      <c r="FM198" s="28"/>
      <c r="FN198" s="28"/>
      <c r="FO198" s="28"/>
      <c r="FP198" s="28"/>
      <c r="FQ198" s="28"/>
      <c r="FR198" s="28"/>
      <c r="FS198" s="28"/>
      <c r="FT198" s="28"/>
      <c r="FU198" s="28"/>
      <c r="FV198" s="28"/>
      <c r="FW198" s="28"/>
      <c r="FX198" s="28"/>
      <c r="FY198" s="28"/>
      <c r="FZ198" s="28"/>
      <c r="GA198" s="28"/>
      <c r="GB198" s="28"/>
      <c r="GC198" s="28"/>
      <c r="GD198" s="28"/>
      <c r="GE198" s="28"/>
      <c r="GF198" s="28"/>
      <c r="GG198" s="28"/>
      <c r="GH198" s="28"/>
      <c r="GI198" s="28"/>
      <c r="GJ198" s="28"/>
      <c r="GK198" s="28"/>
      <c r="GL198" s="28"/>
      <c r="GM198" s="28"/>
      <c r="GN198" s="28"/>
      <c r="GO198" s="28"/>
      <c r="GP198" s="28"/>
      <c r="GQ198" s="28"/>
      <c r="GR198" s="28"/>
      <c r="GS198" s="28"/>
      <c r="GT198" s="28"/>
      <c r="GU198" s="28"/>
      <c r="GV198" s="28"/>
      <c r="GW198" s="28"/>
      <c r="GX198" s="28"/>
      <c r="GY198" s="28"/>
      <c r="GZ198" s="28"/>
      <c r="HA198" s="28"/>
      <c r="HB198" s="28"/>
      <c r="HC198" s="28"/>
      <c r="HD198" s="28"/>
      <c r="HE198" s="28"/>
      <c r="HF198" s="28"/>
      <c r="HG198" s="28"/>
      <c r="HH198" s="28"/>
      <c r="HI198" s="28"/>
      <c r="HJ198" s="28"/>
      <c r="HK198" s="28"/>
      <c r="HL198" s="28"/>
      <c r="HM198" s="28"/>
      <c r="HN198" s="28"/>
      <c r="HO198" s="28"/>
      <c r="HP198" s="28"/>
      <c r="HQ198" s="28"/>
      <c r="HR198" s="28"/>
      <c r="HS198" s="28"/>
      <c r="HT198" s="28"/>
      <c r="HU198" s="28"/>
      <c r="HV198" s="28"/>
      <c r="HW198" s="28"/>
      <c r="HX198" s="28"/>
      <c r="HY198" s="28"/>
      <c r="HZ198" s="28"/>
      <c r="IA198" s="28"/>
      <c r="IB198" s="28"/>
      <c r="IC198" s="28"/>
      <c r="ID198" s="28"/>
      <c r="IE198" s="28"/>
      <c r="IF198" s="28"/>
      <c r="IG198" s="28"/>
      <c r="IH198" s="28"/>
      <c r="II198" s="28"/>
      <c r="IJ198" s="28"/>
      <c r="IK198" s="28"/>
      <c r="IL198" s="28"/>
      <c r="IM198" s="28"/>
      <c r="IN198" s="28"/>
      <c r="IO198" s="28"/>
      <c r="IP198" s="28"/>
      <c r="IQ198" s="28"/>
      <c r="IR198" s="28"/>
      <c r="IS198" s="28"/>
      <c r="IT198" s="28"/>
      <c r="IU198" s="28"/>
      <c r="IV198" s="28"/>
      <c r="IW198" s="28"/>
    </row>
    <row r="199" spans="1:257" s="33" customFormat="1" ht="12.75">
      <c r="B199" s="47"/>
      <c r="C199" s="46"/>
      <c r="D199" s="37"/>
      <c r="E199" s="44"/>
      <c r="F199" s="167"/>
      <c r="G199" s="69"/>
      <c r="H199" s="87"/>
      <c r="I199" s="87"/>
      <c r="J199" s="102"/>
      <c r="K199" s="28"/>
      <c r="L199" s="28"/>
      <c r="M199" s="28"/>
      <c r="N199" s="28"/>
      <c r="O199" s="28"/>
      <c r="P199" s="28"/>
      <c r="Q199" s="28"/>
      <c r="R199" s="28"/>
      <c r="S199" s="28"/>
      <c r="T199" s="28"/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F199" s="28"/>
      <c r="AG199" s="28"/>
      <c r="AH199" s="28"/>
      <c r="AI199" s="28"/>
      <c r="AJ199" s="28"/>
      <c r="AK199" s="28"/>
      <c r="AL199" s="28"/>
      <c r="AM199" s="28"/>
      <c r="AN199" s="28"/>
      <c r="AO199" s="28"/>
      <c r="AP199" s="28"/>
      <c r="AQ199" s="28"/>
      <c r="AR199" s="28"/>
      <c r="AS199" s="28"/>
      <c r="AT199" s="28"/>
      <c r="AU199" s="28"/>
      <c r="AV199" s="28"/>
      <c r="AW199" s="28"/>
      <c r="AX199" s="28"/>
      <c r="AY199" s="28"/>
      <c r="AZ199" s="28"/>
      <c r="BA199" s="28"/>
      <c r="BB199" s="28"/>
      <c r="BC199" s="28"/>
      <c r="BD199" s="28"/>
      <c r="BE199" s="28"/>
      <c r="BF199" s="28"/>
      <c r="BG199" s="28"/>
      <c r="BH199" s="28"/>
      <c r="BI199" s="28"/>
      <c r="BJ199" s="28"/>
      <c r="BK199" s="28"/>
      <c r="BL199" s="28"/>
      <c r="BM199" s="28"/>
      <c r="BN199" s="28"/>
      <c r="BO199" s="28"/>
      <c r="BP199" s="28"/>
      <c r="BQ199" s="28"/>
      <c r="BR199" s="28"/>
      <c r="BS199" s="28"/>
      <c r="BT199" s="28"/>
      <c r="BU199" s="28"/>
      <c r="BV199" s="28"/>
      <c r="BW199" s="28"/>
      <c r="BX199" s="28"/>
      <c r="BY199" s="28"/>
      <c r="BZ199" s="28"/>
      <c r="CA199" s="28"/>
      <c r="CB199" s="28"/>
      <c r="CC199" s="28"/>
      <c r="CD199" s="28"/>
      <c r="CE199" s="28"/>
      <c r="CF199" s="28"/>
      <c r="CG199" s="28"/>
      <c r="CH199" s="28"/>
      <c r="CI199" s="28"/>
      <c r="CJ199" s="28"/>
      <c r="CK199" s="28"/>
      <c r="CL199" s="28"/>
      <c r="CM199" s="28"/>
      <c r="CN199" s="28"/>
      <c r="CO199" s="28"/>
      <c r="CP199" s="28"/>
      <c r="CQ199" s="28"/>
      <c r="CR199" s="28"/>
      <c r="CS199" s="28"/>
      <c r="CT199" s="28"/>
      <c r="CU199" s="28"/>
      <c r="CV199" s="28"/>
      <c r="CW199" s="28"/>
      <c r="CX199" s="28"/>
      <c r="CY199" s="28"/>
      <c r="CZ199" s="28"/>
      <c r="DA199" s="28"/>
      <c r="DB199" s="28"/>
      <c r="DC199" s="28"/>
      <c r="DD199" s="28"/>
      <c r="DE199" s="28"/>
      <c r="DF199" s="28"/>
      <c r="DG199" s="28"/>
      <c r="DH199" s="28"/>
      <c r="DI199" s="28"/>
      <c r="DJ199" s="28"/>
      <c r="DK199" s="28"/>
      <c r="DL199" s="28"/>
      <c r="DM199" s="28"/>
      <c r="DN199" s="28"/>
      <c r="DO199" s="28"/>
      <c r="DP199" s="28"/>
      <c r="DQ199" s="28"/>
      <c r="DR199" s="28"/>
      <c r="DS199" s="28"/>
      <c r="DT199" s="28"/>
      <c r="DU199" s="28"/>
      <c r="DV199" s="28"/>
      <c r="DW199" s="28"/>
      <c r="DX199" s="28"/>
      <c r="DY199" s="28"/>
      <c r="DZ199" s="28"/>
      <c r="EA199" s="28"/>
      <c r="EB199" s="28"/>
      <c r="EC199" s="28"/>
      <c r="ED199" s="28"/>
      <c r="EE199" s="28"/>
      <c r="EF199" s="28"/>
      <c r="EG199" s="28"/>
      <c r="EH199" s="28"/>
      <c r="EI199" s="28"/>
      <c r="EJ199" s="28"/>
      <c r="EK199" s="28"/>
      <c r="EL199" s="28"/>
      <c r="EM199" s="28"/>
      <c r="EN199" s="28"/>
      <c r="EO199" s="28"/>
      <c r="EP199" s="28"/>
      <c r="EQ199" s="28"/>
      <c r="ER199" s="28"/>
      <c r="ES199" s="28"/>
      <c r="ET199" s="28"/>
      <c r="EU199" s="28"/>
      <c r="EV199" s="28"/>
      <c r="EW199" s="28"/>
      <c r="EX199" s="28"/>
      <c r="EY199" s="28"/>
      <c r="EZ199" s="28"/>
      <c r="FA199" s="28"/>
      <c r="FB199" s="28"/>
      <c r="FC199" s="28"/>
      <c r="FD199" s="28"/>
      <c r="FE199" s="28"/>
      <c r="FF199" s="28"/>
      <c r="FG199" s="28"/>
      <c r="FH199" s="28"/>
      <c r="FI199" s="28"/>
      <c r="FJ199" s="28"/>
      <c r="FK199" s="28"/>
      <c r="FL199" s="28"/>
      <c r="FM199" s="28"/>
      <c r="FN199" s="28"/>
      <c r="FO199" s="28"/>
      <c r="FP199" s="28"/>
      <c r="FQ199" s="28"/>
      <c r="FR199" s="28"/>
      <c r="FS199" s="28"/>
      <c r="FT199" s="28"/>
      <c r="FU199" s="28"/>
      <c r="FV199" s="28"/>
      <c r="FW199" s="28"/>
      <c r="FX199" s="28"/>
      <c r="FY199" s="28"/>
      <c r="FZ199" s="28"/>
      <c r="GA199" s="28"/>
      <c r="GB199" s="28"/>
      <c r="GC199" s="28"/>
      <c r="GD199" s="28"/>
      <c r="GE199" s="28"/>
      <c r="GF199" s="28"/>
      <c r="GG199" s="28"/>
      <c r="GH199" s="28"/>
      <c r="GI199" s="28"/>
      <c r="GJ199" s="28"/>
      <c r="GK199" s="28"/>
      <c r="GL199" s="28"/>
      <c r="GM199" s="28"/>
      <c r="GN199" s="28"/>
      <c r="GO199" s="28"/>
      <c r="GP199" s="28"/>
      <c r="GQ199" s="28"/>
      <c r="GR199" s="28"/>
      <c r="GS199" s="28"/>
      <c r="GT199" s="28"/>
      <c r="GU199" s="28"/>
      <c r="GV199" s="28"/>
      <c r="GW199" s="28"/>
      <c r="GX199" s="28"/>
      <c r="GY199" s="28"/>
      <c r="GZ199" s="28"/>
      <c r="HA199" s="28"/>
      <c r="HB199" s="28"/>
      <c r="HC199" s="28"/>
      <c r="HD199" s="28"/>
      <c r="HE199" s="28"/>
      <c r="HF199" s="28"/>
      <c r="HG199" s="28"/>
      <c r="HH199" s="28"/>
      <c r="HI199" s="28"/>
      <c r="HJ199" s="28"/>
      <c r="HK199" s="28"/>
      <c r="HL199" s="28"/>
      <c r="HM199" s="28"/>
      <c r="HN199" s="28"/>
      <c r="HO199" s="28"/>
      <c r="HP199" s="28"/>
      <c r="HQ199" s="28"/>
      <c r="HR199" s="28"/>
      <c r="HS199" s="28"/>
      <c r="HT199" s="28"/>
      <c r="HU199" s="28"/>
      <c r="HV199" s="28"/>
      <c r="HW199" s="28"/>
      <c r="HX199" s="28"/>
      <c r="HY199" s="28"/>
      <c r="HZ199" s="28"/>
      <c r="IA199" s="28"/>
      <c r="IB199" s="28"/>
      <c r="IC199" s="28"/>
      <c r="ID199" s="28"/>
      <c r="IE199" s="28"/>
      <c r="IF199" s="28"/>
      <c r="IG199" s="28"/>
      <c r="IH199" s="28"/>
      <c r="II199" s="28"/>
      <c r="IJ199" s="28"/>
      <c r="IK199" s="28"/>
      <c r="IL199" s="28"/>
      <c r="IM199" s="28"/>
      <c r="IN199" s="28"/>
      <c r="IO199" s="28"/>
      <c r="IP199" s="28"/>
      <c r="IQ199" s="28"/>
      <c r="IR199" s="28"/>
      <c r="IS199" s="28"/>
      <c r="IT199" s="28"/>
      <c r="IU199" s="28"/>
      <c r="IV199" s="28"/>
      <c r="IW199" s="28"/>
    </row>
    <row r="200" spans="1:257" s="28" customFormat="1" ht="12.75">
      <c r="B200" s="42" t="s">
        <v>89</v>
      </c>
      <c r="C200" s="43" t="s">
        <v>79</v>
      </c>
      <c r="D200" s="37"/>
      <c r="E200" s="44"/>
      <c r="F200" s="167"/>
      <c r="G200" s="31"/>
      <c r="H200" s="87"/>
      <c r="I200" s="87"/>
      <c r="J200" s="102"/>
    </row>
    <row r="201" spans="1:257" s="28" customFormat="1" ht="38.25">
      <c r="B201" s="42"/>
      <c r="C201" s="43" t="s">
        <v>156</v>
      </c>
      <c r="D201" s="37"/>
      <c r="E201" s="44"/>
      <c r="F201" s="167"/>
      <c r="G201" s="31"/>
      <c r="H201" s="87"/>
      <c r="I201" s="83"/>
      <c r="J201" s="102"/>
    </row>
    <row r="202" spans="1:257" s="1" customFormat="1" ht="38.25">
      <c r="B202" s="42"/>
      <c r="C202" s="46" t="s">
        <v>280</v>
      </c>
      <c r="D202" s="37"/>
      <c r="E202" s="44"/>
      <c r="F202" s="167"/>
      <c r="G202" s="31"/>
      <c r="H202" s="90"/>
      <c r="I202" s="81"/>
      <c r="J202" s="99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  <c r="AL202" s="26"/>
      <c r="AM202" s="26"/>
      <c r="AN202" s="26"/>
      <c r="AO202" s="26"/>
      <c r="AP202" s="26"/>
      <c r="AQ202" s="26"/>
      <c r="AR202" s="26"/>
      <c r="AS202" s="26"/>
      <c r="AT202" s="26"/>
      <c r="AU202" s="26"/>
      <c r="AV202" s="26"/>
      <c r="AW202" s="26"/>
      <c r="AX202" s="26"/>
      <c r="AY202" s="26"/>
      <c r="AZ202" s="26"/>
      <c r="BA202" s="26"/>
      <c r="BB202" s="26"/>
      <c r="BC202" s="26"/>
      <c r="BD202" s="26"/>
      <c r="BE202" s="26"/>
      <c r="BF202" s="26"/>
      <c r="BG202" s="26"/>
      <c r="BH202" s="26"/>
      <c r="BI202" s="26"/>
      <c r="BJ202" s="26"/>
      <c r="BK202" s="26"/>
      <c r="BL202" s="26"/>
      <c r="BM202" s="26"/>
      <c r="BN202" s="26"/>
      <c r="BO202" s="26"/>
      <c r="BP202" s="26"/>
      <c r="BQ202" s="26"/>
      <c r="BR202" s="26"/>
      <c r="BS202" s="26"/>
      <c r="BT202" s="26"/>
      <c r="BU202" s="26"/>
      <c r="BV202" s="26"/>
      <c r="BW202" s="26"/>
      <c r="BX202" s="26"/>
      <c r="BY202" s="26"/>
      <c r="BZ202" s="26"/>
      <c r="CA202" s="26"/>
      <c r="CB202" s="26"/>
      <c r="CC202" s="26"/>
      <c r="CD202" s="26"/>
      <c r="CE202" s="26"/>
      <c r="CF202" s="26"/>
      <c r="CG202" s="26"/>
      <c r="CH202" s="26"/>
      <c r="CI202" s="26"/>
      <c r="CJ202" s="26"/>
      <c r="CK202" s="26"/>
      <c r="CL202" s="26"/>
      <c r="CM202" s="26"/>
      <c r="CN202" s="26"/>
      <c r="CO202" s="26"/>
      <c r="CP202" s="26"/>
      <c r="CQ202" s="26"/>
      <c r="CR202" s="26"/>
      <c r="CS202" s="26"/>
      <c r="CT202" s="26"/>
      <c r="CU202" s="26"/>
      <c r="CV202" s="26"/>
      <c r="CW202" s="26"/>
      <c r="CX202" s="26"/>
      <c r="CY202" s="26"/>
      <c r="CZ202" s="26"/>
      <c r="DA202" s="26"/>
      <c r="DB202" s="26"/>
      <c r="DC202" s="26"/>
      <c r="DD202" s="26"/>
      <c r="DE202" s="26"/>
      <c r="DF202" s="26"/>
      <c r="DG202" s="26"/>
      <c r="DH202" s="26"/>
      <c r="DI202" s="26"/>
      <c r="DJ202" s="26"/>
      <c r="DK202" s="26"/>
      <c r="DL202" s="26"/>
      <c r="DM202" s="26"/>
      <c r="DN202" s="26"/>
      <c r="DO202" s="26"/>
      <c r="DP202" s="26"/>
      <c r="DQ202" s="26"/>
      <c r="DR202" s="26"/>
      <c r="DS202" s="26"/>
      <c r="DT202" s="26"/>
      <c r="DU202" s="26"/>
      <c r="DV202" s="26"/>
      <c r="DW202" s="26"/>
      <c r="DX202" s="26"/>
      <c r="DY202" s="26"/>
      <c r="DZ202" s="26"/>
      <c r="EA202" s="26"/>
      <c r="EB202" s="26"/>
      <c r="EC202" s="26"/>
      <c r="ED202" s="26"/>
      <c r="EE202" s="26"/>
      <c r="EF202" s="26"/>
      <c r="EG202" s="26"/>
      <c r="EH202" s="26"/>
      <c r="EI202" s="26"/>
      <c r="EJ202" s="26"/>
      <c r="EK202" s="26"/>
      <c r="EL202" s="26"/>
      <c r="EM202" s="26"/>
      <c r="EN202" s="26"/>
      <c r="EO202" s="26"/>
      <c r="EP202" s="26"/>
      <c r="EQ202" s="26"/>
      <c r="ER202" s="26"/>
      <c r="ES202" s="26"/>
      <c r="ET202" s="26"/>
      <c r="EU202" s="26"/>
      <c r="EV202" s="26"/>
      <c r="EW202" s="26"/>
      <c r="EX202" s="26"/>
      <c r="EY202" s="26"/>
      <c r="EZ202" s="26"/>
      <c r="FA202" s="26"/>
      <c r="FB202" s="26"/>
      <c r="FC202" s="26"/>
      <c r="FD202" s="26"/>
      <c r="FE202" s="26"/>
      <c r="FF202" s="26"/>
      <c r="FG202" s="26"/>
      <c r="FH202" s="26"/>
      <c r="FI202" s="26"/>
      <c r="FJ202" s="26"/>
      <c r="FK202" s="26"/>
      <c r="FL202" s="26"/>
      <c r="FM202" s="26"/>
      <c r="FN202" s="26"/>
      <c r="FO202" s="26"/>
      <c r="FP202" s="26"/>
      <c r="FQ202" s="26"/>
      <c r="FR202" s="26"/>
      <c r="FS202" s="26"/>
      <c r="FT202" s="26"/>
      <c r="FU202" s="26"/>
      <c r="FV202" s="26"/>
      <c r="FW202" s="26"/>
      <c r="FX202" s="26"/>
      <c r="FY202" s="26"/>
      <c r="FZ202" s="26"/>
      <c r="GA202" s="26"/>
      <c r="GB202" s="26"/>
      <c r="GC202" s="26"/>
      <c r="GD202" s="26"/>
      <c r="GE202" s="26"/>
      <c r="GF202" s="26"/>
      <c r="GG202" s="26"/>
      <c r="GH202" s="26"/>
      <c r="GI202" s="26"/>
      <c r="GJ202" s="26"/>
      <c r="GK202" s="26"/>
      <c r="GL202" s="26"/>
      <c r="GM202" s="26"/>
      <c r="GN202" s="26"/>
      <c r="GO202" s="26"/>
      <c r="GP202" s="26"/>
      <c r="GQ202" s="26"/>
      <c r="GR202" s="26"/>
      <c r="GS202" s="26"/>
      <c r="GT202" s="26"/>
      <c r="GU202" s="26"/>
      <c r="GV202" s="26"/>
      <c r="GW202" s="26"/>
      <c r="GX202" s="26"/>
      <c r="GY202" s="26"/>
      <c r="GZ202" s="26"/>
      <c r="HA202" s="26"/>
      <c r="HB202" s="26"/>
      <c r="HC202" s="26"/>
      <c r="HD202" s="26"/>
      <c r="HE202" s="26"/>
      <c r="HF202" s="26"/>
      <c r="HG202" s="26"/>
      <c r="HH202" s="26"/>
      <c r="HI202" s="26"/>
      <c r="HJ202" s="26"/>
      <c r="HK202" s="26"/>
      <c r="HL202" s="26"/>
      <c r="HM202" s="26"/>
      <c r="HN202" s="26"/>
      <c r="HO202" s="26"/>
      <c r="HP202" s="26"/>
      <c r="HQ202" s="26"/>
      <c r="HR202" s="26"/>
      <c r="HS202" s="26"/>
      <c r="HT202" s="26"/>
      <c r="HU202" s="26"/>
      <c r="HV202" s="26"/>
      <c r="HW202" s="26"/>
      <c r="HX202" s="26"/>
      <c r="HY202" s="26"/>
      <c r="HZ202" s="26"/>
      <c r="IA202" s="26"/>
      <c r="IB202" s="26"/>
      <c r="IC202" s="26"/>
      <c r="ID202" s="26"/>
      <c r="IE202" s="26"/>
      <c r="IF202" s="26"/>
      <c r="IG202" s="26"/>
      <c r="IH202" s="26"/>
      <c r="II202" s="26"/>
      <c r="IJ202" s="26"/>
      <c r="IK202" s="26"/>
      <c r="IL202" s="26"/>
      <c r="IM202" s="26"/>
      <c r="IN202" s="26"/>
      <c r="IO202" s="26"/>
      <c r="IP202" s="26"/>
      <c r="IQ202" s="26"/>
      <c r="IR202" s="26"/>
      <c r="IS202" s="26"/>
      <c r="IT202" s="26"/>
      <c r="IU202" s="26"/>
      <c r="IV202" s="26"/>
      <c r="IW202" s="26"/>
    </row>
    <row r="203" spans="1:257" ht="63.75">
      <c r="B203" s="42"/>
      <c r="C203" s="46" t="s">
        <v>206</v>
      </c>
      <c r="D203" s="37"/>
      <c r="E203" s="44"/>
      <c r="F203" s="167"/>
      <c r="H203" s="81"/>
      <c r="I203" s="87"/>
    </row>
    <row r="204" spans="1:257" s="28" customFormat="1" ht="153">
      <c r="B204" s="47"/>
      <c r="C204" s="46" t="s">
        <v>114</v>
      </c>
      <c r="D204" s="37"/>
      <c r="E204" s="21"/>
      <c r="F204" s="178"/>
      <c r="G204" s="72"/>
      <c r="H204" s="87"/>
      <c r="I204" s="87"/>
      <c r="J204" s="102"/>
    </row>
    <row r="205" spans="1:257" ht="25.5">
      <c r="B205" s="57"/>
      <c r="C205" s="46" t="s">
        <v>106</v>
      </c>
      <c r="D205" s="37"/>
      <c r="E205" s="44"/>
      <c r="F205" s="167"/>
      <c r="H205" s="81"/>
    </row>
    <row r="206" spans="1:257" s="28" customFormat="1" ht="63.75">
      <c r="B206" s="47" t="s">
        <v>128</v>
      </c>
      <c r="C206" s="46" t="s">
        <v>81</v>
      </c>
      <c r="D206" s="49"/>
      <c r="E206" s="50">
        <f>SUM(E207:E218)</f>
        <v>1473</v>
      </c>
      <c r="F206" s="178"/>
      <c r="G206" s="72"/>
      <c r="H206" s="87"/>
      <c r="I206" s="87"/>
      <c r="J206" s="102"/>
    </row>
    <row r="207" spans="1:257" s="33" customFormat="1" ht="12.75">
      <c r="A207" s="111"/>
      <c r="B207" s="112" t="s">
        <v>207</v>
      </c>
      <c r="C207" s="113" t="s">
        <v>208</v>
      </c>
      <c r="D207" s="118" t="s">
        <v>53</v>
      </c>
      <c r="E207" s="114">
        <v>55</v>
      </c>
      <c r="F207" s="172"/>
      <c r="G207" s="115">
        <f t="shared" ref="G207" si="13">+F207*E207</f>
        <v>0</v>
      </c>
      <c r="H207" s="87">
        <v>50</v>
      </c>
      <c r="I207" s="108">
        <f t="shared" ref="I207:I212" si="14">E207+H207</f>
        <v>105</v>
      </c>
      <c r="J207" s="102">
        <f t="shared" ref="J207:J212" si="15">F207*I207</f>
        <v>0</v>
      </c>
      <c r="K207" s="28"/>
      <c r="L207" s="28"/>
      <c r="M207" s="28"/>
      <c r="N207" s="28"/>
      <c r="O207" s="28"/>
      <c r="P207" s="28"/>
      <c r="Q207" s="28"/>
      <c r="R207" s="28"/>
      <c r="S207" s="28"/>
      <c r="T207" s="28"/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F207" s="28"/>
      <c r="AG207" s="28"/>
      <c r="AH207" s="28"/>
      <c r="AI207" s="28"/>
      <c r="AJ207" s="28"/>
      <c r="AK207" s="28"/>
      <c r="AL207" s="28"/>
      <c r="AM207" s="28"/>
      <c r="AN207" s="28"/>
      <c r="AO207" s="28"/>
      <c r="AP207" s="28"/>
      <c r="AQ207" s="28"/>
      <c r="AR207" s="28"/>
      <c r="AS207" s="28"/>
      <c r="AT207" s="28"/>
      <c r="AU207" s="28"/>
      <c r="AV207" s="28"/>
      <c r="AW207" s="28"/>
      <c r="AX207" s="28"/>
      <c r="AY207" s="28"/>
      <c r="AZ207" s="28"/>
      <c r="BA207" s="28"/>
      <c r="BB207" s="28"/>
      <c r="BC207" s="28"/>
      <c r="BD207" s="28"/>
      <c r="BE207" s="28"/>
      <c r="BF207" s="28"/>
      <c r="BG207" s="28"/>
      <c r="BH207" s="28"/>
      <c r="BI207" s="28"/>
      <c r="BJ207" s="28"/>
      <c r="BK207" s="28"/>
      <c r="BL207" s="28"/>
      <c r="BM207" s="28"/>
      <c r="BN207" s="28"/>
      <c r="BO207" s="28"/>
      <c r="BP207" s="28"/>
      <c r="BQ207" s="28"/>
      <c r="BR207" s="28"/>
      <c r="BS207" s="28"/>
      <c r="BT207" s="28"/>
      <c r="BU207" s="28"/>
      <c r="BV207" s="28"/>
      <c r="BW207" s="28"/>
      <c r="BX207" s="28"/>
      <c r="BY207" s="28"/>
      <c r="BZ207" s="28"/>
      <c r="CA207" s="28"/>
      <c r="CB207" s="28"/>
      <c r="CC207" s="28"/>
      <c r="CD207" s="28"/>
      <c r="CE207" s="28"/>
      <c r="CF207" s="28"/>
      <c r="CG207" s="28"/>
      <c r="CH207" s="28"/>
      <c r="CI207" s="28"/>
      <c r="CJ207" s="28"/>
      <c r="CK207" s="28"/>
      <c r="CL207" s="28"/>
      <c r="CM207" s="28"/>
      <c r="CN207" s="28"/>
      <c r="CO207" s="28"/>
      <c r="CP207" s="28"/>
      <c r="CQ207" s="28"/>
      <c r="CR207" s="28"/>
      <c r="CS207" s="28"/>
      <c r="CT207" s="28"/>
      <c r="CU207" s="28"/>
      <c r="CV207" s="28"/>
      <c r="CW207" s="28"/>
      <c r="CX207" s="28"/>
      <c r="CY207" s="28"/>
      <c r="CZ207" s="28"/>
      <c r="DA207" s="28"/>
      <c r="DB207" s="28"/>
      <c r="DC207" s="28"/>
      <c r="DD207" s="28"/>
      <c r="DE207" s="28"/>
      <c r="DF207" s="28"/>
      <c r="DG207" s="28"/>
      <c r="DH207" s="28"/>
      <c r="DI207" s="28"/>
      <c r="DJ207" s="28"/>
      <c r="DK207" s="28"/>
      <c r="DL207" s="28"/>
      <c r="DM207" s="28"/>
      <c r="DN207" s="28"/>
      <c r="DO207" s="28"/>
      <c r="DP207" s="28"/>
      <c r="DQ207" s="28"/>
      <c r="DR207" s="28"/>
      <c r="DS207" s="28"/>
      <c r="DT207" s="28"/>
      <c r="DU207" s="28"/>
      <c r="DV207" s="28"/>
      <c r="DW207" s="28"/>
      <c r="DX207" s="28"/>
      <c r="DY207" s="28"/>
      <c r="DZ207" s="28"/>
      <c r="EA207" s="28"/>
      <c r="EB207" s="28"/>
      <c r="EC207" s="28"/>
      <c r="ED207" s="28"/>
      <c r="EE207" s="28"/>
      <c r="EF207" s="28"/>
      <c r="EG207" s="28"/>
      <c r="EH207" s="28"/>
      <c r="EI207" s="28"/>
      <c r="EJ207" s="28"/>
      <c r="EK207" s="28"/>
      <c r="EL207" s="28"/>
      <c r="EM207" s="28"/>
      <c r="EN207" s="28"/>
      <c r="EO207" s="28"/>
      <c r="EP207" s="28"/>
      <c r="EQ207" s="28"/>
      <c r="ER207" s="28"/>
      <c r="ES207" s="28"/>
      <c r="ET207" s="28"/>
      <c r="EU207" s="28"/>
      <c r="EV207" s="28"/>
      <c r="EW207" s="28"/>
      <c r="EX207" s="28"/>
      <c r="EY207" s="28"/>
      <c r="EZ207" s="28"/>
      <c r="FA207" s="28"/>
      <c r="FB207" s="28"/>
      <c r="FC207" s="28"/>
      <c r="FD207" s="28"/>
      <c r="FE207" s="28"/>
      <c r="FF207" s="28"/>
      <c r="FG207" s="28"/>
      <c r="FH207" s="28"/>
      <c r="FI207" s="28"/>
      <c r="FJ207" s="28"/>
      <c r="FK207" s="28"/>
      <c r="FL207" s="28"/>
      <c r="FM207" s="28"/>
      <c r="FN207" s="28"/>
      <c r="FO207" s="28"/>
      <c r="FP207" s="28"/>
      <c r="FQ207" s="28"/>
      <c r="FR207" s="28"/>
      <c r="FS207" s="28"/>
      <c r="FT207" s="28"/>
      <c r="FU207" s="28"/>
      <c r="FV207" s="28"/>
      <c r="FW207" s="28"/>
      <c r="FX207" s="28"/>
      <c r="FY207" s="28"/>
      <c r="FZ207" s="28"/>
      <c r="GA207" s="28"/>
      <c r="GB207" s="28"/>
      <c r="GC207" s="28"/>
      <c r="GD207" s="28"/>
      <c r="GE207" s="28"/>
      <c r="GF207" s="28"/>
      <c r="GG207" s="28"/>
      <c r="GH207" s="28"/>
      <c r="GI207" s="28"/>
      <c r="GJ207" s="28"/>
      <c r="GK207" s="28"/>
      <c r="GL207" s="28"/>
      <c r="GM207" s="28"/>
      <c r="GN207" s="28"/>
      <c r="GO207" s="28"/>
      <c r="GP207" s="28"/>
      <c r="GQ207" s="28"/>
      <c r="GR207" s="28"/>
      <c r="GS207" s="28"/>
      <c r="GT207" s="28"/>
      <c r="GU207" s="28"/>
      <c r="GV207" s="28"/>
      <c r="GW207" s="28"/>
      <c r="GX207" s="28"/>
      <c r="GY207" s="28"/>
      <c r="GZ207" s="28"/>
      <c r="HA207" s="28"/>
      <c r="HB207" s="28"/>
      <c r="HC207" s="28"/>
      <c r="HD207" s="28"/>
      <c r="HE207" s="28"/>
      <c r="HF207" s="28"/>
      <c r="HG207" s="28"/>
      <c r="HH207" s="28"/>
      <c r="HI207" s="28"/>
      <c r="HJ207" s="28"/>
      <c r="HK207" s="28"/>
      <c r="HL207" s="28"/>
      <c r="HM207" s="28"/>
      <c r="HN207" s="28"/>
      <c r="HO207" s="28"/>
      <c r="HP207" s="28"/>
      <c r="HQ207" s="28"/>
      <c r="HR207" s="28"/>
      <c r="HS207" s="28"/>
      <c r="HT207" s="28"/>
      <c r="HU207" s="28"/>
      <c r="HV207" s="28"/>
      <c r="HW207" s="28"/>
      <c r="HX207" s="28"/>
      <c r="HY207" s="28"/>
      <c r="HZ207" s="28"/>
      <c r="IA207" s="28"/>
      <c r="IB207" s="28"/>
      <c r="IC207" s="28"/>
      <c r="ID207" s="28"/>
      <c r="IE207" s="28"/>
      <c r="IF207" s="28"/>
      <c r="IG207" s="28"/>
      <c r="IH207" s="28"/>
      <c r="II207" s="28"/>
      <c r="IJ207" s="28"/>
      <c r="IK207" s="28"/>
      <c r="IL207" s="28"/>
      <c r="IM207" s="28"/>
      <c r="IN207" s="28"/>
      <c r="IO207" s="28"/>
      <c r="IP207" s="28"/>
      <c r="IQ207" s="28"/>
      <c r="IR207" s="28"/>
      <c r="IS207" s="28"/>
      <c r="IT207" s="28"/>
      <c r="IU207" s="28"/>
      <c r="IV207" s="28"/>
      <c r="IW207" s="28"/>
    </row>
    <row r="208" spans="1:257" s="33" customFormat="1" ht="12.75">
      <c r="B208" s="54" t="s">
        <v>209</v>
      </c>
      <c r="C208" s="19" t="s">
        <v>210</v>
      </c>
      <c r="D208" s="37" t="s">
        <v>53</v>
      </c>
      <c r="E208" s="44">
        <v>99</v>
      </c>
      <c r="F208" s="172"/>
      <c r="G208" s="69">
        <f t="shared" ref="G208:G215" si="16">+F208*E208</f>
        <v>0</v>
      </c>
      <c r="H208" s="87"/>
      <c r="I208" s="108">
        <f t="shared" si="14"/>
        <v>99</v>
      </c>
      <c r="J208" s="102">
        <f t="shared" si="15"/>
        <v>0</v>
      </c>
      <c r="K208" s="28"/>
      <c r="L208" s="28"/>
      <c r="M208" s="28"/>
      <c r="N208" s="28"/>
      <c r="O208" s="28"/>
      <c r="P208" s="28"/>
      <c r="Q208" s="28"/>
      <c r="R208" s="28"/>
      <c r="S208" s="28"/>
      <c r="T208" s="28"/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F208" s="28"/>
      <c r="AG208" s="28"/>
      <c r="AH208" s="28"/>
      <c r="AI208" s="28"/>
      <c r="AJ208" s="28"/>
      <c r="AK208" s="28"/>
      <c r="AL208" s="28"/>
      <c r="AM208" s="28"/>
      <c r="AN208" s="28"/>
      <c r="AO208" s="28"/>
      <c r="AP208" s="28"/>
      <c r="AQ208" s="28"/>
      <c r="AR208" s="28"/>
      <c r="AS208" s="28"/>
      <c r="AT208" s="28"/>
      <c r="AU208" s="28"/>
      <c r="AV208" s="28"/>
      <c r="AW208" s="28"/>
      <c r="AX208" s="28"/>
      <c r="AY208" s="28"/>
      <c r="AZ208" s="28"/>
      <c r="BA208" s="28"/>
      <c r="BB208" s="28"/>
      <c r="BC208" s="28"/>
      <c r="BD208" s="28"/>
      <c r="BE208" s="28"/>
      <c r="BF208" s="28"/>
      <c r="BG208" s="28"/>
      <c r="BH208" s="28"/>
      <c r="BI208" s="28"/>
      <c r="BJ208" s="28"/>
      <c r="BK208" s="28"/>
      <c r="BL208" s="28"/>
      <c r="BM208" s="28"/>
      <c r="BN208" s="28"/>
      <c r="BO208" s="28"/>
      <c r="BP208" s="28"/>
      <c r="BQ208" s="28"/>
      <c r="BR208" s="28"/>
      <c r="BS208" s="28"/>
      <c r="BT208" s="28"/>
      <c r="BU208" s="28"/>
      <c r="BV208" s="28"/>
      <c r="BW208" s="28"/>
      <c r="BX208" s="28"/>
      <c r="BY208" s="28"/>
      <c r="BZ208" s="28"/>
      <c r="CA208" s="28"/>
      <c r="CB208" s="28"/>
      <c r="CC208" s="28"/>
      <c r="CD208" s="28"/>
      <c r="CE208" s="28"/>
      <c r="CF208" s="28"/>
      <c r="CG208" s="28"/>
      <c r="CH208" s="28"/>
      <c r="CI208" s="28"/>
      <c r="CJ208" s="28"/>
      <c r="CK208" s="28"/>
      <c r="CL208" s="28"/>
      <c r="CM208" s="28"/>
      <c r="CN208" s="28"/>
      <c r="CO208" s="28"/>
      <c r="CP208" s="28"/>
      <c r="CQ208" s="28"/>
      <c r="CR208" s="28"/>
      <c r="CS208" s="28"/>
      <c r="CT208" s="28"/>
      <c r="CU208" s="28"/>
      <c r="CV208" s="28"/>
      <c r="CW208" s="28"/>
      <c r="CX208" s="28"/>
      <c r="CY208" s="28"/>
      <c r="CZ208" s="28"/>
      <c r="DA208" s="28"/>
      <c r="DB208" s="28"/>
      <c r="DC208" s="28"/>
      <c r="DD208" s="28"/>
      <c r="DE208" s="28"/>
      <c r="DF208" s="28"/>
      <c r="DG208" s="28"/>
      <c r="DH208" s="28"/>
      <c r="DI208" s="28"/>
      <c r="DJ208" s="28"/>
      <c r="DK208" s="28"/>
      <c r="DL208" s="28"/>
      <c r="DM208" s="28"/>
      <c r="DN208" s="28"/>
      <c r="DO208" s="28"/>
      <c r="DP208" s="28"/>
      <c r="DQ208" s="28"/>
      <c r="DR208" s="28"/>
      <c r="DS208" s="28"/>
      <c r="DT208" s="28"/>
      <c r="DU208" s="28"/>
      <c r="DV208" s="28"/>
      <c r="DW208" s="28"/>
      <c r="DX208" s="28"/>
      <c r="DY208" s="28"/>
      <c r="DZ208" s="28"/>
      <c r="EA208" s="28"/>
      <c r="EB208" s="28"/>
      <c r="EC208" s="28"/>
      <c r="ED208" s="28"/>
      <c r="EE208" s="28"/>
      <c r="EF208" s="28"/>
      <c r="EG208" s="28"/>
      <c r="EH208" s="28"/>
      <c r="EI208" s="28"/>
      <c r="EJ208" s="28"/>
      <c r="EK208" s="28"/>
      <c r="EL208" s="28"/>
      <c r="EM208" s="28"/>
      <c r="EN208" s="28"/>
      <c r="EO208" s="28"/>
      <c r="EP208" s="28"/>
      <c r="EQ208" s="28"/>
      <c r="ER208" s="28"/>
      <c r="ES208" s="28"/>
      <c r="ET208" s="28"/>
      <c r="EU208" s="28"/>
      <c r="EV208" s="28"/>
      <c r="EW208" s="28"/>
      <c r="EX208" s="28"/>
      <c r="EY208" s="28"/>
      <c r="EZ208" s="28"/>
      <c r="FA208" s="28"/>
      <c r="FB208" s="28"/>
      <c r="FC208" s="28"/>
      <c r="FD208" s="28"/>
      <c r="FE208" s="28"/>
      <c r="FF208" s="28"/>
      <c r="FG208" s="28"/>
      <c r="FH208" s="28"/>
      <c r="FI208" s="28"/>
      <c r="FJ208" s="28"/>
      <c r="FK208" s="28"/>
      <c r="FL208" s="28"/>
      <c r="FM208" s="28"/>
      <c r="FN208" s="28"/>
      <c r="FO208" s="28"/>
      <c r="FP208" s="28"/>
      <c r="FQ208" s="28"/>
      <c r="FR208" s="28"/>
      <c r="FS208" s="28"/>
      <c r="FT208" s="28"/>
      <c r="FU208" s="28"/>
      <c r="FV208" s="28"/>
      <c r="FW208" s="28"/>
      <c r="FX208" s="28"/>
      <c r="FY208" s="28"/>
      <c r="FZ208" s="28"/>
      <c r="GA208" s="28"/>
      <c r="GB208" s="28"/>
      <c r="GC208" s="28"/>
      <c r="GD208" s="28"/>
      <c r="GE208" s="28"/>
      <c r="GF208" s="28"/>
      <c r="GG208" s="28"/>
      <c r="GH208" s="28"/>
      <c r="GI208" s="28"/>
      <c r="GJ208" s="28"/>
      <c r="GK208" s="28"/>
      <c r="GL208" s="28"/>
      <c r="GM208" s="28"/>
      <c r="GN208" s="28"/>
      <c r="GO208" s="28"/>
      <c r="GP208" s="28"/>
      <c r="GQ208" s="28"/>
      <c r="GR208" s="28"/>
      <c r="GS208" s="28"/>
      <c r="GT208" s="28"/>
      <c r="GU208" s="28"/>
      <c r="GV208" s="28"/>
      <c r="GW208" s="28"/>
      <c r="GX208" s="28"/>
      <c r="GY208" s="28"/>
      <c r="GZ208" s="28"/>
      <c r="HA208" s="28"/>
      <c r="HB208" s="28"/>
      <c r="HC208" s="28"/>
      <c r="HD208" s="28"/>
      <c r="HE208" s="28"/>
      <c r="HF208" s="28"/>
      <c r="HG208" s="28"/>
      <c r="HH208" s="28"/>
      <c r="HI208" s="28"/>
      <c r="HJ208" s="28"/>
      <c r="HK208" s="28"/>
      <c r="HL208" s="28"/>
      <c r="HM208" s="28"/>
      <c r="HN208" s="28"/>
      <c r="HO208" s="28"/>
      <c r="HP208" s="28"/>
      <c r="HQ208" s="28"/>
      <c r="HR208" s="28"/>
      <c r="HS208" s="28"/>
      <c r="HT208" s="28"/>
      <c r="HU208" s="28"/>
      <c r="HV208" s="28"/>
      <c r="HW208" s="28"/>
      <c r="HX208" s="28"/>
      <c r="HY208" s="28"/>
      <c r="HZ208" s="28"/>
      <c r="IA208" s="28"/>
      <c r="IB208" s="28"/>
      <c r="IC208" s="28"/>
      <c r="ID208" s="28"/>
      <c r="IE208" s="28"/>
      <c r="IF208" s="28"/>
      <c r="IG208" s="28"/>
      <c r="IH208" s="28"/>
      <c r="II208" s="28"/>
      <c r="IJ208" s="28"/>
      <c r="IK208" s="28"/>
      <c r="IL208" s="28"/>
      <c r="IM208" s="28"/>
      <c r="IN208" s="28"/>
      <c r="IO208" s="28"/>
      <c r="IP208" s="28"/>
      <c r="IQ208" s="28"/>
      <c r="IR208" s="28"/>
      <c r="IS208" s="28"/>
      <c r="IT208" s="28"/>
      <c r="IU208" s="28"/>
      <c r="IV208" s="28"/>
      <c r="IW208" s="28"/>
    </row>
    <row r="209" spans="1:257" s="33" customFormat="1" ht="12.75">
      <c r="B209" s="54" t="s">
        <v>211</v>
      </c>
      <c r="C209" s="19" t="s">
        <v>212</v>
      </c>
      <c r="D209" s="37" t="s">
        <v>53</v>
      </c>
      <c r="E209" s="44">
        <v>215</v>
      </c>
      <c r="F209" s="172"/>
      <c r="G209" s="69">
        <f t="shared" si="16"/>
        <v>0</v>
      </c>
      <c r="H209" s="87"/>
      <c r="I209" s="108">
        <f t="shared" si="14"/>
        <v>215</v>
      </c>
      <c r="J209" s="102">
        <f t="shared" si="15"/>
        <v>0</v>
      </c>
      <c r="K209" s="28"/>
      <c r="L209" s="28"/>
      <c r="M209" s="28"/>
      <c r="N209" s="28"/>
      <c r="O209" s="28"/>
      <c r="P209" s="28"/>
      <c r="Q209" s="28"/>
      <c r="R209" s="28"/>
      <c r="S209" s="28"/>
      <c r="T209" s="28"/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F209" s="28"/>
      <c r="AG209" s="28"/>
      <c r="AH209" s="28"/>
      <c r="AI209" s="28"/>
      <c r="AJ209" s="28"/>
      <c r="AK209" s="28"/>
      <c r="AL209" s="28"/>
      <c r="AM209" s="28"/>
      <c r="AN209" s="28"/>
      <c r="AO209" s="28"/>
      <c r="AP209" s="28"/>
      <c r="AQ209" s="28"/>
      <c r="AR209" s="28"/>
      <c r="AS209" s="28"/>
      <c r="AT209" s="28"/>
      <c r="AU209" s="28"/>
      <c r="AV209" s="28"/>
      <c r="AW209" s="28"/>
      <c r="AX209" s="28"/>
      <c r="AY209" s="28"/>
      <c r="AZ209" s="28"/>
      <c r="BA209" s="28"/>
      <c r="BB209" s="28"/>
      <c r="BC209" s="28"/>
      <c r="BD209" s="28"/>
      <c r="BE209" s="28"/>
      <c r="BF209" s="28"/>
      <c r="BG209" s="28"/>
      <c r="BH209" s="28"/>
      <c r="BI209" s="28"/>
      <c r="BJ209" s="28"/>
      <c r="BK209" s="28"/>
      <c r="BL209" s="28"/>
      <c r="BM209" s="28"/>
      <c r="BN209" s="28"/>
      <c r="BO209" s="28"/>
      <c r="BP209" s="28"/>
      <c r="BQ209" s="28"/>
      <c r="BR209" s="28"/>
      <c r="BS209" s="28"/>
      <c r="BT209" s="28"/>
      <c r="BU209" s="28"/>
      <c r="BV209" s="28"/>
      <c r="BW209" s="28"/>
      <c r="BX209" s="28"/>
      <c r="BY209" s="28"/>
      <c r="BZ209" s="28"/>
      <c r="CA209" s="28"/>
      <c r="CB209" s="28"/>
      <c r="CC209" s="28"/>
      <c r="CD209" s="28"/>
      <c r="CE209" s="28"/>
      <c r="CF209" s="28"/>
      <c r="CG209" s="28"/>
      <c r="CH209" s="28"/>
      <c r="CI209" s="28"/>
      <c r="CJ209" s="28"/>
      <c r="CK209" s="28"/>
      <c r="CL209" s="28"/>
      <c r="CM209" s="28"/>
      <c r="CN209" s="28"/>
      <c r="CO209" s="28"/>
      <c r="CP209" s="28"/>
      <c r="CQ209" s="28"/>
      <c r="CR209" s="28"/>
      <c r="CS209" s="28"/>
      <c r="CT209" s="28"/>
      <c r="CU209" s="28"/>
      <c r="CV209" s="28"/>
      <c r="CW209" s="28"/>
      <c r="CX209" s="28"/>
      <c r="CY209" s="28"/>
      <c r="CZ209" s="28"/>
      <c r="DA209" s="28"/>
      <c r="DB209" s="28"/>
      <c r="DC209" s="28"/>
      <c r="DD209" s="28"/>
      <c r="DE209" s="28"/>
      <c r="DF209" s="28"/>
      <c r="DG209" s="28"/>
      <c r="DH209" s="28"/>
      <c r="DI209" s="28"/>
      <c r="DJ209" s="28"/>
      <c r="DK209" s="28"/>
      <c r="DL209" s="28"/>
      <c r="DM209" s="28"/>
      <c r="DN209" s="28"/>
      <c r="DO209" s="28"/>
      <c r="DP209" s="28"/>
      <c r="DQ209" s="28"/>
      <c r="DR209" s="28"/>
      <c r="DS209" s="28"/>
      <c r="DT209" s="28"/>
      <c r="DU209" s="28"/>
      <c r="DV209" s="28"/>
      <c r="DW209" s="28"/>
      <c r="DX209" s="28"/>
      <c r="DY209" s="28"/>
      <c r="DZ209" s="28"/>
      <c r="EA209" s="28"/>
      <c r="EB209" s="28"/>
      <c r="EC209" s="28"/>
      <c r="ED209" s="28"/>
      <c r="EE209" s="28"/>
      <c r="EF209" s="28"/>
      <c r="EG209" s="28"/>
      <c r="EH209" s="28"/>
      <c r="EI209" s="28"/>
      <c r="EJ209" s="28"/>
      <c r="EK209" s="28"/>
      <c r="EL209" s="28"/>
      <c r="EM209" s="28"/>
      <c r="EN209" s="28"/>
      <c r="EO209" s="28"/>
      <c r="EP209" s="28"/>
      <c r="EQ209" s="28"/>
      <c r="ER209" s="28"/>
      <c r="ES209" s="28"/>
      <c r="ET209" s="28"/>
      <c r="EU209" s="28"/>
      <c r="EV209" s="28"/>
      <c r="EW209" s="28"/>
      <c r="EX209" s="28"/>
      <c r="EY209" s="28"/>
      <c r="EZ209" s="28"/>
      <c r="FA209" s="28"/>
      <c r="FB209" s="28"/>
      <c r="FC209" s="28"/>
      <c r="FD209" s="28"/>
      <c r="FE209" s="28"/>
      <c r="FF209" s="28"/>
      <c r="FG209" s="28"/>
      <c r="FH209" s="28"/>
      <c r="FI209" s="28"/>
      <c r="FJ209" s="28"/>
      <c r="FK209" s="28"/>
      <c r="FL209" s="28"/>
      <c r="FM209" s="28"/>
      <c r="FN209" s="28"/>
      <c r="FO209" s="28"/>
      <c r="FP209" s="28"/>
      <c r="FQ209" s="28"/>
      <c r="FR209" s="28"/>
      <c r="FS209" s="28"/>
      <c r="FT209" s="28"/>
      <c r="FU209" s="28"/>
      <c r="FV209" s="28"/>
      <c r="FW209" s="28"/>
      <c r="FX209" s="28"/>
      <c r="FY209" s="28"/>
      <c r="FZ209" s="28"/>
      <c r="GA209" s="28"/>
      <c r="GB209" s="28"/>
      <c r="GC209" s="28"/>
      <c r="GD209" s="28"/>
      <c r="GE209" s="28"/>
      <c r="GF209" s="28"/>
      <c r="GG209" s="28"/>
      <c r="GH209" s="28"/>
      <c r="GI209" s="28"/>
      <c r="GJ209" s="28"/>
      <c r="GK209" s="28"/>
      <c r="GL209" s="28"/>
      <c r="GM209" s="28"/>
      <c r="GN209" s="28"/>
      <c r="GO209" s="28"/>
      <c r="GP209" s="28"/>
      <c r="GQ209" s="28"/>
      <c r="GR209" s="28"/>
      <c r="GS209" s="28"/>
      <c r="GT209" s="28"/>
      <c r="GU209" s="28"/>
      <c r="GV209" s="28"/>
      <c r="GW209" s="28"/>
      <c r="GX209" s="28"/>
      <c r="GY209" s="28"/>
      <c r="GZ209" s="28"/>
      <c r="HA209" s="28"/>
      <c r="HB209" s="28"/>
      <c r="HC209" s="28"/>
      <c r="HD209" s="28"/>
      <c r="HE209" s="28"/>
      <c r="HF209" s="28"/>
      <c r="HG209" s="28"/>
      <c r="HH209" s="28"/>
      <c r="HI209" s="28"/>
      <c r="HJ209" s="28"/>
      <c r="HK209" s="28"/>
      <c r="HL209" s="28"/>
      <c r="HM209" s="28"/>
      <c r="HN209" s="28"/>
      <c r="HO209" s="28"/>
      <c r="HP209" s="28"/>
      <c r="HQ209" s="28"/>
      <c r="HR209" s="28"/>
      <c r="HS209" s="28"/>
      <c r="HT209" s="28"/>
      <c r="HU209" s="28"/>
      <c r="HV209" s="28"/>
      <c r="HW209" s="28"/>
      <c r="HX209" s="28"/>
      <c r="HY209" s="28"/>
      <c r="HZ209" s="28"/>
      <c r="IA209" s="28"/>
      <c r="IB209" s="28"/>
      <c r="IC209" s="28"/>
      <c r="ID209" s="28"/>
      <c r="IE209" s="28"/>
      <c r="IF209" s="28"/>
      <c r="IG209" s="28"/>
      <c r="IH209" s="28"/>
      <c r="II209" s="28"/>
      <c r="IJ209" s="28"/>
      <c r="IK209" s="28"/>
      <c r="IL209" s="28"/>
      <c r="IM209" s="28"/>
      <c r="IN209" s="28"/>
      <c r="IO209" s="28"/>
      <c r="IP209" s="28"/>
      <c r="IQ209" s="28"/>
      <c r="IR209" s="28"/>
      <c r="IS209" s="28"/>
      <c r="IT209" s="28"/>
      <c r="IU209" s="28"/>
      <c r="IV209" s="28"/>
      <c r="IW209" s="28"/>
    </row>
    <row r="210" spans="1:257" s="33" customFormat="1" ht="12.75">
      <c r="B210" s="54" t="s">
        <v>213</v>
      </c>
      <c r="C210" s="19" t="s">
        <v>214</v>
      </c>
      <c r="D210" s="37" t="s">
        <v>53</v>
      </c>
      <c r="E210" s="44">
        <v>51</v>
      </c>
      <c r="F210" s="172"/>
      <c r="G210" s="69">
        <f t="shared" si="16"/>
        <v>0</v>
      </c>
      <c r="H210" s="87"/>
      <c r="I210" s="108">
        <f t="shared" si="14"/>
        <v>51</v>
      </c>
      <c r="J210" s="102">
        <f t="shared" si="15"/>
        <v>0</v>
      </c>
      <c r="K210" s="28"/>
      <c r="L210" s="28"/>
      <c r="M210" s="28"/>
      <c r="N210" s="28"/>
      <c r="O210" s="28"/>
      <c r="P210" s="28"/>
      <c r="Q210" s="28"/>
      <c r="R210" s="28"/>
      <c r="S210" s="28"/>
      <c r="T210" s="28"/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F210" s="28"/>
      <c r="AG210" s="28"/>
      <c r="AH210" s="28"/>
      <c r="AI210" s="28"/>
      <c r="AJ210" s="28"/>
      <c r="AK210" s="28"/>
      <c r="AL210" s="28"/>
      <c r="AM210" s="28"/>
      <c r="AN210" s="28"/>
      <c r="AO210" s="28"/>
      <c r="AP210" s="28"/>
      <c r="AQ210" s="28"/>
      <c r="AR210" s="28"/>
      <c r="AS210" s="28"/>
      <c r="AT210" s="28"/>
      <c r="AU210" s="28"/>
      <c r="AV210" s="28"/>
      <c r="AW210" s="28"/>
      <c r="AX210" s="28"/>
      <c r="AY210" s="28"/>
      <c r="AZ210" s="28"/>
      <c r="BA210" s="28"/>
      <c r="BB210" s="28"/>
      <c r="BC210" s="28"/>
      <c r="BD210" s="28"/>
      <c r="BE210" s="28"/>
      <c r="BF210" s="28"/>
      <c r="BG210" s="28"/>
      <c r="BH210" s="28"/>
      <c r="BI210" s="28"/>
      <c r="BJ210" s="28"/>
      <c r="BK210" s="28"/>
      <c r="BL210" s="28"/>
      <c r="BM210" s="28"/>
      <c r="BN210" s="28"/>
      <c r="BO210" s="28"/>
      <c r="BP210" s="28"/>
      <c r="BQ210" s="28"/>
      <c r="BR210" s="28"/>
      <c r="BS210" s="28"/>
      <c r="BT210" s="28"/>
      <c r="BU210" s="28"/>
      <c r="BV210" s="28"/>
      <c r="BW210" s="28"/>
      <c r="BX210" s="28"/>
      <c r="BY210" s="28"/>
      <c r="BZ210" s="28"/>
      <c r="CA210" s="28"/>
      <c r="CB210" s="28"/>
      <c r="CC210" s="28"/>
      <c r="CD210" s="28"/>
      <c r="CE210" s="28"/>
      <c r="CF210" s="28"/>
      <c r="CG210" s="28"/>
      <c r="CH210" s="28"/>
      <c r="CI210" s="28"/>
      <c r="CJ210" s="28"/>
      <c r="CK210" s="28"/>
      <c r="CL210" s="28"/>
      <c r="CM210" s="28"/>
      <c r="CN210" s="28"/>
      <c r="CO210" s="28"/>
      <c r="CP210" s="28"/>
      <c r="CQ210" s="28"/>
      <c r="CR210" s="28"/>
      <c r="CS210" s="28"/>
      <c r="CT210" s="28"/>
      <c r="CU210" s="28"/>
      <c r="CV210" s="28"/>
      <c r="CW210" s="28"/>
      <c r="CX210" s="28"/>
      <c r="CY210" s="28"/>
      <c r="CZ210" s="28"/>
      <c r="DA210" s="28"/>
      <c r="DB210" s="28"/>
      <c r="DC210" s="28"/>
      <c r="DD210" s="28"/>
      <c r="DE210" s="28"/>
      <c r="DF210" s="28"/>
      <c r="DG210" s="28"/>
      <c r="DH210" s="28"/>
      <c r="DI210" s="28"/>
      <c r="DJ210" s="28"/>
      <c r="DK210" s="28"/>
      <c r="DL210" s="28"/>
      <c r="DM210" s="28"/>
      <c r="DN210" s="28"/>
      <c r="DO210" s="28"/>
      <c r="DP210" s="28"/>
      <c r="DQ210" s="28"/>
      <c r="DR210" s="28"/>
      <c r="DS210" s="28"/>
      <c r="DT210" s="28"/>
      <c r="DU210" s="28"/>
      <c r="DV210" s="28"/>
      <c r="DW210" s="28"/>
      <c r="DX210" s="28"/>
      <c r="DY210" s="28"/>
      <c r="DZ210" s="28"/>
      <c r="EA210" s="28"/>
      <c r="EB210" s="28"/>
      <c r="EC210" s="28"/>
      <c r="ED210" s="28"/>
      <c r="EE210" s="28"/>
      <c r="EF210" s="28"/>
      <c r="EG210" s="28"/>
      <c r="EH210" s="28"/>
      <c r="EI210" s="28"/>
      <c r="EJ210" s="28"/>
      <c r="EK210" s="28"/>
      <c r="EL210" s="28"/>
      <c r="EM210" s="28"/>
      <c r="EN210" s="28"/>
      <c r="EO210" s="28"/>
      <c r="EP210" s="28"/>
      <c r="EQ210" s="28"/>
      <c r="ER210" s="28"/>
      <c r="ES210" s="28"/>
      <c r="ET210" s="28"/>
      <c r="EU210" s="28"/>
      <c r="EV210" s="28"/>
      <c r="EW210" s="28"/>
      <c r="EX210" s="28"/>
      <c r="EY210" s="28"/>
      <c r="EZ210" s="28"/>
      <c r="FA210" s="28"/>
      <c r="FB210" s="28"/>
      <c r="FC210" s="28"/>
      <c r="FD210" s="28"/>
      <c r="FE210" s="28"/>
      <c r="FF210" s="28"/>
      <c r="FG210" s="28"/>
      <c r="FH210" s="28"/>
      <c r="FI210" s="28"/>
      <c r="FJ210" s="28"/>
      <c r="FK210" s="28"/>
      <c r="FL210" s="28"/>
      <c r="FM210" s="28"/>
      <c r="FN210" s="28"/>
      <c r="FO210" s="28"/>
      <c r="FP210" s="28"/>
      <c r="FQ210" s="28"/>
      <c r="FR210" s="28"/>
      <c r="FS210" s="28"/>
      <c r="FT210" s="28"/>
      <c r="FU210" s="28"/>
      <c r="FV210" s="28"/>
      <c r="FW210" s="28"/>
      <c r="FX210" s="28"/>
      <c r="FY210" s="28"/>
      <c r="FZ210" s="28"/>
      <c r="GA210" s="28"/>
      <c r="GB210" s="28"/>
      <c r="GC210" s="28"/>
      <c r="GD210" s="28"/>
      <c r="GE210" s="28"/>
      <c r="GF210" s="28"/>
      <c r="GG210" s="28"/>
      <c r="GH210" s="28"/>
      <c r="GI210" s="28"/>
      <c r="GJ210" s="28"/>
      <c r="GK210" s="28"/>
      <c r="GL210" s="28"/>
      <c r="GM210" s="28"/>
      <c r="GN210" s="28"/>
      <c r="GO210" s="28"/>
      <c r="GP210" s="28"/>
      <c r="GQ210" s="28"/>
      <c r="GR210" s="28"/>
      <c r="GS210" s="28"/>
      <c r="GT210" s="28"/>
      <c r="GU210" s="28"/>
      <c r="GV210" s="28"/>
      <c r="GW210" s="28"/>
      <c r="GX210" s="28"/>
      <c r="GY210" s="28"/>
      <c r="GZ210" s="28"/>
      <c r="HA210" s="28"/>
      <c r="HB210" s="28"/>
      <c r="HC210" s="28"/>
      <c r="HD210" s="28"/>
      <c r="HE210" s="28"/>
      <c r="HF210" s="28"/>
      <c r="HG210" s="28"/>
      <c r="HH210" s="28"/>
      <c r="HI210" s="28"/>
      <c r="HJ210" s="28"/>
      <c r="HK210" s="28"/>
      <c r="HL210" s="28"/>
      <c r="HM210" s="28"/>
      <c r="HN210" s="28"/>
      <c r="HO210" s="28"/>
      <c r="HP210" s="28"/>
      <c r="HQ210" s="28"/>
      <c r="HR210" s="28"/>
      <c r="HS210" s="28"/>
      <c r="HT210" s="28"/>
      <c r="HU210" s="28"/>
      <c r="HV210" s="28"/>
      <c r="HW210" s="28"/>
      <c r="HX210" s="28"/>
      <c r="HY210" s="28"/>
      <c r="HZ210" s="28"/>
      <c r="IA210" s="28"/>
      <c r="IB210" s="28"/>
      <c r="IC210" s="28"/>
      <c r="ID210" s="28"/>
      <c r="IE210" s="28"/>
      <c r="IF210" s="28"/>
      <c r="IG210" s="28"/>
      <c r="IH210" s="28"/>
      <c r="II210" s="28"/>
      <c r="IJ210" s="28"/>
      <c r="IK210" s="28"/>
      <c r="IL210" s="28"/>
      <c r="IM210" s="28"/>
      <c r="IN210" s="28"/>
      <c r="IO210" s="28"/>
      <c r="IP210" s="28"/>
      <c r="IQ210" s="28"/>
      <c r="IR210" s="28"/>
      <c r="IS210" s="28"/>
      <c r="IT210" s="28"/>
      <c r="IU210" s="28"/>
      <c r="IV210" s="28"/>
      <c r="IW210" s="28"/>
    </row>
    <row r="211" spans="1:257" s="33" customFormat="1" ht="12.75">
      <c r="B211" s="54" t="s">
        <v>216</v>
      </c>
      <c r="C211" s="19" t="s">
        <v>215</v>
      </c>
      <c r="D211" s="37" t="s">
        <v>53</v>
      </c>
      <c r="E211" s="44">
        <v>170</v>
      </c>
      <c r="F211" s="172"/>
      <c r="G211" s="69">
        <f t="shared" si="16"/>
        <v>0</v>
      </c>
      <c r="H211" s="87"/>
      <c r="I211" s="108">
        <f t="shared" si="14"/>
        <v>170</v>
      </c>
      <c r="J211" s="102">
        <f t="shared" si="15"/>
        <v>0</v>
      </c>
      <c r="K211" s="28"/>
      <c r="L211" s="28"/>
      <c r="M211" s="28"/>
      <c r="N211" s="28"/>
      <c r="O211" s="28"/>
      <c r="P211" s="28"/>
      <c r="Q211" s="28"/>
      <c r="R211" s="28"/>
      <c r="S211" s="28"/>
      <c r="T211" s="28"/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F211" s="28"/>
      <c r="AG211" s="28"/>
      <c r="AH211" s="28"/>
      <c r="AI211" s="28"/>
      <c r="AJ211" s="28"/>
      <c r="AK211" s="28"/>
      <c r="AL211" s="28"/>
      <c r="AM211" s="28"/>
      <c r="AN211" s="28"/>
      <c r="AO211" s="28"/>
      <c r="AP211" s="28"/>
      <c r="AQ211" s="28"/>
      <c r="AR211" s="28"/>
      <c r="AS211" s="28"/>
      <c r="AT211" s="28"/>
      <c r="AU211" s="28"/>
      <c r="AV211" s="28"/>
      <c r="AW211" s="28"/>
      <c r="AX211" s="28"/>
      <c r="AY211" s="28"/>
      <c r="AZ211" s="28"/>
      <c r="BA211" s="28"/>
      <c r="BB211" s="28"/>
      <c r="BC211" s="28"/>
      <c r="BD211" s="28"/>
      <c r="BE211" s="28"/>
      <c r="BF211" s="28"/>
      <c r="BG211" s="28"/>
      <c r="BH211" s="28"/>
      <c r="BI211" s="28"/>
      <c r="BJ211" s="28"/>
      <c r="BK211" s="28"/>
      <c r="BL211" s="28"/>
      <c r="BM211" s="28"/>
      <c r="BN211" s="28"/>
      <c r="BO211" s="28"/>
      <c r="BP211" s="28"/>
      <c r="BQ211" s="28"/>
      <c r="BR211" s="28"/>
      <c r="BS211" s="28"/>
      <c r="BT211" s="28"/>
      <c r="BU211" s="28"/>
      <c r="BV211" s="28"/>
      <c r="BW211" s="28"/>
      <c r="BX211" s="28"/>
      <c r="BY211" s="28"/>
      <c r="BZ211" s="28"/>
      <c r="CA211" s="28"/>
      <c r="CB211" s="28"/>
      <c r="CC211" s="28"/>
      <c r="CD211" s="28"/>
      <c r="CE211" s="28"/>
      <c r="CF211" s="28"/>
      <c r="CG211" s="28"/>
      <c r="CH211" s="28"/>
      <c r="CI211" s="28"/>
      <c r="CJ211" s="28"/>
      <c r="CK211" s="28"/>
      <c r="CL211" s="28"/>
      <c r="CM211" s="28"/>
      <c r="CN211" s="28"/>
      <c r="CO211" s="28"/>
      <c r="CP211" s="28"/>
      <c r="CQ211" s="28"/>
      <c r="CR211" s="28"/>
      <c r="CS211" s="28"/>
      <c r="CT211" s="28"/>
      <c r="CU211" s="28"/>
      <c r="CV211" s="28"/>
      <c r="CW211" s="28"/>
      <c r="CX211" s="28"/>
      <c r="CY211" s="28"/>
      <c r="CZ211" s="28"/>
      <c r="DA211" s="28"/>
      <c r="DB211" s="28"/>
      <c r="DC211" s="28"/>
      <c r="DD211" s="28"/>
      <c r="DE211" s="28"/>
      <c r="DF211" s="28"/>
      <c r="DG211" s="28"/>
      <c r="DH211" s="28"/>
      <c r="DI211" s="28"/>
      <c r="DJ211" s="28"/>
      <c r="DK211" s="28"/>
      <c r="DL211" s="28"/>
      <c r="DM211" s="28"/>
      <c r="DN211" s="28"/>
      <c r="DO211" s="28"/>
      <c r="DP211" s="28"/>
      <c r="DQ211" s="28"/>
      <c r="DR211" s="28"/>
      <c r="DS211" s="28"/>
      <c r="DT211" s="28"/>
      <c r="DU211" s="28"/>
      <c r="DV211" s="28"/>
      <c r="DW211" s="28"/>
      <c r="DX211" s="28"/>
      <c r="DY211" s="28"/>
      <c r="DZ211" s="28"/>
      <c r="EA211" s="28"/>
      <c r="EB211" s="28"/>
      <c r="EC211" s="28"/>
      <c r="ED211" s="28"/>
      <c r="EE211" s="28"/>
      <c r="EF211" s="28"/>
      <c r="EG211" s="28"/>
      <c r="EH211" s="28"/>
      <c r="EI211" s="28"/>
      <c r="EJ211" s="28"/>
      <c r="EK211" s="28"/>
      <c r="EL211" s="28"/>
      <c r="EM211" s="28"/>
      <c r="EN211" s="28"/>
      <c r="EO211" s="28"/>
      <c r="EP211" s="28"/>
      <c r="EQ211" s="28"/>
      <c r="ER211" s="28"/>
      <c r="ES211" s="28"/>
      <c r="ET211" s="28"/>
      <c r="EU211" s="28"/>
      <c r="EV211" s="28"/>
      <c r="EW211" s="28"/>
      <c r="EX211" s="28"/>
      <c r="EY211" s="28"/>
      <c r="EZ211" s="28"/>
      <c r="FA211" s="28"/>
      <c r="FB211" s="28"/>
      <c r="FC211" s="28"/>
      <c r="FD211" s="28"/>
      <c r="FE211" s="28"/>
      <c r="FF211" s="28"/>
      <c r="FG211" s="28"/>
      <c r="FH211" s="28"/>
      <c r="FI211" s="28"/>
      <c r="FJ211" s="28"/>
      <c r="FK211" s="28"/>
      <c r="FL211" s="28"/>
      <c r="FM211" s="28"/>
      <c r="FN211" s="28"/>
      <c r="FO211" s="28"/>
      <c r="FP211" s="28"/>
      <c r="FQ211" s="28"/>
      <c r="FR211" s="28"/>
      <c r="FS211" s="28"/>
      <c r="FT211" s="28"/>
      <c r="FU211" s="28"/>
      <c r="FV211" s="28"/>
      <c r="FW211" s="28"/>
      <c r="FX211" s="28"/>
      <c r="FY211" s="28"/>
      <c r="FZ211" s="28"/>
      <c r="GA211" s="28"/>
      <c r="GB211" s="28"/>
      <c r="GC211" s="28"/>
      <c r="GD211" s="28"/>
      <c r="GE211" s="28"/>
      <c r="GF211" s="28"/>
      <c r="GG211" s="28"/>
      <c r="GH211" s="28"/>
      <c r="GI211" s="28"/>
      <c r="GJ211" s="28"/>
      <c r="GK211" s="28"/>
      <c r="GL211" s="28"/>
      <c r="GM211" s="28"/>
      <c r="GN211" s="28"/>
      <c r="GO211" s="28"/>
      <c r="GP211" s="28"/>
      <c r="GQ211" s="28"/>
      <c r="GR211" s="28"/>
      <c r="GS211" s="28"/>
      <c r="GT211" s="28"/>
      <c r="GU211" s="28"/>
      <c r="GV211" s="28"/>
      <c r="GW211" s="28"/>
      <c r="GX211" s="28"/>
      <c r="GY211" s="28"/>
      <c r="GZ211" s="28"/>
      <c r="HA211" s="28"/>
      <c r="HB211" s="28"/>
      <c r="HC211" s="28"/>
      <c r="HD211" s="28"/>
      <c r="HE211" s="28"/>
      <c r="HF211" s="28"/>
      <c r="HG211" s="28"/>
      <c r="HH211" s="28"/>
      <c r="HI211" s="28"/>
      <c r="HJ211" s="28"/>
      <c r="HK211" s="28"/>
      <c r="HL211" s="28"/>
      <c r="HM211" s="28"/>
      <c r="HN211" s="28"/>
      <c r="HO211" s="28"/>
      <c r="HP211" s="28"/>
      <c r="HQ211" s="28"/>
      <c r="HR211" s="28"/>
      <c r="HS211" s="28"/>
      <c r="HT211" s="28"/>
      <c r="HU211" s="28"/>
      <c r="HV211" s="28"/>
      <c r="HW211" s="28"/>
      <c r="HX211" s="28"/>
      <c r="HY211" s="28"/>
      <c r="HZ211" s="28"/>
      <c r="IA211" s="28"/>
      <c r="IB211" s="28"/>
      <c r="IC211" s="28"/>
      <c r="ID211" s="28"/>
      <c r="IE211" s="28"/>
      <c r="IF211" s="28"/>
      <c r="IG211" s="28"/>
      <c r="IH211" s="28"/>
      <c r="II211" s="28"/>
      <c r="IJ211" s="28"/>
      <c r="IK211" s="28"/>
      <c r="IL211" s="28"/>
      <c r="IM211" s="28"/>
      <c r="IN211" s="28"/>
      <c r="IO211" s="28"/>
      <c r="IP211" s="28"/>
      <c r="IQ211" s="28"/>
      <c r="IR211" s="28"/>
      <c r="IS211" s="28"/>
      <c r="IT211" s="28"/>
      <c r="IU211" s="28"/>
      <c r="IV211" s="28"/>
      <c r="IW211" s="28"/>
    </row>
    <row r="212" spans="1:257" s="33" customFormat="1" ht="12.75">
      <c r="B212" s="54" t="s">
        <v>229</v>
      </c>
      <c r="C212" s="19" t="s">
        <v>228</v>
      </c>
      <c r="D212" s="37" t="s">
        <v>53</v>
      </c>
      <c r="E212" s="44">
        <v>120</v>
      </c>
      <c r="F212" s="172"/>
      <c r="G212" s="69">
        <f t="shared" ref="G212" si="17">+F212*E212</f>
        <v>0</v>
      </c>
      <c r="H212" s="87"/>
      <c r="I212" s="108">
        <f t="shared" si="14"/>
        <v>120</v>
      </c>
      <c r="J212" s="102">
        <f t="shared" si="15"/>
        <v>0</v>
      </c>
      <c r="K212" s="28"/>
      <c r="L212" s="28"/>
      <c r="M212" s="28"/>
      <c r="N212" s="28"/>
      <c r="O212" s="28"/>
      <c r="P212" s="28"/>
      <c r="Q212" s="28"/>
      <c r="R212" s="28"/>
      <c r="S212" s="28"/>
      <c r="T212" s="28"/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F212" s="28"/>
      <c r="AG212" s="28"/>
      <c r="AH212" s="28"/>
      <c r="AI212" s="28"/>
      <c r="AJ212" s="28"/>
      <c r="AK212" s="28"/>
      <c r="AL212" s="28"/>
      <c r="AM212" s="28"/>
      <c r="AN212" s="28"/>
      <c r="AO212" s="28"/>
      <c r="AP212" s="28"/>
      <c r="AQ212" s="28"/>
      <c r="AR212" s="28"/>
      <c r="AS212" s="28"/>
      <c r="AT212" s="28"/>
      <c r="AU212" s="28"/>
      <c r="AV212" s="28"/>
      <c r="AW212" s="28"/>
      <c r="AX212" s="28"/>
      <c r="AY212" s="28"/>
      <c r="AZ212" s="28"/>
      <c r="BA212" s="28"/>
      <c r="BB212" s="28"/>
      <c r="BC212" s="28"/>
      <c r="BD212" s="28"/>
      <c r="BE212" s="28"/>
      <c r="BF212" s="28"/>
      <c r="BG212" s="28"/>
      <c r="BH212" s="28"/>
      <c r="BI212" s="28"/>
      <c r="BJ212" s="28"/>
      <c r="BK212" s="28"/>
      <c r="BL212" s="28"/>
      <c r="BM212" s="28"/>
      <c r="BN212" s="28"/>
      <c r="BO212" s="28"/>
      <c r="BP212" s="28"/>
      <c r="BQ212" s="28"/>
      <c r="BR212" s="28"/>
      <c r="BS212" s="28"/>
      <c r="BT212" s="28"/>
      <c r="BU212" s="28"/>
      <c r="BV212" s="28"/>
      <c r="BW212" s="28"/>
      <c r="BX212" s="28"/>
      <c r="BY212" s="28"/>
      <c r="BZ212" s="28"/>
      <c r="CA212" s="28"/>
      <c r="CB212" s="28"/>
      <c r="CC212" s="28"/>
      <c r="CD212" s="28"/>
      <c r="CE212" s="28"/>
      <c r="CF212" s="28"/>
      <c r="CG212" s="28"/>
      <c r="CH212" s="28"/>
      <c r="CI212" s="28"/>
      <c r="CJ212" s="28"/>
      <c r="CK212" s="28"/>
      <c r="CL212" s="28"/>
      <c r="CM212" s="28"/>
      <c r="CN212" s="28"/>
      <c r="CO212" s="28"/>
      <c r="CP212" s="28"/>
      <c r="CQ212" s="28"/>
      <c r="CR212" s="28"/>
      <c r="CS212" s="28"/>
      <c r="CT212" s="28"/>
      <c r="CU212" s="28"/>
      <c r="CV212" s="28"/>
      <c r="CW212" s="28"/>
      <c r="CX212" s="28"/>
      <c r="CY212" s="28"/>
      <c r="CZ212" s="28"/>
      <c r="DA212" s="28"/>
      <c r="DB212" s="28"/>
      <c r="DC212" s="28"/>
      <c r="DD212" s="28"/>
      <c r="DE212" s="28"/>
      <c r="DF212" s="28"/>
      <c r="DG212" s="28"/>
      <c r="DH212" s="28"/>
      <c r="DI212" s="28"/>
      <c r="DJ212" s="28"/>
      <c r="DK212" s="28"/>
      <c r="DL212" s="28"/>
      <c r="DM212" s="28"/>
      <c r="DN212" s="28"/>
      <c r="DO212" s="28"/>
      <c r="DP212" s="28"/>
      <c r="DQ212" s="28"/>
      <c r="DR212" s="28"/>
      <c r="DS212" s="28"/>
      <c r="DT212" s="28"/>
      <c r="DU212" s="28"/>
      <c r="DV212" s="28"/>
      <c r="DW212" s="28"/>
      <c r="DX212" s="28"/>
      <c r="DY212" s="28"/>
      <c r="DZ212" s="28"/>
      <c r="EA212" s="28"/>
      <c r="EB212" s="28"/>
      <c r="EC212" s="28"/>
      <c r="ED212" s="28"/>
      <c r="EE212" s="28"/>
      <c r="EF212" s="28"/>
      <c r="EG212" s="28"/>
      <c r="EH212" s="28"/>
      <c r="EI212" s="28"/>
      <c r="EJ212" s="28"/>
      <c r="EK212" s="28"/>
      <c r="EL212" s="28"/>
      <c r="EM212" s="28"/>
      <c r="EN212" s="28"/>
      <c r="EO212" s="28"/>
      <c r="EP212" s="28"/>
      <c r="EQ212" s="28"/>
      <c r="ER212" s="28"/>
      <c r="ES212" s="28"/>
      <c r="ET212" s="28"/>
      <c r="EU212" s="28"/>
      <c r="EV212" s="28"/>
      <c r="EW212" s="28"/>
      <c r="EX212" s="28"/>
      <c r="EY212" s="28"/>
      <c r="EZ212" s="28"/>
      <c r="FA212" s="28"/>
      <c r="FB212" s="28"/>
      <c r="FC212" s="28"/>
      <c r="FD212" s="28"/>
      <c r="FE212" s="28"/>
      <c r="FF212" s="28"/>
      <c r="FG212" s="28"/>
      <c r="FH212" s="28"/>
      <c r="FI212" s="28"/>
      <c r="FJ212" s="28"/>
      <c r="FK212" s="28"/>
      <c r="FL212" s="28"/>
      <c r="FM212" s="28"/>
      <c r="FN212" s="28"/>
      <c r="FO212" s="28"/>
      <c r="FP212" s="28"/>
      <c r="FQ212" s="28"/>
      <c r="FR212" s="28"/>
      <c r="FS212" s="28"/>
      <c r="FT212" s="28"/>
      <c r="FU212" s="28"/>
      <c r="FV212" s="28"/>
      <c r="FW212" s="28"/>
      <c r="FX212" s="28"/>
      <c r="FY212" s="28"/>
      <c r="FZ212" s="28"/>
      <c r="GA212" s="28"/>
      <c r="GB212" s="28"/>
      <c r="GC212" s="28"/>
      <c r="GD212" s="28"/>
      <c r="GE212" s="28"/>
      <c r="GF212" s="28"/>
      <c r="GG212" s="28"/>
      <c r="GH212" s="28"/>
      <c r="GI212" s="28"/>
      <c r="GJ212" s="28"/>
      <c r="GK212" s="28"/>
      <c r="GL212" s="28"/>
      <c r="GM212" s="28"/>
      <c r="GN212" s="28"/>
      <c r="GO212" s="28"/>
      <c r="GP212" s="28"/>
      <c r="GQ212" s="28"/>
      <c r="GR212" s="28"/>
      <c r="GS212" s="28"/>
      <c r="GT212" s="28"/>
      <c r="GU212" s="28"/>
      <c r="GV212" s="28"/>
      <c r="GW212" s="28"/>
      <c r="GX212" s="28"/>
      <c r="GY212" s="28"/>
      <c r="GZ212" s="28"/>
      <c r="HA212" s="28"/>
      <c r="HB212" s="28"/>
      <c r="HC212" s="28"/>
      <c r="HD212" s="28"/>
      <c r="HE212" s="28"/>
      <c r="HF212" s="28"/>
      <c r="HG212" s="28"/>
      <c r="HH212" s="28"/>
      <c r="HI212" s="28"/>
      <c r="HJ212" s="28"/>
      <c r="HK212" s="28"/>
      <c r="HL212" s="28"/>
      <c r="HM212" s="28"/>
      <c r="HN212" s="28"/>
      <c r="HO212" s="28"/>
      <c r="HP212" s="28"/>
      <c r="HQ212" s="28"/>
      <c r="HR212" s="28"/>
      <c r="HS212" s="28"/>
      <c r="HT212" s="28"/>
      <c r="HU212" s="28"/>
      <c r="HV212" s="28"/>
      <c r="HW212" s="28"/>
      <c r="HX212" s="28"/>
      <c r="HY212" s="28"/>
      <c r="HZ212" s="28"/>
      <c r="IA212" s="28"/>
      <c r="IB212" s="28"/>
      <c r="IC212" s="28"/>
      <c r="ID212" s="28"/>
      <c r="IE212" s="28"/>
      <c r="IF212" s="28"/>
      <c r="IG212" s="28"/>
      <c r="IH212" s="28"/>
      <c r="II212" s="28"/>
      <c r="IJ212" s="28"/>
      <c r="IK212" s="28"/>
      <c r="IL212" s="28"/>
      <c r="IM212" s="28"/>
      <c r="IN212" s="28"/>
      <c r="IO212" s="28"/>
      <c r="IP212" s="28"/>
      <c r="IQ212" s="28"/>
      <c r="IR212" s="28"/>
      <c r="IS212" s="28"/>
      <c r="IT212" s="28"/>
      <c r="IU212" s="28"/>
      <c r="IV212" s="28"/>
      <c r="IW212" s="28"/>
    </row>
    <row r="213" spans="1:257" s="33" customFormat="1" ht="12.75">
      <c r="B213" s="54"/>
      <c r="C213" s="61" t="s">
        <v>217</v>
      </c>
      <c r="D213" s="37"/>
      <c r="E213" s="44"/>
      <c r="F213" s="167"/>
      <c r="G213" s="69"/>
      <c r="H213" s="87"/>
      <c r="I213" s="87"/>
      <c r="J213" s="102"/>
      <c r="K213" s="28"/>
      <c r="L213" s="28"/>
      <c r="M213" s="28"/>
      <c r="N213" s="28"/>
      <c r="O213" s="28"/>
      <c r="P213" s="28"/>
      <c r="Q213" s="28"/>
      <c r="R213" s="28"/>
      <c r="S213" s="28"/>
      <c r="T213" s="28"/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F213" s="28"/>
      <c r="AG213" s="28"/>
      <c r="AH213" s="28"/>
      <c r="AI213" s="28"/>
      <c r="AJ213" s="28"/>
      <c r="AK213" s="28"/>
      <c r="AL213" s="28"/>
      <c r="AM213" s="28"/>
      <c r="AN213" s="28"/>
      <c r="AO213" s="28"/>
      <c r="AP213" s="28"/>
      <c r="AQ213" s="28"/>
      <c r="AR213" s="28"/>
      <c r="AS213" s="28"/>
      <c r="AT213" s="28"/>
      <c r="AU213" s="28"/>
      <c r="AV213" s="28"/>
      <c r="AW213" s="28"/>
      <c r="AX213" s="28"/>
      <c r="AY213" s="28"/>
      <c r="AZ213" s="28"/>
      <c r="BA213" s="28"/>
      <c r="BB213" s="28"/>
      <c r="BC213" s="28"/>
      <c r="BD213" s="28"/>
      <c r="BE213" s="28"/>
      <c r="BF213" s="28"/>
      <c r="BG213" s="28"/>
      <c r="BH213" s="28"/>
      <c r="BI213" s="28"/>
      <c r="BJ213" s="28"/>
      <c r="BK213" s="28"/>
      <c r="BL213" s="28"/>
      <c r="BM213" s="28"/>
      <c r="BN213" s="28"/>
      <c r="BO213" s="28"/>
      <c r="BP213" s="28"/>
      <c r="BQ213" s="28"/>
      <c r="BR213" s="28"/>
      <c r="BS213" s="28"/>
      <c r="BT213" s="28"/>
      <c r="BU213" s="28"/>
      <c r="BV213" s="28"/>
      <c r="BW213" s="28"/>
      <c r="BX213" s="28"/>
      <c r="BY213" s="28"/>
      <c r="BZ213" s="28"/>
      <c r="CA213" s="28"/>
      <c r="CB213" s="28"/>
      <c r="CC213" s="28"/>
      <c r="CD213" s="28"/>
      <c r="CE213" s="28"/>
      <c r="CF213" s="28"/>
      <c r="CG213" s="28"/>
      <c r="CH213" s="28"/>
      <c r="CI213" s="28"/>
      <c r="CJ213" s="28"/>
      <c r="CK213" s="28"/>
      <c r="CL213" s="28"/>
      <c r="CM213" s="28"/>
      <c r="CN213" s="28"/>
      <c r="CO213" s="28"/>
      <c r="CP213" s="28"/>
      <c r="CQ213" s="28"/>
      <c r="CR213" s="28"/>
      <c r="CS213" s="28"/>
      <c r="CT213" s="28"/>
      <c r="CU213" s="28"/>
      <c r="CV213" s="28"/>
      <c r="CW213" s="28"/>
      <c r="CX213" s="28"/>
      <c r="CY213" s="28"/>
      <c r="CZ213" s="28"/>
      <c r="DA213" s="28"/>
      <c r="DB213" s="28"/>
      <c r="DC213" s="28"/>
      <c r="DD213" s="28"/>
      <c r="DE213" s="28"/>
      <c r="DF213" s="28"/>
      <c r="DG213" s="28"/>
      <c r="DH213" s="28"/>
      <c r="DI213" s="28"/>
      <c r="DJ213" s="28"/>
      <c r="DK213" s="28"/>
      <c r="DL213" s="28"/>
      <c r="DM213" s="28"/>
      <c r="DN213" s="28"/>
      <c r="DO213" s="28"/>
      <c r="DP213" s="28"/>
      <c r="DQ213" s="28"/>
      <c r="DR213" s="28"/>
      <c r="DS213" s="28"/>
      <c r="DT213" s="28"/>
      <c r="DU213" s="28"/>
      <c r="DV213" s="28"/>
      <c r="DW213" s="28"/>
      <c r="DX213" s="28"/>
      <c r="DY213" s="28"/>
      <c r="DZ213" s="28"/>
      <c r="EA213" s="28"/>
      <c r="EB213" s="28"/>
      <c r="EC213" s="28"/>
      <c r="ED213" s="28"/>
      <c r="EE213" s="28"/>
      <c r="EF213" s="28"/>
      <c r="EG213" s="28"/>
      <c r="EH213" s="28"/>
      <c r="EI213" s="28"/>
      <c r="EJ213" s="28"/>
      <c r="EK213" s="28"/>
      <c r="EL213" s="28"/>
      <c r="EM213" s="28"/>
      <c r="EN213" s="28"/>
      <c r="EO213" s="28"/>
      <c r="EP213" s="28"/>
      <c r="EQ213" s="28"/>
      <c r="ER213" s="28"/>
      <c r="ES213" s="28"/>
      <c r="ET213" s="28"/>
      <c r="EU213" s="28"/>
      <c r="EV213" s="28"/>
      <c r="EW213" s="28"/>
      <c r="EX213" s="28"/>
      <c r="EY213" s="28"/>
      <c r="EZ213" s="28"/>
      <c r="FA213" s="28"/>
      <c r="FB213" s="28"/>
      <c r="FC213" s="28"/>
      <c r="FD213" s="28"/>
      <c r="FE213" s="28"/>
      <c r="FF213" s="28"/>
      <c r="FG213" s="28"/>
      <c r="FH213" s="28"/>
      <c r="FI213" s="28"/>
      <c r="FJ213" s="28"/>
      <c r="FK213" s="28"/>
      <c r="FL213" s="28"/>
      <c r="FM213" s="28"/>
      <c r="FN213" s="28"/>
      <c r="FO213" s="28"/>
      <c r="FP213" s="28"/>
      <c r="FQ213" s="28"/>
      <c r="FR213" s="28"/>
      <c r="FS213" s="28"/>
      <c r="FT213" s="28"/>
      <c r="FU213" s="28"/>
      <c r="FV213" s="28"/>
      <c r="FW213" s="28"/>
      <c r="FX213" s="28"/>
      <c r="FY213" s="28"/>
      <c r="FZ213" s="28"/>
      <c r="GA213" s="28"/>
      <c r="GB213" s="28"/>
      <c r="GC213" s="28"/>
      <c r="GD213" s="28"/>
      <c r="GE213" s="28"/>
      <c r="GF213" s="28"/>
      <c r="GG213" s="28"/>
      <c r="GH213" s="28"/>
      <c r="GI213" s="28"/>
      <c r="GJ213" s="28"/>
      <c r="GK213" s="28"/>
      <c r="GL213" s="28"/>
      <c r="GM213" s="28"/>
      <c r="GN213" s="28"/>
      <c r="GO213" s="28"/>
      <c r="GP213" s="28"/>
      <c r="GQ213" s="28"/>
      <c r="GR213" s="28"/>
      <c r="GS213" s="28"/>
      <c r="GT213" s="28"/>
      <c r="GU213" s="28"/>
      <c r="GV213" s="28"/>
      <c r="GW213" s="28"/>
      <c r="GX213" s="28"/>
      <c r="GY213" s="28"/>
      <c r="GZ213" s="28"/>
      <c r="HA213" s="28"/>
      <c r="HB213" s="28"/>
      <c r="HC213" s="28"/>
      <c r="HD213" s="28"/>
      <c r="HE213" s="28"/>
      <c r="HF213" s="28"/>
      <c r="HG213" s="28"/>
      <c r="HH213" s="28"/>
      <c r="HI213" s="28"/>
      <c r="HJ213" s="28"/>
      <c r="HK213" s="28"/>
      <c r="HL213" s="28"/>
      <c r="HM213" s="28"/>
      <c r="HN213" s="28"/>
      <c r="HO213" s="28"/>
      <c r="HP213" s="28"/>
      <c r="HQ213" s="28"/>
      <c r="HR213" s="28"/>
      <c r="HS213" s="28"/>
      <c r="HT213" s="28"/>
      <c r="HU213" s="28"/>
      <c r="HV213" s="28"/>
      <c r="HW213" s="28"/>
      <c r="HX213" s="28"/>
      <c r="HY213" s="28"/>
      <c r="HZ213" s="28"/>
      <c r="IA213" s="28"/>
      <c r="IB213" s="28"/>
      <c r="IC213" s="28"/>
      <c r="ID213" s="28"/>
      <c r="IE213" s="28"/>
      <c r="IF213" s="28"/>
      <c r="IG213" s="28"/>
      <c r="IH213" s="28"/>
      <c r="II213" s="28"/>
      <c r="IJ213" s="28"/>
      <c r="IK213" s="28"/>
      <c r="IL213" s="28"/>
      <c r="IM213" s="28"/>
      <c r="IN213" s="28"/>
      <c r="IO213" s="28"/>
      <c r="IP213" s="28"/>
      <c r="IQ213" s="28"/>
      <c r="IR213" s="28"/>
      <c r="IS213" s="28"/>
      <c r="IT213" s="28"/>
      <c r="IU213" s="28"/>
      <c r="IV213" s="28"/>
      <c r="IW213" s="28"/>
    </row>
    <row r="214" spans="1:257" s="33" customFormat="1" ht="12.75">
      <c r="B214" s="54" t="s">
        <v>218</v>
      </c>
      <c r="C214" s="19" t="s">
        <v>219</v>
      </c>
      <c r="D214" s="37" t="s">
        <v>53</v>
      </c>
      <c r="E214" s="44">
        <v>252</v>
      </c>
      <c r="F214" s="167"/>
      <c r="G214" s="69">
        <f t="shared" si="16"/>
        <v>0</v>
      </c>
      <c r="H214" s="87"/>
      <c r="I214" s="108">
        <f>E214+H214</f>
        <v>252</v>
      </c>
      <c r="J214" s="102">
        <f>F214*I214</f>
        <v>0</v>
      </c>
      <c r="K214" s="28"/>
      <c r="L214" s="28"/>
      <c r="M214" s="28"/>
      <c r="N214" s="28"/>
      <c r="O214" s="28"/>
      <c r="P214" s="28"/>
      <c r="Q214" s="28"/>
      <c r="R214" s="28"/>
      <c r="S214" s="28"/>
      <c r="T214" s="28"/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F214" s="28"/>
      <c r="AG214" s="28"/>
      <c r="AH214" s="28"/>
      <c r="AI214" s="28"/>
      <c r="AJ214" s="28"/>
      <c r="AK214" s="28"/>
      <c r="AL214" s="28"/>
      <c r="AM214" s="28"/>
      <c r="AN214" s="28"/>
      <c r="AO214" s="28"/>
      <c r="AP214" s="28"/>
      <c r="AQ214" s="28"/>
      <c r="AR214" s="28"/>
      <c r="AS214" s="28"/>
      <c r="AT214" s="28"/>
      <c r="AU214" s="28"/>
      <c r="AV214" s="28"/>
      <c r="AW214" s="28"/>
      <c r="AX214" s="28"/>
      <c r="AY214" s="28"/>
      <c r="AZ214" s="28"/>
      <c r="BA214" s="28"/>
      <c r="BB214" s="28"/>
      <c r="BC214" s="28"/>
      <c r="BD214" s="28"/>
      <c r="BE214" s="28"/>
      <c r="BF214" s="28"/>
      <c r="BG214" s="28"/>
      <c r="BH214" s="28"/>
      <c r="BI214" s="28"/>
      <c r="BJ214" s="28"/>
      <c r="BK214" s="28"/>
      <c r="BL214" s="28"/>
      <c r="BM214" s="28"/>
      <c r="BN214" s="28"/>
      <c r="BO214" s="28"/>
      <c r="BP214" s="28"/>
      <c r="BQ214" s="28"/>
      <c r="BR214" s="28"/>
      <c r="BS214" s="28"/>
      <c r="BT214" s="28"/>
      <c r="BU214" s="28"/>
      <c r="BV214" s="28"/>
      <c r="BW214" s="28"/>
      <c r="BX214" s="28"/>
      <c r="BY214" s="28"/>
      <c r="BZ214" s="28"/>
      <c r="CA214" s="28"/>
      <c r="CB214" s="28"/>
      <c r="CC214" s="28"/>
      <c r="CD214" s="28"/>
      <c r="CE214" s="28"/>
      <c r="CF214" s="28"/>
      <c r="CG214" s="28"/>
      <c r="CH214" s="28"/>
      <c r="CI214" s="28"/>
      <c r="CJ214" s="28"/>
      <c r="CK214" s="28"/>
      <c r="CL214" s="28"/>
      <c r="CM214" s="28"/>
      <c r="CN214" s="28"/>
      <c r="CO214" s="28"/>
      <c r="CP214" s="28"/>
      <c r="CQ214" s="28"/>
      <c r="CR214" s="28"/>
      <c r="CS214" s="28"/>
      <c r="CT214" s="28"/>
      <c r="CU214" s="28"/>
      <c r="CV214" s="28"/>
      <c r="CW214" s="28"/>
      <c r="CX214" s="28"/>
      <c r="CY214" s="28"/>
      <c r="CZ214" s="28"/>
      <c r="DA214" s="28"/>
      <c r="DB214" s="28"/>
      <c r="DC214" s="28"/>
      <c r="DD214" s="28"/>
      <c r="DE214" s="28"/>
      <c r="DF214" s="28"/>
      <c r="DG214" s="28"/>
      <c r="DH214" s="28"/>
      <c r="DI214" s="28"/>
      <c r="DJ214" s="28"/>
      <c r="DK214" s="28"/>
      <c r="DL214" s="28"/>
      <c r="DM214" s="28"/>
      <c r="DN214" s="28"/>
      <c r="DO214" s="28"/>
      <c r="DP214" s="28"/>
      <c r="DQ214" s="28"/>
      <c r="DR214" s="28"/>
      <c r="DS214" s="28"/>
      <c r="DT214" s="28"/>
      <c r="DU214" s="28"/>
      <c r="DV214" s="28"/>
      <c r="DW214" s="28"/>
      <c r="DX214" s="28"/>
      <c r="DY214" s="28"/>
      <c r="DZ214" s="28"/>
      <c r="EA214" s="28"/>
      <c r="EB214" s="28"/>
      <c r="EC214" s="28"/>
      <c r="ED214" s="28"/>
      <c r="EE214" s="28"/>
      <c r="EF214" s="28"/>
      <c r="EG214" s="28"/>
      <c r="EH214" s="28"/>
      <c r="EI214" s="28"/>
      <c r="EJ214" s="28"/>
      <c r="EK214" s="28"/>
      <c r="EL214" s="28"/>
      <c r="EM214" s="28"/>
      <c r="EN214" s="28"/>
      <c r="EO214" s="28"/>
      <c r="EP214" s="28"/>
      <c r="EQ214" s="28"/>
      <c r="ER214" s="28"/>
      <c r="ES214" s="28"/>
      <c r="ET214" s="28"/>
      <c r="EU214" s="28"/>
      <c r="EV214" s="28"/>
      <c r="EW214" s="28"/>
      <c r="EX214" s="28"/>
      <c r="EY214" s="28"/>
      <c r="EZ214" s="28"/>
      <c r="FA214" s="28"/>
      <c r="FB214" s="28"/>
      <c r="FC214" s="28"/>
      <c r="FD214" s="28"/>
      <c r="FE214" s="28"/>
      <c r="FF214" s="28"/>
      <c r="FG214" s="28"/>
      <c r="FH214" s="28"/>
      <c r="FI214" s="28"/>
      <c r="FJ214" s="28"/>
      <c r="FK214" s="28"/>
      <c r="FL214" s="28"/>
      <c r="FM214" s="28"/>
      <c r="FN214" s="28"/>
      <c r="FO214" s="28"/>
      <c r="FP214" s="28"/>
      <c r="FQ214" s="28"/>
      <c r="FR214" s="28"/>
      <c r="FS214" s="28"/>
      <c r="FT214" s="28"/>
      <c r="FU214" s="28"/>
      <c r="FV214" s="28"/>
      <c r="FW214" s="28"/>
      <c r="FX214" s="28"/>
      <c r="FY214" s="28"/>
      <c r="FZ214" s="28"/>
      <c r="GA214" s="28"/>
      <c r="GB214" s="28"/>
      <c r="GC214" s="28"/>
      <c r="GD214" s="28"/>
      <c r="GE214" s="28"/>
      <c r="GF214" s="28"/>
      <c r="GG214" s="28"/>
      <c r="GH214" s="28"/>
      <c r="GI214" s="28"/>
      <c r="GJ214" s="28"/>
      <c r="GK214" s="28"/>
      <c r="GL214" s="28"/>
      <c r="GM214" s="28"/>
      <c r="GN214" s="28"/>
      <c r="GO214" s="28"/>
      <c r="GP214" s="28"/>
      <c r="GQ214" s="28"/>
      <c r="GR214" s="28"/>
      <c r="GS214" s="28"/>
      <c r="GT214" s="28"/>
      <c r="GU214" s="28"/>
      <c r="GV214" s="28"/>
      <c r="GW214" s="28"/>
      <c r="GX214" s="28"/>
      <c r="GY214" s="28"/>
      <c r="GZ214" s="28"/>
      <c r="HA214" s="28"/>
      <c r="HB214" s="28"/>
      <c r="HC214" s="28"/>
      <c r="HD214" s="28"/>
      <c r="HE214" s="28"/>
      <c r="HF214" s="28"/>
      <c r="HG214" s="28"/>
      <c r="HH214" s="28"/>
      <c r="HI214" s="28"/>
      <c r="HJ214" s="28"/>
      <c r="HK214" s="28"/>
      <c r="HL214" s="28"/>
      <c r="HM214" s="28"/>
      <c r="HN214" s="28"/>
      <c r="HO214" s="28"/>
      <c r="HP214" s="28"/>
      <c r="HQ214" s="28"/>
      <c r="HR214" s="28"/>
      <c r="HS214" s="28"/>
      <c r="HT214" s="28"/>
      <c r="HU214" s="28"/>
      <c r="HV214" s="28"/>
      <c r="HW214" s="28"/>
      <c r="HX214" s="28"/>
      <c r="HY214" s="28"/>
      <c r="HZ214" s="28"/>
      <c r="IA214" s="28"/>
      <c r="IB214" s="28"/>
      <c r="IC214" s="28"/>
      <c r="ID214" s="28"/>
      <c r="IE214" s="28"/>
      <c r="IF214" s="28"/>
      <c r="IG214" s="28"/>
      <c r="IH214" s="28"/>
      <c r="II214" s="28"/>
      <c r="IJ214" s="28"/>
      <c r="IK214" s="28"/>
      <c r="IL214" s="28"/>
      <c r="IM214" s="28"/>
      <c r="IN214" s="28"/>
      <c r="IO214" s="28"/>
      <c r="IP214" s="28"/>
      <c r="IQ214" s="28"/>
      <c r="IR214" s="28"/>
      <c r="IS214" s="28"/>
      <c r="IT214" s="28"/>
      <c r="IU214" s="28"/>
      <c r="IV214" s="28"/>
      <c r="IW214" s="28"/>
    </row>
    <row r="215" spans="1:257" s="33" customFormat="1" ht="12.75">
      <c r="B215" s="54" t="s">
        <v>220</v>
      </c>
      <c r="C215" s="19" t="s">
        <v>221</v>
      </c>
      <c r="D215" s="37" t="s">
        <v>53</v>
      </c>
      <c r="E215" s="44">
        <v>95</v>
      </c>
      <c r="F215" s="167"/>
      <c r="G215" s="69">
        <f t="shared" si="16"/>
        <v>0</v>
      </c>
      <c r="H215" s="87"/>
      <c r="I215" s="108">
        <f>E215+H215</f>
        <v>95</v>
      </c>
      <c r="J215" s="102">
        <f>F215*I215</f>
        <v>0</v>
      </c>
      <c r="K215" s="28"/>
      <c r="L215" s="28"/>
      <c r="M215" s="28"/>
      <c r="N215" s="28"/>
      <c r="O215" s="28"/>
      <c r="P215" s="28"/>
      <c r="Q215" s="28"/>
      <c r="R215" s="28"/>
      <c r="S215" s="28"/>
      <c r="T215" s="28"/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F215" s="28"/>
      <c r="AG215" s="28"/>
      <c r="AH215" s="28"/>
      <c r="AI215" s="28"/>
      <c r="AJ215" s="28"/>
      <c r="AK215" s="28"/>
      <c r="AL215" s="28"/>
      <c r="AM215" s="28"/>
      <c r="AN215" s="28"/>
      <c r="AO215" s="28"/>
      <c r="AP215" s="28"/>
      <c r="AQ215" s="28"/>
      <c r="AR215" s="28"/>
      <c r="AS215" s="28"/>
      <c r="AT215" s="28"/>
      <c r="AU215" s="28"/>
      <c r="AV215" s="28"/>
      <c r="AW215" s="28"/>
      <c r="AX215" s="28"/>
      <c r="AY215" s="28"/>
      <c r="AZ215" s="28"/>
      <c r="BA215" s="28"/>
      <c r="BB215" s="28"/>
      <c r="BC215" s="28"/>
      <c r="BD215" s="28"/>
      <c r="BE215" s="28"/>
      <c r="BF215" s="28"/>
      <c r="BG215" s="28"/>
      <c r="BH215" s="28"/>
      <c r="BI215" s="28"/>
      <c r="BJ215" s="28"/>
      <c r="BK215" s="28"/>
      <c r="BL215" s="28"/>
      <c r="BM215" s="28"/>
      <c r="BN215" s="28"/>
      <c r="BO215" s="28"/>
      <c r="BP215" s="28"/>
      <c r="BQ215" s="28"/>
      <c r="BR215" s="28"/>
      <c r="BS215" s="28"/>
      <c r="BT215" s="28"/>
      <c r="BU215" s="28"/>
      <c r="BV215" s="28"/>
      <c r="BW215" s="28"/>
      <c r="BX215" s="28"/>
      <c r="BY215" s="28"/>
      <c r="BZ215" s="28"/>
      <c r="CA215" s="28"/>
      <c r="CB215" s="28"/>
      <c r="CC215" s="28"/>
      <c r="CD215" s="28"/>
      <c r="CE215" s="28"/>
      <c r="CF215" s="28"/>
      <c r="CG215" s="28"/>
      <c r="CH215" s="28"/>
      <c r="CI215" s="28"/>
      <c r="CJ215" s="28"/>
      <c r="CK215" s="28"/>
      <c r="CL215" s="28"/>
      <c r="CM215" s="28"/>
      <c r="CN215" s="28"/>
      <c r="CO215" s="28"/>
      <c r="CP215" s="28"/>
      <c r="CQ215" s="28"/>
      <c r="CR215" s="28"/>
      <c r="CS215" s="28"/>
      <c r="CT215" s="28"/>
      <c r="CU215" s="28"/>
      <c r="CV215" s="28"/>
      <c r="CW215" s="28"/>
      <c r="CX215" s="28"/>
      <c r="CY215" s="28"/>
      <c r="CZ215" s="28"/>
      <c r="DA215" s="28"/>
      <c r="DB215" s="28"/>
      <c r="DC215" s="28"/>
      <c r="DD215" s="28"/>
      <c r="DE215" s="28"/>
      <c r="DF215" s="28"/>
      <c r="DG215" s="28"/>
      <c r="DH215" s="28"/>
      <c r="DI215" s="28"/>
      <c r="DJ215" s="28"/>
      <c r="DK215" s="28"/>
      <c r="DL215" s="28"/>
      <c r="DM215" s="28"/>
      <c r="DN215" s="28"/>
      <c r="DO215" s="28"/>
      <c r="DP215" s="28"/>
      <c r="DQ215" s="28"/>
      <c r="DR215" s="28"/>
      <c r="DS215" s="28"/>
      <c r="DT215" s="28"/>
      <c r="DU215" s="28"/>
      <c r="DV215" s="28"/>
      <c r="DW215" s="28"/>
      <c r="DX215" s="28"/>
      <c r="DY215" s="28"/>
      <c r="DZ215" s="28"/>
      <c r="EA215" s="28"/>
      <c r="EB215" s="28"/>
      <c r="EC215" s="28"/>
      <c r="ED215" s="28"/>
      <c r="EE215" s="28"/>
      <c r="EF215" s="28"/>
      <c r="EG215" s="28"/>
      <c r="EH215" s="28"/>
      <c r="EI215" s="28"/>
      <c r="EJ215" s="28"/>
      <c r="EK215" s="28"/>
      <c r="EL215" s="28"/>
      <c r="EM215" s="28"/>
      <c r="EN215" s="28"/>
      <c r="EO215" s="28"/>
      <c r="EP215" s="28"/>
      <c r="EQ215" s="28"/>
      <c r="ER215" s="28"/>
      <c r="ES215" s="28"/>
      <c r="ET215" s="28"/>
      <c r="EU215" s="28"/>
      <c r="EV215" s="28"/>
      <c r="EW215" s="28"/>
      <c r="EX215" s="28"/>
      <c r="EY215" s="28"/>
      <c r="EZ215" s="28"/>
      <c r="FA215" s="28"/>
      <c r="FB215" s="28"/>
      <c r="FC215" s="28"/>
      <c r="FD215" s="28"/>
      <c r="FE215" s="28"/>
      <c r="FF215" s="28"/>
      <c r="FG215" s="28"/>
      <c r="FH215" s="28"/>
      <c r="FI215" s="28"/>
      <c r="FJ215" s="28"/>
      <c r="FK215" s="28"/>
      <c r="FL215" s="28"/>
      <c r="FM215" s="28"/>
      <c r="FN215" s="28"/>
      <c r="FO215" s="28"/>
      <c r="FP215" s="28"/>
      <c r="FQ215" s="28"/>
      <c r="FR215" s="28"/>
      <c r="FS215" s="28"/>
      <c r="FT215" s="28"/>
      <c r="FU215" s="28"/>
      <c r="FV215" s="28"/>
      <c r="FW215" s="28"/>
      <c r="FX215" s="28"/>
      <c r="FY215" s="28"/>
      <c r="FZ215" s="28"/>
      <c r="GA215" s="28"/>
      <c r="GB215" s="28"/>
      <c r="GC215" s="28"/>
      <c r="GD215" s="28"/>
      <c r="GE215" s="28"/>
      <c r="GF215" s="28"/>
      <c r="GG215" s="28"/>
      <c r="GH215" s="28"/>
      <c r="GI215" s="28"/>
      <c r="GJ215" s="28"/>
      <c r="GK215" s="28"/>
      <c r="GL215" s="28"/>
      <c r="GM215" s="28"/>
      <c r="GN215" s="28"/>
      <c r="GO215" s="28"/>
      <c r="GP215" s="28"/>
      <c r="GQ215" s="28"/>
      <c r="GR215" s="28"/>
      <c r="GS215" s="28"/>
      <c r="GT215" s="28"/>
      <c r="GU215" s="28"/>
      <c r="GV215" s="28"/>
      <c r="GW215" s="28"/>
      <c r="GX215" s="28"/>
      <c r="GY215" s="28"/>
      <c r="GZ215" s="28"/>
      <c r="HA215" s="28"/>
      <c r="HB215" s="28"/>
      <c r="HC215" s="28"/>
      <c r="HD215" s="28"/>
      <c r="HE215" s="28"/>
      <c r="HF215" s="28"/>
      <c r="HG215" s="28"/>
      <c r="HH215" s="28"/>
      <c r="HI215" s="28"/>
      <c r="HJ215" s="28"/>
      <c r="HK215" s="28"/>
      <c r="HL215" s="28"/>
      <c r="HM215" s="28"/>
      <c r="HN215" s="28"/>
      <c r="HO215" s="28"/>
      <c r="HP215" s="28"/>
      <c r="HQ215" s="28"/>
      <c r="HR215" s="28"/>
      <c r="HS215" s="28"/>
      <c r="HT215" s="28"/>
      <c r="HU215" s="28"/>
      <c r="HV215" s="28"/>
      <c r="HW215" s="28"/>
      <c r="HX215" s="28"/>
      <c r="HY215" s="28"/>
      <c r="HZ215" s="28"/>
      <c r="IA215" s="28"/>
      <c r="IB215" s="28"/>
      <c r="IC215" s="28"/>
      <c r="ID215" s="28"/>
      <c r="IE215" s="28"/>
      <c r="IF215" s="28"/>
      <c r="IG215" s="28"/>
      <c r="IH215" s="28"/>
      <c r="II215" s="28"/>
      <c r="IJ215" s="28"/>
      <c r="IK215" s="28"/>
      <c r="IL215" s="28"/>
      <c r="IM215" s="28"/>
      <c r="IN215" s="28"/>
      <c r="IO215" s="28"/>
      <c r="IP215" s="28"/>
      <c r="IQ215" s="28"/>
      <c r="IR215" s="28"/>
      <c r="IS215" s="28"/>
      <c r="IT215" s="28"/>
      <c r="IU215" s="28"/>
      <c r="IV215" s="28"/>
      <c r="IW215" s="28"/>
    </row>
    <row r="216" spans="1:257" s="33" customFormat="1" ht="12.75">
      <c r="B216" s="54" t="s">
        <v>222</v>
      </c>
      <c r="C216" s="19" t="s">
        <v>223</v>
      </c>
      <c r="D216" s="37" t="s">
        <v>53</v>
      </c>
      <c r="E216" s="44">
        <v>202</v>
      </c>
      <c r="F216" s="167"/>
      <c r="G216" s="69">
        <f t="shared" ref="G216:G218" si="18">+F216*E216</f>
        <v>0</v>
      </c>
      <c r="H216" s="87"/>
      <c r="I216" s="108">
        <f>E216+H216</f>
        <v>202</v>
      </c>
      <c r="J216" s="102">
        <f>F216*I216</f>
        <v>0</v>
      </c>
      <c r="K216" s="28"/>
      <c r="L216" s="28"/>
      <c r="M216" s="28"/>
      <c r="N216" s="28"/>
      <c r="O216" s="28"/>
      <c r="P216" s="28"/>
      <c r="Q216" s="28"/>
      <c r="R216" s="28"/>
      <c r="S216" s="28"/>
      <c r="T216" s="28"/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F216" s="28"/>
      <c r="AG216" s="28"/>
      <c r="AH216" s="28"/>
      <c r="AI216" s="28"/>
      <c r="AJ216" s="28"/>
      <c r="AK216" s="28"/>
      <c r="AL216" s="28"/>
      <c r="AM216" s="28"/>
      <c r="AN216" s="28"/>
      <c r="AO216" s="28"/>
      <c r="AP216" s="28"/>
      <c r="AQ216" s="28"/>
      <c r="AR216" s="28"/>
      <c r="AS216" s="28"/>
      <c r="AT216" s="28"/>
      <c r="AU216" s="28"/>
      <c r="AV216" s="28"/>
      <c r="AW216" s="28"/>
      <c r="AX216" s="28"/>
      <c r="AY216" s="28"/>
      <c r="AZ216" s="28"/>
      <c r="BA216" s="28"/>
      <c r="BB216" s="28"/>
      <c r="BC216" s="28"/>
      <c r="BD216" s="28"/>
      <c r="BE216" s="28"/>
      <c r="BF216" s="28"/>
      <c r="BG216" s="28"/>
      <c r="BH216" s="28"/>
      <c r="BI216" s="28"/>
      <c r="BJ216" s="28"/>
      <c r="BK216" s="28"/>
      <c r="BL216" s="28"/>
      <c r="BM216" s="28"/>
      <c r="BN216" s="28"/>
      <c r="BO216" s="28"/>
      <c r="BP216" s="28"/>
      <c r="BQ216" s="28"/>
      <c r="BR216" s="28"/>
      <c r="BS216" s="28"/>
      <c r="BT216" s="28"/>
      <c r="BU216" s="28"/>
      <c r="BV216" s="28"/>
      <c r="BW216" s="28"/>
      <c r="BX216" s="28"/>
      <c r="BY216" s="28"/>
      <c r="BZ216" s="28"/>
      <c r="CA216" s="28"/>
      <c r="CB216" s="28"/>
      <c r="CC216" s="28"/>
      <c r="CD216" s="28"/>
      <c r="CE216" s="28"/>
      <c r="CF216" s="28"/>
      <c r="CG216" s="28"/>
      <c r="CH216" s="28"/>
      <c r="CI216" s="28"/>
      <c r="CJ216" s="28"/>
      <c r="CK216" s="28"/>
      <c r="CL216" s="28"/>
      <c r="CM216" s="28"/>
      <c r="CN216" s="28"/>
      <c r="CO216" s="28"/>
      <c r="CP216" s="28"/>
      <c r="CQ216" s="28"/>
      <c r="CR216" s="28"/>
      <c r="CS216" s="28"/>
      <c r="CT216" s="28"/>
      <c r="CU216" s="28"/>
      <c r="CV216" s="28"/>
      <c r="CW216" s="28"/>
      <c r="CX216" s="28"/>
      <c r="CY216" s="28"/>
      <c r="CZ216" s="28"/>
      <c r="DA216" s="28"/>
      <c r="DB216" s="28"/>
      <c r="DC216" s="28"/>
      <c r="DD216" s="28"/>
      <c r="DE216" s="28"/>
      <c r="DF216" s="28"/>
      <c r="DG216" s="28"/>
      <c r="DH216" s="28"/>
      <c r="DI216" s="28"/>
      <c r="DJ216" s="28"/>
      <c r="DK216" s="28"/>
      <c r="DL216" s="28"/>
      <c r="DM216" s="28"/>
      <c r="DN216" s="28"/>
      <c r="DO216" s="28"/>
      <c r="DP216" s="28"/>
      <c r="DQ216" s="28"/>
      <c r="DR216" s="28"/>
      <c r="DS216" s="28"/>
      <c r="DT216" s="28"/>
      <c r="DU216" s="28"/>
      <c r="DV216" s="28"/>
      <c r="DW216" s="28"/>
      <c r="DX216" s="28"/>
      <c r="DY216" s="28"/>
      <c r="DZ216" s="28"/>
      <c r="EA216" s="28"/>
      <c r="EB216" s="28"/>
      <c r="EC216" s="28"/>
      <c r="ED216" s="28"/>
      <c r="EE216" s="28"/>
      <c r="EF216" s="28"/>
      <c r="EG216" s="28"/>
      <c r="EH216" s="28"/>
      <c r="EI216" s="28"/>
      <c r="EJ216" s="28"/>
      <c r="EK216" s="28"/>
      <c r="EL216" s="28"/>
      <c r="EM216" s="28"/>
      <c r="EN216" s="28"/>
      <c r="EO216" s="28"/>
      <c r="EP216" s="28"/>
      <c r="EQ216" s="28"/>
      <c r="ER216" s="28"/>
      <c r="ES216" s="28"/>
      <c r="ET216" s="28"/>
      <c r="EU216" s="28"/>
      <c r="EV216" s="28"/>
      <c r="EW216" s="28"/>
      <c r="EX216" s="28"/>
      <c r="EY216" s="28"/>
      <c r="EZ216" s="28"/>
      <c r="FA216" s="28"/>
      <c r="FB216" s="28"/>
      <c r="FC216" s="28"/>
      <c r="FD216" s="28"/>
      <c r="FE216" s="28"/>
      <c r="FF216" s="28"/>
      <c r="FG216" s="28"/>
      <c r="FH216" s="28"/>
      <c r="FI216" s="28"/>
      <c r="FJ216" s="28"/>
      <c r="FK216" s="28"/>
      <c r="FL216" s="28"/>
      <c r="FM216" s="28"/>
      <c r="FN216" s="28"/>
      <c r="FO216" s="28"/>
      <c r="FP216" s="28"/>
      <c r="FQ216" s="28"/>
      <c r="FR216" s="28"/>
      <c r="FS216" s="28"/>
      <c r="FT216" s="28"/>
      <c r="FU216" s="28"/>
      <c r="FV216" s="28"/>
      <c r="FW216" s="28"/>
      <c r="FX216" s="28"/>
      <c r="FY216" s="28"/>
      <c r="FZ216" s="28"/>
      <c r="GA216" s="28"/>
      <c r="GB216" s="28"/>
      <c r="GC216" s="28"/>
      <c r="GD216" s="28"/>
      <c r="GE216" s="28"/>
      <c r="GF216" s="28"/>
      <c r="GG216" s="28"/>
      <c r="GH216" s="28"/>
      <c r="GI216" s="28"/>
      <c r="GJ216" s="28"/>
      <c r="GK216" s="28"/>
      <c r="GL216" s="28"/>
      <c r="GM216" s="28"/>
      <c r="GN216" s="28"/>
      <c r="GO216" s="28"/>
      <c r="GP216" s="28"/>
      <c r="GQ216" s="28"/>
      <c r="GR216" s="28"/>
      <c r="GS216" s="28"/>
      <c r="GT216" s="28"/>
      <c r="GU216" s="28"/>
      <c r="GV216" s="28"/>
      <c r="GW216" s="28"/>
      <c r="GX216" s="28"/>
      <c r="GY216" s="28"/>
      <c r="GZ216" s="28"/>
      <c r="HA216" s="28"/>
      <c r="HB216" s="28"/>
      <c r="HC216" s="28"/>
      <c r="HD216" s="28"/>
      <c r="HE216" s="28"/>
      <c r="HF216" s="28"/>
      <c r="HG216" s="28"/>
      <c r="HH216" s="28"/>
      <c r="HI216" s="28"/>
      <c r="HJ216" s="28"/>
      <c r="HK216" s="28"/>
      <c r="HL216" s="28"/>
      <c r="HM216" s="28"/>
      <c r="HN216" s="28"/>
      <c r="HO216" s="28"/>
      <c r="HP216" s="28"/>
      <c r="HQ216" s="28"/>
      <c r="HR216" s="28"/>
      <c r="HS216" s="28"/>
      <c r="HT216" s="28"/>
      <c r="HU216" s="28"/>
      <c r="HV216" s="28"/>
      <c r="HW216" s="28"/>
      <c r="HX216" s="28"/>
      <c r="HY216" s="28"/>
      <c r="HZ216" s="28"/>
      <c r="IA216" s="28"/>
      <c r="IB216" s="28"/>
      <c r="IC216" s="28"/>
      <c r="ID216" s="28"/>
      <c r="IE216" s="28"/>
      <c r="IF216" s="28"/>
      <c r="IG216" s="28"/>
      <c r="IH216" s="28"/>
      <c r="II216" s="28"/>
      <c r="IJ216" s="28"/>
      <c r="IK216" s="28"/>
      <c r="IL216" s="28"/>
      <c r="IM216" s="28"/>
      <c r="IN216" s="28"/>
      <c r="IO216" s="28"/>
      <c r="IP216" s="28"/>
      <c r="IQ216" s="28"/>
      <c r="IR216" s="28"/>
      <c r="IS216" s="28"/>
      <c r="IT216" s="28"/>
      <c r="IU216" s="28"/>
      <c r="IV216" s="28"/>
      <c r="IW216" s="28"/>
    </row>
    <row r="217" spans="1:257" s="33" customFormat="1" ht="12.75">
      <c r="A217" s="111"/>
      <c r="B217" s="112" t="s">
        <v>224</v>
      </c>
      <c r="C217" s="113" t="s">
        <v>225</v>
      </c>
      <c r="D217" s="118" t="s">
        <v>53</v>
      </c>
      <c r="E217" s="114">
        <v>190</v>
      </c>
      <c r="F217" s="167"/>
      <c r="G217" s="115">
        <f t="shared" si="18"/>
        <v>0</v>
      </c>
      <c r="H217" s="87">
        <v>50</v>
      </c>
      <c r="I217" s="108">
        <f>E217+H217</f>
        <v>240</v>
      </c>
      <c r="J217" s="102">
        <f>F217*I217</f>
        <v>0</v>
      </c>
      <c r="K217" s="28"/>
      <c r="L217" s="28"/>
      <c r="M217" s="28"/>
      <c r="N217" s="28"/>
      <c r="O217" s="28"/>
      <c r="P217" s="28"/>
      <c r="Q217" s="28"/>
      <c r="R217" s="28"/>
      <c r="S217" s="28"/>
      <c r="T217" s="28"/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F217" s="28"/>
      <c r="AG217" s="28"/>
      <c r="AH217" s="28"/>
      <c r="AI217" s="28"/>
      <c r="AJ217" s="28"/>
      <c r="AK217" s="28"/>
      <c r="AL217" s="28"/>
      <c r="AM217" s="28"/>
      <c r="AN217" s="28"/>
      <c r="AO217" s="28"/>
      <c r="AP217" s="28"/>
      <c r="AQ217" s="28"/>
      <c r="AR217" s="28"/>
      <c r="AS217" s="28"/>
      <c r="AT217" s="28"/>
      <c r="AU217" s="28"/>
      <c r="AV217" s="28"/>
      <c r="AW217" s="28"/>
      <c r="AX217" s="28"/>
      <c r="AY217" s="28"/>
      <c r="AZ217" s="28"/>
      <c r="BA217" s="28"/>
      <c r="BB217" s="28"/>
      <c r="BC217" s="28"/>
      <c r="BD217" s="28"/>
      <c r="BE217" s="28"/>
      <c r="BF217" s="28"/>
      <c r="BG217" s="28"/>
      <c r="BH217" s="28"/>
      <c r="BI217" s="28"/>
      <c r="BJ217" s="28"/>
      <c r="BK217" s="28"/>
      <c r="BL217" s="28"/>
      <c r="BM217" s="28"/>
      <c r="BN217" s="28"/>
      <c r="BO217" s="28"/>
      <c r="BP217" s="28"/>
      <c r="BQ217" s="28"/>
      <c r="BR217" s="28"/>
      <c r="BS217" s="28"/>
      <c r="BT217" s="28"/>
      <c r="BU217" s="28"/>
      <c r="BV217" s="28"/>
      <c r="BW217" s="28"/>
      <c r="BX217" s="28"/>
      <c r="BY217" s="28"/>
      <c r="BZ217" s="28"/>
      <c r="CA217" s="28"/>
      <c r="CB217" s="28"/>
      <c r="CC217" s="28"/>
      <c r="CD217" s="28"/>
      <c r="CE217" s="28"/>
      <c r="CF217" s="28"/>
      <c r="CG217" s="28"/>
      <c r="CH217" s="28"/>
      <c r="CI217" s="28"/>
      <c r="CJ217" s="28"/>
      <c r="CK217" s="28"/>
      <c r="CL217" s="28"/>
      <c r="CM217" s="28"/>
      <c r="CN217" s="28"/>
      <c r="CO217" s="28"/>
      <c r="CP217" s="28"/>
      <c r="CQ217" s="28"/>
      <c r="CR217" s="28"/>
      <c r="CS217" s="28"/>
      <c r="CT217" s="28"/>
      <c r="CU217" s="28"/>
      <c r="CV217" s="28"/>
      <c r="CW217" s="28"/>
      <c r="CX217" s="28"/>
      <c r="CY217" s="28"/>
      <c r="CZ217" s="28"/>
      <c r="DA217" s="28"/>
      <c r="DB217" s="28"/>
      <c r="DC217" s="28"/>
      <c r="DD217" s="28"/>
      <c r="DE217" s="28"/>
      <c r="DF217" s="28"/>
      <c r="DG217" s="28"/>
      <c r="DH217" s="28"/>
      <c r="DI217" s="28"/>
      <c r="DJ217" s="28"/>
      <c r="DK217" s="28"/>
      <c r="DL217" s="28"/>
      <c r="DM217" s="28"/>
      <c r="DN217" s="28"/>
      <c r="DO217" s="28"/>
      <c r="DP217" s="28"/>
      <c r="DQ217" s="28"/>
      <c r="DR217" s="28"/>
      <c r="DS217" s="28"/>
      <c r="DT217" s="28"/>
      <c r="DU217" s="28"/>
      <c r="DV217" s="28"/>
      <c r="DW217" s="28"/>
      <c r="DX217" s="28"/>
      <c r="DY217" s="28"/>
      <c r="DZ217" s="28"/>
      <c r="EA217" s="28"/>
      <c r="EB217" s="28"/>
      <c r="EC217" s="28"/>
      <c r="ED217" s="28"/>
      <c r="EE217" s="28"/>
      <c r="EF217" s="28"/>
      <c r="EG217" s="28"/>
      <c r="EH217" s="28"/>
      <c r="EI217" s="28"/>
      <c r="EJ217" s="28"/>
      <c r="EK217" s="28"/>
      <c r="EL217" s="28"/>
      <c r="EM217" s="28"/>
      <c r="EN217" s="28"/>
      <c r="EO217" s="28"/>
      <c r="EP217" s="28"/>
      <c r="EQ217" s="28"/>
      <c r="ER217" s="28"/>
      <c r="ES217" s="28"/>
      <c r="ET217" s="28"/>
      <c r="EU217" s="28"/>
      <c r="EV217" s="28"/>
      <c r="EW217" s="28"/>
      <c r="EX217" s="28"/>
      <c r="EY217" s="28"/>
      <c r="EZ217" s="28"/>
      <c r="FA217" s="28"/>
      <c r="FB217" s="28"/>
      <c r="FC217" s="28"/>
      <c r="FD217" s="28"/>
      <c r="FE217" s="28"/>
      <c r="FF217" s="28"/>
      <c r="FG217" s="28"/>
      <c r="FH217" s="28"/>
      <c r="FI217" s="28"/>
      <c r="FJ217" s="28"/>
      <c r="FK217" s="28"/>
      <c r="FL217" s="28"/>
      <c r="FM217" s="28"/>
      <c r="FN217" s="28"/>
      <c r="FO217" s="28"/>
      <c r="FP217" s="28"/>
      <c r="FQ217" s="28"/>
      <c r="FR217" s="28"/>
      <c r="FS217" s="28"/>
      <c r="FT217" s="28"/>
      <c r="FU217" s="28"/>
      <c r="FV217" s="28"/>
      <c r="FW217" s="28"/>
      <c r="FX217" s="28"/>
      <c r="FY217" s="28"/>
      <c r="FZ217" s="28"/>
      <c r="GA217" s="28"/>
      <c r="GB217" s="28"/>
      <c r="GC217" s="28"/>
      <c r="GD217" s="28"/>
      <c r="GE217" s="28"/>
      <c r="GF217" s="28"/>
      <c r="GG217" s="28"/>
      <c r="GH217" s="28"/>
      <c r="GI217" s="28"/>
      <c r="GJ217" s="28"/>
      <c r="GK217" s="28"/>
      <c r="GL217" s="28"/>
      <c r="GM217" s="28"/>
      <c r="GN217" s="28"/>
      <c r="GO217" s="28"/>
      <c r="GP217" s="28"/>
      <c r="GQ217" s="28"/>
      <c r="GR217" s="28"/>
      <c r="GS217" s="28"/>
      <c r="GT217" s="28"/>
      <c r="GU217" s="28"/>
      <c r="GV217" s="28"/>
      <c r="GW217" s="28"/>
      <c r="GX217" s="28"/>
      <c r="GY217" s="28"/>
      <c r="GZ217" s="28"/>
      <c r="HA217" s="28"/>
      <c r="HB217" s="28"/>
      <c r="HC217" s="28"/>
      <c r="HD217" s="28"/>
      <c r="HE217" s="28"/>
      <c r="HF217" s="28"/>
      <c r="HG217" s="28"/>
      <c r="HH217" s="28"/>
      <c r="HI217" s="28"/>
      <c r="HJ217" s="28"/>
      <c r="HK217" s="28"/>
      <c r="HL217" s="28"/>
      <c r="HM217" s="28"/>
      <c r="HN217" s="28"/>
      <c r="HO217" s="28"/>
      <c r="HP217" s="28"/>
      <c r="HQ217" s="28"/>
      <c r="HR217" s="28"/>
      <c r="HS217" s="28"/>
      <c r="HT217" s="28"/>
      <c r="HU217" s="28"/>
      <c r="HV217" s="28"/>
      <c r="HW217" s="28"/>
      <c r="HX217" s="28"/>
      <c r="HY217" s="28"/>
      <c r="HZ217" s="28"/>
      <c r="IA217" s="28"/>
      <c r="IB217" s="28"/>
      <c r="IC217" s="28"/>
      <c r="ID217" s="28"/>
      <c r="IE217" s="28"/>
      <c r="IF217" s="28"/>
      <c r="IG217" s="28"/>
      <c r="IH217" s="28"/>
      <c r="II217" s="28"/>
      <c r="IJ217" s="28"/>
      <c r="IK217" s="28"/>
      <c r="IL217" s="28"/>
      <c r="IM217" s="28"/>
      <c r="IN217" s="28"/>
      <c r="IO217" s="28"/>
      <c r="IP217" s="28"/>
      <c r="IQ217" s="28"/>
      <c r="IR217" s="28"/>
      <c r="IS217" s="28"/>
      <c r="IT217" s="28"/>
      <c r="IU217" s="28"/>
      <c r="IV217" s="28"/>
      <c r="IW217" s="28"/>
    </row>
    <row r="218" spans="1:257" s="33" customFormat="1" ht="12.75">
      <c r="B218" s="54" t="s">
        <v>226</v>
      </c>
      <c r="C218" s="19" t="s">
        <v>227</v>
      </c>
      <c r="D218" s="37" t="s">
        <v>53</v>
      </c>
      <c r="E218" s="44">
        <v>24</v>
      </c>
      <c r="F218" s="167"/>
      <c r="G218" s="69">
        <f t="shared" si="18"/>
        <v>0</v>
      </c>
      <c r="H218" s="87"/>
      <c r="I218" s="108">
        <f>E218+H218</f>
        <v>24</v>
      </c>
      <c r="J218" s="102">
        <f>F218*I218</f>
        <v>0</v>
      </c>
      <c r="K218" s="28"/>
      <c r="L218" s="28"/>
      <c r="M218" s="28"/>
      <c r="N218" s="28"/>
      <c r="O218" s="28"/>
      <c r="P218" s="28"/>
      <c r="Q218" s="28"/>
      <c r="R218" s="28"/>
      <c r="S218" s="28"/>
      <c r="T218" s="28"/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F218" s="28"/>
      <c r="AG218" s="28"/>
      <c r="AH218" s="28"/>
      <c r="AI218" s="28"/>
      <c r="AJ218" s="28"/>
      <c r="AK218" s="28"/>
      <c r="AL218" s="28"/>
      <c r="AM218" s="28"/>
      <c r="AN218" s="28"/>
      <c r="AO218" s="28"/>
      <c r="AP218" s="28"/>
      <c r="AQ218" s="28"/>
      <c r="AR218" s="28"/>
      <c r="AS218" s="28"/>
      <c r="AT218" s="28"/>
      <c r="AU218" s="28"/>
      <c r="AV218" s="28"/>
      <c r="AW218" s="28"/>
      <c r="AX218" s="28"/>
      <c r="AY218" s="28"/>
      <c r="AZ218" s="28"/>
      <c r="BA218" s="28"/>
      <c r="BB218" s="28"/>
      <c r="BC218" s="28"/>
      <c r="BD218" s="28"/>
      <c r="BE218" s="28"/>
      <c r="BF218" s="28"/>
      <c r="BG218" s="28"/>
      <c r="BH218" s="28"/>
      <c r="BI218" s="28"/>
      <c r="BJ218" s="28"/>
      <c r="BK218" s="28"/>
      <c r="BL218" s="28"/>
      <c r="BM218" s="28"/>
      <c r="BN218" s="28"/>
      <c r="BO218" s="28"/>
      <c r="BP218" s="28"/>
      <c r="BQ218" s="28"/>
      <c r="BR218" s="28"/>
      <c r="BS218" s="28"/>
      <c r="BT218" s="28"/>
      <c r="BU218" s="28"/>
      <c r="BV218" s="28"/>
      <c r="BW218" s="28"/>
      <c r="BX218" s="28"/>
      <c r="BY218" s="28"/>
      <c r="BZ218" s="28"/>
      <c r="CA218" s="28"/>
      <c r="CB218" s="28"/>
      <c r="CC218" s="28"/>
      <c r="CD218" s="28"/>
      <c r="CE218" s="28"/>
      <c r="CF218" s="28"/>
      <c r="CG218" s="28"/>
      <c r="CH218" s="28"/>
      <c r="CI218" s="28"/>
      <c r="CJ218" s="28"/>
      <c r="CK218" s="28"/>
      <c r="CL218" s="28"/>
      <c r="CM218" s="28"/>
      <c r="CN218" s="28"/>
      <c r="CO218" s="28"/>
      <c r="CP218" s="28"/>
      <c r="CQ218" s="28"/>
      <c r="CR218" s="28"/>
      <c r="CS218" s="28"/>
      <c r="CT218" s="28"/>
      <c r="CU218" s="28"/>
      <c r="CV218" s="28"/>
      <c r="CW218" s="28"/>
      <c r="CX218" s="28"/>
      <c r="CY218" s="28"/>
      <c r="CZ218" s="28"/>
      <c r="DA218" s="28"/>
      <c r="DB218" s="28"/>
      <c r="DC218" s="28"/>
      <c r="DD218" s="28"/>
      <c r="DE218" s="28"/>
      <c r="DF218" s="28"/>
      <c r="DG218" s="28"/>
      <c r="DH218" s="28"/>
      <c r="DI218" s="28"/>
      <c r="DJ218" s="28"/>
      <c r="DK218" s="28"/>
      <c r="DL218" s="28"/>
      <c r="DM218" s="28"/>
      <c r="DN218" s="28"/>
      <c r="DO218" s="28"/>
      <c r="DP218" s="28"/>
      <c r="DQ218" s="28"/>
      <c r="DR218" s="28"/>
      <c r="DS218" s="28"/>
      <c r="DT218" s="28"/>
      <c r="DU218" s="28"/>
      <c r="DV218" s="28"/>
      <c r="DW218" s="28"/>
      <c r="DX218" s="28"/>
      <c r="DY218" s="28"/>
      <c r="DZ218" s="28"/>
      <c r="EA218" s="28"/>
      <c r="EB218" s="28"/>
      <c r="EC218" s="28"/>
      <c r="ED218" s="28"/>
      <c r="EE218" s="28"/>
      <c r="EF218" s="28"/>
      <c r="EG218" s="28"/>
      <c r="EH218" s="28"/>
      <c r="EI218" s="28"/>
      <c r="EJ218" s="28"/>
      <c r="EK218" s="28"/>
      <c r="EL218" s="28"/>
      <c r="EM218" s="28"/>
      <c r="EN218" s="28"/>
      <c r="EO218" s="28"/>
      <c r="EP218" s="28"/>
      <c r="EQ218" s="28"/>
      <c r="ER218" s="28"/>
      <c r="ES218" s="28"/>
      <c r="ET218" s="28"/>
      <c r="EU218" s="28"/>
      <c r="EV218" s="28"/>
      <c r="EW218" s="28"/>
      <c r="EX218" s="28"/>
      <c r="EY218" s="28"/>
      <c r="EZ218" s="28"/>
      <c r="FA218" s="28"/>
      <c r="FB218" s="28"/>
      <c r="FC218" s="28"/>
      <c r="FD218" s="28"/>
      <c r="FE218" s="28"/>
      <c r="FF218" s="28"/>
      <c r="FG218" s="28"/>
      <c r="FH218" s="28"/>
      <c r="FI218" s="28"/>
      <c r="FJ218" s="28"/>
      <c r="FK218" s="28"/>
      <c r="FL218" s="28"/>
      <c r="FM218" s="28"/>
      <c r="FN218" s="28"/>
      <c r="FO218" s="28"/>
      <c r="FP218" s="28"/>
      <c r="FQ218" s="28"/>
      <c r="FR218" s="28"/>
      <c r="FS218" s="28"/>
      <c r="FT218" s="28"/>
      <c r="FU218" s="28"/>
      <c r="FV218" s="28"/>
      <c r="FW218" s="28"/>
      <c r="FX218" s="28"/>
      <c r="FY218" s="28"/>
      <c r="FZ218" s="28"/>
      <c r="GA218" s="28"/>
      <c r="GB218" s="28"/>
      <c r="GC218" s="28"/>
      <c r="GD218" s="28"/>
      <c r="GE218" s="28"/>
      <c r="GF218" s="28"/>
      <c r="GG218" s="28"/>
      <c r="GH218" s="28"/>
      <c r="GI218" s="28"/>
      <c r="GJ218" s="28"/>
      <c r="GK218" s="28"/>
      <c r="GL218" s="28"/>
      <c r="GM218" s="28"/>
      <c r="GN218" s="28"/>
      <c r="GO218" s="28"/>
      <c r="GP218" s="28"/>
      <c r="GQ218" s="28"/>
      <c r="GR218" s="28"/>
      <c r="GS218" s="28"/>
      <c r="GT218" s="28"/>
      <c r="GU218" s="28"/>
      <c r="GV218" s="28"/>
      <c r="GW218" s="28"/>
      <c r="GX218" s="28"/>
      <c r="GY218" s="28"/>
      <c r="GZ218" s="28"/>
      <c r="HA218" s="28"/>
      <c r="HB218" s="28"/>
      <c r="HC218" s="28"/>
      <c r="HD218" s="28"/>
      <c r="HE218" s="28"/>
      <c r="HF218" s="28"/>
      <c r="HG218" s="28"/>
      <c r="HH218" s="28"/>
      <c r="HI218" s="28"/>
      <c r="HJ218" s="28"/>
      <c r="HK218" s="28"/>
      <c r="HL218" s="28"/>
      <c r="HM218" s="28"/>
      <c r="HN218" s="28"/>
      <c r="HO218" s="28"/>
      <c r="HP218" s="28"/>
      <c r="HQ218" s="28"/>
      <c r="HR218" s="28"/>
      <c r="HS218" s="28"/>
      <c r="HT218" s="28"/>
      <c r="HU218" s="28"/>
      <c r="HV218" s="28"/>
      <c r="HW218" s="28"/>
      <c r="HX218" s="28"/>
      <c r="HY218" s="28"/>
      <c r="HZ218" s="28"/>
      <c r="IA218" s="28"/>
      <c r="IB218" s="28"/>
      <c r="IC218" s="28"/>
      <c r="ID218" s="28"/>
      <c r="IE218" s="28"/>
      <c r="IF218" s="28"/>
      <c r="IG218" s="28"/>
      <c r="IH218" s="28"/>
      <c r="II218" s="28"/>
      <c r="IJ218" s="28"/>
      <c r="IK218" s="28"/>
      <c r="IL218" s="28"/>
      <c r="IM218" s="28"/>
      <c r="IN218" s="28"/>
      <c r="IO218" s="28"/>
      <c r="IP218" s="28"/>
      <c r="IQ218" s="28"/>
      <c r="IR218" s="28"/>
      <c r="IS218" s="28"/>
      <c r="IT218" s="28"/>
      <c r="IU218" s="28"/>
      <c r="IV218" s="28"/>
      <c r="IW218" s="28"/>
    </row>
    <row r="219" spans="1:257" s="28" customFormat="1" ht="27" customHeight="1">
      <c r="B219" s="47" t="s">
        <v>129</v>
      </c>
      <c r="C219" s="46" t="s">
        <v>104</v>
      </c>
      <c r="D219" s="37"/>
      <c r="E219" s="21"/>
      <c r="F219" s="178"/>
      <c r="G219" s="72"/>
      <c r="H219" s="87"/>
      <c r="I219" s="87"/>
      <c r="J219" s="102"/>
    </row>
    <row r="220" spans="1:257" s="33" customFormat="1" ht="12.75">
      <c r="B220" s="47"/>
      <c r="C220" s="46" t="s">
        <v>230</v>
      </c>
      <c r="D220" s="37" t="s">
        <v>53</v>
      </c>
      <c r="E220" s="44">
        <f>SUM(E207:E219)</f>
        <v>1473</v>
      </c>
      <c r="F220" s="167"/>
      <c r="G220" s="69">
        <f t="shared" ref="G220" si="19">+F220*E220</f>
        <v>0</v>
      </c>
      <c r="H220" s="87">
        <v>100</v>
      </c>
      <c r="I220" s="108">
        <f>E220+H220</f>
        <v>1573</v>
      </c>
      <c r="J220" s="102">
        <f>F220*I220</f>
        <v>0</v>
      </c>
      <c r="K220" s="28"/>
      <c r="L220" s="28"/>
      <c r="M220" s="28"/>
      <c r="N220" s="28"/>
      <c r="O220" s="28"/>
      <c r="P220" s="28"/>
      <c r="Q220" s="28"/>
      <c r="R220" s="28"/>
      <c r="S220" s="28"/>
      <c r="T220" s="28"/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F220" s="28"/>
      <c r="AG220" s="28"/>
      <c r="AH220" s="28"/>
      <c r="AI220" s="28"/>
      <c r="AJ220" s="28"/>
      <c r="AK220" s="28"/>
      <c r="AL220" s="28"/>
      <c r="AM220" s="28"/>
      <c r="AN220" s="28"/>
      <c r="AO220" s="28"/>
      <c r="AP220" s="28"/>
      <c r="AQ220" s="28"/>
      <c r="AR220" s="28"/>
      <c r="AS220" s="28"/>
      <c r="AT220" s="28"/>
      <c r="AU220" s="28"/>
      <c r="AV220" s="28"/>
      <c r="AW220" s="28"/>
      <c r="AX220" s="28"/>
      <c r="AY220" s="28"/>
      <c r="AZ220" s="28"/>
      <c r="BA220" s="28"/>
      <c r="BB220" s="28"/>
      <c r="BC220" s="28"/>
      <c r="BD220" s="28"/>
      <c r="BE220" s="28"/>
      <c r="BF220" s="28"/>
      <c r="BG220" s="28"/>
      <c r="BH220" s="28"/>
      <c r="BI220" s="28"/>
      <c r="BJ220" s="28"/>
      <c r="BK220" s="28"/>
      <c r="BL220" s="28"/>
      <c r="BM220" s="28"/>
      <c r="BN220" s="28"/>
      <c r="BO220" s="28"/>
      <c r="BP220" s="28"/>
      <c r="BQ220" s="28"/>
      <c r="BR220" s="28"/>
      <c r="BS220" s="28"/>
      <c r="BT220" s="28"/>
      <c r="BU220" s="28"/>
      <c r="BV220" s="28"/>
      <c r="BW220" s="28"/>
      <c r="BX220" s="28"/>
      <c r="BY220" s="28"/>
      <c r="BZ220" s="28"/>
      <c r="CA220" s="28"/>
      <c r="CB220" s="28"/>
      <c r="CC220" s="28"/>
      <c r="CD220" s="28"/>
      <c r="CE220" s="28"/>
      <c r="CF220" s="28"/>
      <c r="CG220" s="28"/>
      <c r="CH220" s="28"/>
      <c r="CI220" s="28"/>
      <c r="CJ220" s="28"/>
      <c r="CK220" s="28"/>
      <c r="CL220" s="28"/>
      <c r="CM220" s="28"/>
      <c r="CN220" s="28"/>
      <c r="CO220" s="28"/>
      <c r="CP220" s="28"/>
      <c r="CQ220" s="28"/>
      <c r="CR220" s="28"/>
      <c r="CS220" s="28"/>
      <c r="CT220" s="28"/>
      <c r="CU220" s="28"/>
      <c r="CV220" s="28"/>
      <c r="CW220" s="28"/>
      <c r="CX220" s="28"/>
      <c r="CY220" s="28"/>
      <c r="CZ220" s="28"/>
      <c r="DA220" s="28"/>
      <c r="DB220" s="28"/>
      <c r="DC220" s="28"/>
      <c r="DD220" s="28"/>
      <c r="DE220" s="28"/>
      <c r="DF220" s="28"/>
      <c r="DG220" s="28"/>
      <c r="DH220" s="28"/>
      <c r="DI220" s="28"/>
      <c r="DJ220" s="28"/>
      <c r="DK220" s="28"/>
      <c r="DL220" s="28"/>
      <c r="DM220" s="28"/>
      <c r="DN220" s="28"/>
      <c r="DO220" s="28"/>
      <c r="DP220" s="28"/>
      <c r="DQ220" s="28"/>
      <c r="DR220" s="28"/>
      <c r="DS220" s="28"/>
      <c r="DT220" s="28"/>
      <c r="DU220" s="28"/>
      <c r="DV220" s="28"/>
      <c r="DW220" s="28"/>
      <c r="DX220" s="28"/>
      <c r="DY220" s="28"/>
      <c r="DZ220" s="28"/>
      <c r="EA220" s="28"/>
      <c r="EB220" s="28"/>
      <c r="EC220" s="28"/>
      <c r="ED220" s="28"/>
      <c r="EE220" s="28"/>
      <c r="EF220" s="28"/>
      <c r="EG220" s="28"/>
      <c r="EH220" s="28"/>
      <c r="EI220" s="28"/>
      <c r="EJ220" s="28"/>
      <c r="EK220" s="28"/>
      <c r="EL220" s="28"/>
      <c r="EM220" s="28"/>
      <c r="EN220" s="28"/>
      <c r="EO220" s="28"/>
      <c r="EP220" s="28"/>
      <c r="EQ220" s="28"/>
      <c r="ER220" s="28"/>
      <c r="ES220" s="28"/>
      <c r="ET220" s="28"/>
      <c r="EU220" s="28"/>
      <c r="EV220" s="28"/>
      <c r="EW220" s="28"/>
      <c r="EX220" s="28"/>
      <c r="EY220" s="28"/>
      <c r="EZ220" s="28"/>
      <c r="FA220" s="28"/>
      <c r="FB220" s="28"/>
      <c r="FC220" s="28"/>
      <c r="FD220" s="28"/>
      <c r="FE220" s="28"/>
      <c r="FF220" s="28"/>
      <c r="FG220" s="28"/>
      <c r="FH220" s="28"/>
      <c r="FI220" s="28"/>
      <c r="FJ220" s="28"/>
      <c r="FK220" s="28"/>
      <c r="FL220" s="28"/>
      <c r="FM220" s="28"/>
      <c r="FN220" s="28"/>
      <c r="FO220" s="28"/>
      <c r="FP220" s="28"/>
      <c r="FQ220" s="28"/>
      <c r="FR220" s="28"/>
      <c r="FS220" s="28"/>
      <c r="FT220" s="28"/>
      <c r="FU220" s="28"/>
      <c r="FV220" s="28"/>
      <c r="FW220" s="28"/>
      <c r="FX220" s="28"/>
      <c r="FY220" s="28"/>
      <c r="FZ220" s="28"/>
      <c r="GA220" s="28"/>
      <c r="GB220" s="28"/>
      <c r="GC220" s="28"/>
      <c r="GD220" s="28"/>
      <c r="GE220" s="28"/>
      <c r="GF220" s="28"/>
      <c r="GG220" s="28"/>
      <c r="GH220" s="28"/>
      <c r="GI220" s="28"/>
      <c r="GJ220" s="28"/>
      <c r="GK220" s="28"/>
      <c r="GL220" s="28"/>
      <c r="GM220" s="28"/>
      <c r="GN220" s="28"/>
      <c r="GO220" s="28"/>
      <c r="GP220" s="28"/>
      <c r="GQ220" s="28"/>
      <c r="GR220" s="28"/>
      <c r="GS220" s="28"/>
      <c r="GT220" s="28"/>
      <c r="GU220" s="28"/>
      <c r="GV220" s="28"/>
      <c r="GW220" s="28"/>
      <c r="GX220" s="28"/>
      <c r="GY220" s="28"/>
      <c r="GZ220" s="28"/>
      <c r="HA220" s="28"/>
      <c r="HB220" s="28"/>
      <c r="HC220" s="28"/>
      <c r="HD220" s="28"/>
      <c r="HE220" s="28"/>
      <c r="HF220" s="28"/>
      <c r="HG220" s="28"/>
      <c r="HH220" s="28"/>
      <c r="HI220" s="28"/>
      <c r="HJ220" s="28"/>
      <c r="HK220" s="28"/>
      <c r="HL220" s="28"/>
      <c r="HM220" s="28"/>
      <c r="HN220" s="28"/>
      <c r="HO220" s="28"/>
      <c r="HP220" s="28"/>
      <c r="HQ220" s="28"/>
      <c r="HR220" s="28"/>
      <c r="HS220" s="28"/>
      <c r="HT220" s="28"/>
      <c r="HU220" s="28"/>
      <c r="HV220" s="28"/>
      <c r="HW220" s="28"/>
      <c r="HX220" s="28"/>
      <c r="HY220" s="28"/>
      <c r="HZ220" s="28"/>
      <c r="IA220" s="28"/>
      <c r="IB220" s="28"/>
      <c r="IC220" s="28"/>
      <c r="ID220" s="28"/>
      <c r="IE220" s="28"/>
      <c r="IF220" s="28"/>
      <c r="IG220" s="28"/>
      <c r="IH220" s="28"/>
      <c r="II220" s="28"/>
      <c r="IJ220" s="28"/>
      <c r="IK220" s="28"/>
      <c r="IL220" s="28"/>
      <c r="IM220" s="28"/>
      <c r="IN220" s="28"/>
      <c r="IO220" s="28"/>
      <c r="IP220" s="28"/>
      <c r="IQ220" s="28"/>
      <c r="IR220" s="28"/>
      <c r="IS220" s="28"/>
      <c r="IT220" s="28"/>
      <c r="IU220" s="28"/>
      <c r="IV220" s="28"/>
      <c r="IW220" s="28"/>
    </row>
    <row r="221" spans="1:257" s="28" customFormat="1" ht="105.75" customHeight="1">
      <c r="A221" s="127"/>
      <c r="B221" s="116" t="s">
        <v>130</v>
      </c>
      <c r="C221" s="144" t="s">
        <v>115</v>
      </c>
      <c r="D221" s="118"/>
      <c r="E221" s="129"/>
      <c r="F221" s="179"/>
      <c r="G221" s="130"/>
      <c r="H221" s="87"/>
      <c r="I221" s="91"/>
      <c r="J221" s="102"/>
    </row>
    <row r="222" spans="1:257" s="33" customFormat="1" ht="12.75">
      <c r="A222" s="111"/>
      <c r="B222" s="116"/>
      <c r="C222" s="117" t="s">
        <v>113</v>
      </c>
      <c r="D222" s="118"/>
      <c r="E222" s="114"/>
      <c r="F222" s="172"/>
      <c r="G222" s="115"/>
      <c r="H222" s="87"/>
      <c r="I222" s="87"/>
      <c r="J222" s="102"/>
      <c r="K222" s="28"/>
      <c r="L222" s="28"/>
      <c r="M222" s="28"/>
      <c r="N222" s="28"/>
      <c r="O222" s="28"/>
      <c r="P222" s="28"/>
      <c r="Q222" s="28"/>
      <c r="R222" s="28"/>
      <c r="S222" s="28"/>
      <c r="T222" s="28"/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F222" s="28"/>
      <c r="AG222" s="28"/>
      <c r="AH222" s="28"/>
      <c r="AI222" s="28"/>
      <c r="AJ222" s="28"/>
      <c r="AK222" s="28"/>
      <c r="AL222" s="28"/>
      <c r="AM222" s="28"/>
      <c r="AN222" s="28"/>
      <c r="AO222" s="28"/>
      <c r="AP222" s="28"/>
      <c r="AQ222" s="28"/>
      <c r="AR222" s="28"/>
      <c r="AS222" s="28"/>
      <c r="AT222" s="28"/>
      <c r="AU222" s="28"/>
      <c r="AV222" s="28"/>
      <c r="AW222" s="28"/>
      <c r="AX222" s="28"/>
      <c r="AY222" s="28"/>
      <c r="AZ222" s="28"/>
      <c r="BA222" s="28"/>
      <c r="BB222" s="28"/>
      <c r="BC222" s="28"/>
      <c r="BD222" s="28"/>
      <c r="BE222" s="28"/>
      <c r="BF222" s="28"/>
      <c r="BG222" s="28"/>
      <c r="BH222" s="28"/>
      <c r="BI222" s="28"/>
      <c r="BJ222" s="28"/>
      <c r="BK222" s="28"/>
      <c r="BL222" s="28"/>
      <c r="BM222" s="28"/>
      <c r="BN222" s="28"/>
      <c r="BO222" s="28"/>
      <c r="BP222" s="28"/>
      <c r="BQ222" s="28"/>
      <c r="BR222" s="28"/>
      <c r="BS222" s="28"/>
      <c r="BT222" s="28"/>
      <c r="BU222" s="28"/>
      <c r="BV222" s="28"/>
      <c r="BW222" s="28"/>
      <c r="BX222" s="28"/>
      <c r="BY222" s="28"/>
      <c r="BZ222" s="28"/>
      <c r="CA222" s="28"/>
      <c r="CB222" s="28"/>
      <c r="CC222" s="28"/>
      <c r="CD222" s="28"/>
      <c r="CE222" s="28"/>
      <c r="CF222" s="28"/>
      <c r="CG222" s="28"/>
      <c r="CH222" s="28"/>
      <c r="CI222" s="28"/>
      <c r="CJ222" s="28"/>
      <c r="CK222" s="28"/>
      <c r="CL222" s="28"/>
      <c r="CM222" s="28"/>
      <c r="CN222" s="28"/>
      <c r="CO222" s="28"/>
      <c r="CP222" s="28"/>
      <c r="CQ222" s="28"/>
      <c r="CR222" s="28"/>
      <c r="CS222" s="28"/>
      <c r="CT222" s="28"/>
      <c r="CU222" s="28"/>
      <c r="CV222" s="28"/>
      <c r="CW222" s="28"/>
      <c r="CX222" s="28"/>
      <c r="CY222" s="28"/>
      <c r="CZ222" s="28"/>
      <c r="DA222" s="28"/>
      <c r="DB222" s="28"/>
      <c r="DC222" s="28"/>
      <c r="DD222" s="28"/>
      <c r="DE222" s="28"/>
      <c r="DF222" s="28"/>
      <c r="DG222" s="28"/>
      <c r="DH222" s="28"/>
      <c r="DI222" s="28"/>
      <c r="DJ222" s="28"/>
      <c r="DK222" s="28"/>
      <c r="DL222" s="28"/>
      <c r="DM222" s="28"/>
      <c r="DN222" s="28"/>
      <c r="DO222" s="28"/>
      <c r="DP222" s="28"/>
      <c r="DQ222" s="28"/>
      <c r="DR222" s="28"/>
      <c r="DS222" s="28"/>
      <c r="DT222" s="28"/>
      <c r="DU222" s="28"/>
      <c r="DV222" s="28"/>
      <c r="DW222" s="28"/>
      <c r="DX222" s="28"/>
      <c r="DY222" s="28"/>
      <c r="DZ222" s="28"/>
      <c r="EA222" s="28"/>
      <c r="EB222" s="28"/>
      <c r="EC222" s="28"/>
      <c r="ED222" s="28"/>
      <c r="EE222" s="28"/>
      <c r="EF222" s="28"/>
      <c r="EG222" s="28"/>
      <c r="EH222" s="28"/>
      <c r="EI222" s="28"/>
      <c r="EJ222" s="28"/>
      <c r="EK222" s="28"/>
      <c r="EL222" s="28"/>
      <c r="EM222" s="28"/>
      <c r="EN222" s="28"/>
      <c r="EO222" s="28"/>
      <c r="EP222" s="28"/>
      <c r="EQ222" s="28"/>
      <c r="ER222" s="28"/>
      <c r="ES222" s="28"/>
      <c r="ET222" s="28"/>
      <c r="EU222" s="28"/>
      <c r="EV222" s="28"/>
      <c r="EW222" s="28"/>
      <c r="EX222" s="28"/>
      <c r="EY222" s="28"/>
      <c r="EZ222" s="28"/>
      <c r="FA222" s="28"/>
      <c r="FB222" s="28"/>
      <c r="FC222" s="28"/>
      <c r="FD222" s="28"/>
      <c r="FE222" s="28"/>
      <c r="FF222" s="28"/>
      <c r="FG222" s="28"/>
      <c r="FH222" s="28"/>
      <c r="FI222" s="28"/>
      <c r="FJ222" s="28"/>
      <c r="FK222" s="28"/>
      <c r="FL222" s="28"/>
      <c r="FM222" s="28"/>
      <c r="FN222" s="28"/>
      <c r="FO222" s="28"/>
      <c r="FP222" s="28"/>
      <c r="FQ222" s="28"/>
      <c r="FR222" s="28"/>
      <c r="FS222" s="28"/>
      <c r="FT222" s="28"/>
      <c r="FU222" s="28"/>
      <c r="FV222" s="28"/>
      <c r="FW222" s="28"/>
      <c r="FX222" s="28"/>
      <c r="FY222" s="28"/>
      <c r="FZ222" s="28"/>
      <c r="GA222" s="28"/>
      <c r="GB222" s="28"/>
      <c r="GC222" s="28"/>
      <c r="GD222" s="28"/>
      <c r="GE222" s="28"/>
      <c r="GF222" s="28"/>
      <c r="GG222" s="28"/>
      <c r="GH222" s="28"/>
      <c r="GI222" s="28"/>
      <c r="GJ222" s="28"/>
      <c r="GK222" s="28"/>
      <c r="GL222" s="28"/>
      <c r="GM222" s="28"/>
      <c r="GN222" s="28"/>
      <c r="GO222" s="28"/>
      <c r="GP222" s="28"/>
      <c r="GQ222" s="28"/>
      <c r="GR222" s="28"/>
      <c r="GS222" s="28"/>
      <c r="GT222" s="28"/>
      <c r="GU222" s="28"/>
      <c r="GV222" s="28"/>
      <c r="GW222" s="28"/>
      <c r="GX222" s="28"/>
      <c r="GY222" s="28"/>
      <c r="GZ222" s="28"/>
      <c r="HA222" s="28"/>
      <c r="HB222" s="28"/>
      <c r="HC222" s="28"/>
      <c r="HD222" s="28"/>
      <c r="HE222" s="28"/>
      <c r="HF222" s="28"/>
      <c r="HG222" s="28"/>
      <c r="HH222" s="28"/>
      <c r="HI222" s="28"/>
      <c r="HJ222" s="28"/>
      <c r="HK222" s="28"/>
      <c r="HL222" s="28"/>
      <c r="HM222" s="28"/>
      <c r="HN222" s="28"/>
      <c r="HO222" s="28"/>
      <c r="HP222" s="28"/>
      <c r="HQ222" s="28"/>
      <c r="HR222" s="28"/>
      <c r="HS222" s="28"/>
      <c r="HT222" s="28"/>
      <c r="HU222" s="28"/>
      <c r="HV222" s="28"/>
      <c r="HW222" s="28"/>
      <c r="HX222" s="28"/>
      <c r="HY222" s="28"/>
      <c r="HZ222" s="28"/>
      <c r="IA222" s="28"/>
      <c r="IB222" s="28"/>
      <c r="IC222" s="28"/>
      <c r="ID222" s="28"/>
      <c r="IE222" s="28"/>
      <c r="IF222" s="28"/>
      <c r="IG222" s="28"/>
      <c r="IH222" s="28"/>
      <c r="II222" s="28"/>
      <c r="IJ222" s="28"/>
      <c r="IK222" s="28"/>
      <c r="IL222" s="28"/>
      <c r="IM222" s="28"/>
      <c r="IN222" s="28"/>
      <c r="IO222" s="28"/>
      <c r="IP222" s="28"/>
      <c r="IQ222" s="28"/>
      <c r="IR222" s="28"/>
      <c r="IS222" s="28"/>
      <c r="IT222" s="28"/>
      <c r="IU222" s="28"/>
      <c r="IV222" s="28"/>
      <c r="IW222" s="28"/>
    </row>
    <row r="223" spans="1:257" s="33" customFormat="1" ht="12.75">
      <c r="A223" s="111"/>
      <c r="B223" s="116"/>
      <c r="C223" s="117" t="s">
        <v>230</v>
      </c>
      <c r="D223" s="118" t="s">
        <v>53</v>
      </c>
      <c r="E223" s="114">
        <f>SUM(E207:E218)</f>
        <v>1473</v>
      </c>
      <c r="F223" s="172"/>
      <c r="G223" s="115">
        <f>+F223*E223</f>
        <v>0</v>
      </c>
      <c r="H223" s="87">
        <v>100</v>
      </c>
      <c r="I223" s="108">
        <f>E223+H223</f>
        <v>1573</v>
      </c>
      <c r="J223" s="102">
        <f>F223*I223</f>
        <v>0</v>
      </c>
      <c r="K223" s="28"/>
      <c r="L223" s="28"/>
      <c r="M223" s="28"/>
      <c r="N223" s="28"/>
      <c r="O223" s="28"/>
      <c r="P223" s="28"/>
      <c r="Q223" s="28"/>
      <c r="R223" s="28"/>
      <c r="S223" s="28"/>
      <c r="T223" s="28"/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F223" s="28"/>
      <c r="AG223" s="28"/>
      <c r="AH223" s="28"/>
      <c r="AI223" s="28"/>
      <c r="AJ223" s="28"/>
      <c r="AK223" s="28"/>
      <c r="AL223" s="28"/>
      <c r="AM223" s="28"/>
      <c r="AN223" s="28"/>
      <c r="AO223" s="28"/>
      <c r="AP223" s="28"/>
      <c r="AQ223" s="28"/>
      <c r="AR223" s="28"/>
      <c r="AS223" s="28"/>
      <c r="AT223" s="28"/>
      <c r="AU223" s="28"/>
      <c r="AV223" s="28"/>
      <c r="AW223" s="28"/>
      <c r="AX223" s="28"/>
      <c r="AY223" s="28"/>
      <c r="AZ223" s="28"/>
      <c r="BA223" s="28"/>
      <c r="BB223" s="28"/>
      <c r="BC223" s="28"/>
      <c r="BD223" s="28"/>
      <c r="BE223" s="28"/>
      <c r="BF223" s="28"/>
      <c r="BG223" s="28"/>
      <c r="BH223" s="28"/>
      <c r="BI223" s="28"/>
      <c r="BJ223" s="28"/>
      <c r="BK223" s="28"/>
      <c r="BL223" s="28"/>
      <c r="BM223" s="28"/>
      <c r="BN223" s="28"/>
      <c r="BO223" s="28"/>
      <c r="BP223" s="28"/>
      <c r="BQ223" s="28"/>
      <c r="BR223" s="28"/>
      <c r="BS223" s="28"/>
      <c r="BT223" s="28"/>
      <c r="BU223" s="28"/>
      <c r="BV223" s="28"/>
      <c r="BW223" s="28"/>
      <c r="BX223" s="28"/>
      <c r="BY223" s="28"/>
      <c r="BZ223" s="28"/>
      <c r="CA223" s="28"/>
      <c r="CB223" s="28"/>
      <c r="CC223" s="28"/>
      <c r="CD223" s="28"/>
      <c r="CE223" s="28"/>
      <c r="CF223" s="28"/>
      <c r="CG223" s="28"/>
      <c r="CH223" s="28"/>
      <c r="CI223" s="28"/>
      <c r="CJ223" s="28"/>
      <c r="CK223" s="28"/>
      <c r="CL223" s="28"/>
      <c r="CM223" s="28"/>
      <c r="CN223" s="28"/>
      <c r="CO223" s="28"/>
      <c r="CP223" s="28"/>
      <c r="CQ223" s="28"/>
      <c r="CR223" s="28"/>
      <c r="CS223" s="28"/>
      <c r="CT223" s="28"/>
      <c r="CU223" s="28"/>
      <c r="CV223" s="28"/>
      <c r="CW223" s="28"/>
      <c r="CX223" s="28"/>
      <c r="CY223" s="28"/>
      <c r="CZ223" s="28"/>
      <c r="DA223" s="28"/>
      <c r="DB223" s="28"/>
      <c r="DC223" s="28"/>
      <c r="DD223" s="28"/>
      <c r="DE223" s="28"/>
      <c r="DF223" s="28"/>
      <c r="DG223" s="28"/>
      <c r="DH223" s="28"/>
      <c r="DI223" s="28"/>
      <c r="DJ223" s="28"/>
      <c r="DK223" s="28"/>
      <c r="DL223" s="28"/>
      <c r="DM223" s="28"/>
      <c r="DN223" s="28"/>
      <c r="DO223" s="28"/>
      <c r="DP223" s="28"/>
      <c r="DQ223" s="28"/>
      <c r="DR223" s="28"/>
      <c r="DS223" s="28"/>
      <c r="DT223" s="28"/>
      <c r="DU223" s="28"/>
      <c r="DV223" s="28"/>
      <c r="DW223" s="28"/>
      <c r="DX223" s="28"/>
      <c r="DY223" s="28"/>
      <c r="DZ223" s="28"/>
      <c r="EA223" s="28"/>
      <c r="EB223" s="28"/>
      <c r="EC223" s="28"/>
      <c r="ED223" s="28"/>
      <c r="EE223" s="28"/>
      <c r="EF223" s="28"/>
      <c r="EG223" s="28"/>
      <c r="EH223" s="28"/>
      <c r="EI223" s="28"/>
      <c r="EJ223" s="28"/>
      <c r="EK223" s="28"/>
      <c r="EL223" s="28"/>
      <c r="EM223" s="28"/>
      <c r="EN223" s="28"/>
      <c r="EO223" s="28"/>
      <c r="EP223" s="28"/>
      <c r="EQ223" s="28"/>
      <c r="ER223" s="28"/>
      <c r="ES223" s="28"/>
      <c r="ET223" s="28"/>
      <c r="EU223" s="28"/>
      <c r="EV223" s="28"/>
      <c r="EW223" s="28"/>
      <c r="EX223" s="28"/>
      <c r="EY223" s="28"/>
      <c r="EZ223" s="28"/>
      <c r="FA223" s="28"/>
      <c r="FB223" s="28"/>
      <c r="FC223" s="28"/>
      <c r="FD223" s="28"/>
      <c r="FE223" s="28"/>
      <c r="FF223" s="28"/>
      <c r="FG223" s="28"/>
      <c r="FH223" s="28"/>
      <c r="FI223" s="28"/>
      <c r="FJ223" s="28"/>
      <c r="FK223" s="28"/>
      <c r="FL223" s="28"/>
      <c r="FM223" s="28"/>
      <c r="FN223" s="28"/>
      <c r="FO223" s="28"/>
      <c r="FP223" s="28"/>
      <c r="FQ223" s="28"/>
      <c r="FR223" s="28"/>
      <c r="FS223" s="28"/>
      <c r="FT223" s="28"/>
      <c r="FU223" s="28"/>
      <c r="FV223" s="28"/>
      <c r="FW223" s="28"/>
      <c r="FX223" s="28"/>
      <c r="FY223" s="28"/>
      <c r="FZ223" s="28"/>
      <c r="GA223" s="28"/>
      <c r="GB223" s="28"/>
      <c r="GC223" s="28"/>
      <c r="GD223" s="28"/>
      <c r="GE223" s="28"/>
      <c r="GF223" s="28"/>
      <c r="GG223" s="28"/>
      <c r="GH223" s="28"/>
      <c r="GI223" s="28"/>
      <c r="GJ223" s="28"/>
      <c r="GK223" s="28"/>
      <c r="GL223" s="28"/>
      <c r="GM223" s="28"/>
      <c r="GN223" s="28"/>
      <c r="GO223" s="28"/>
      <c r="GP223" s="28"/>
      <c r="GQ223" s="28"/>
      <c r="GR223" s="28"/>
      <c r="GS223" s="28"/>
      <c r="GT223" s="28"/>
      <c r="GU223" s="28"/>
      <c r="GV223" s="28"/>
      <c r="GW223" s="28"/>
      <c r="GX223" s="28"/>
      <c r="GY223" s="28"/>
      <c r="GZ223" s="28"/>
      <c r="HA223" s="28"/>
      <c r="HB223" s="28"/>
      <c r="HC223" s="28"/>
      <c r="HD223" s="28"/>
      <c r="HE223" s="28"/>
      <c r="HF223" s="28"/>
      <c r="HG223" s="28"/>
      <c r="HH223" s="28"/>
      <c r="HI223" s="28"/>
      <c r="HJ223" s="28"/>
      <c r="HK223" s="28"/>
      <c r="HL223" s="28"/>
      <c r="HM223" s="28"/>
      <c r="HN223" s="28"/>
      <c r="HO223" s="28"/>
      <c r="HP223" s="28"/>
      <c r="HQ223" s="28"/>
      <c r="HR223" s="28"/>
      <c r="HS223" s="28"/>
      <c r="HT223" s="28"/>
      <c r="HU223" s="28"/>
      <c r="HV223" s="28"/>
      <c r="HW223" s="28"/>
      <c r="HX223" s="28"/>
      <c r="HY223" s="28"/>
      <c r="HZ223" s="28"/>
      <c r="IA223" s="28"/>
      <c r="IB223" s="28"/>
      <c r="IC223" s="28"/>
      <c r="ID223" s="28"/>
      <c r="IE223" s="28"/>
      <c r="IF223" s="28"/>
      <c r="IG223" s="28"/>
      <c r="IH223" s="28"/>
      <c r="II223" s="28"/>
      <c r="IJ223" s="28"/>
      <c r="IK223" s="28"/>
      <c r="IL223" s="28"/>
      <c r="IM223" s="28"/>
      <c r="IN223" s="28"/>
      <c r="IO223" s="28"/>
      <c r="IP223" s="28"/>
      <c r="IQ223" s="28"/>
      <c r="IR223" s="28"/>
      <c r="IS223" s="28"/>
      <c r="IT223" s="28"/>
      <c r="IU223" s="28"/>
      <c r="IV223" s="28"/>
      <c r="IW223" s="28"/>
    </row>
    <row r="224" spans="1:257" s="33" customFormat="1" ht="12.75">
      <c r="B224" s="47"/>
      <c r="C224" s="46"/>
      <c r="D224" s="37"/>
      <c r="E224" s="44"/>
      <c r="F224" s="167"/>
      <c r="G224" s="69"/>
      <c r="H224" s="87"/>
      <c r="I224" s="87"/>
      <c r="J224" s="102"/>
      <c r="K224" s="28"/>
      <c r="L224" s="28"/>
      <c r="M224" s="28"/>
      <c r="N224" s="28"/>
      <c r="O224" s="28"/>
      <c r="P224" s="28"/>
      <c r="Q224" s="28"/>
      <c r="R224" s="28"/>
      <c r="S224" s="28"/>
      <c r="T224" s="28"/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F224" s="28"/>
      <c r="AG224" s="28"/>
      <c r="AH224" s="28"/>
      <c r="AI224" s="28"/>
      <c r="AJ224" s="28"/>
      <c r="AK224" s="28"/>
      <c r="AL224" s="28"/>
      <c r="AM224" s="28"/>
      <c r="AN224" s="28"/>
      <c r="AO224" s="28"/>
      <c r="AP224" s="28"/>
      <c r="AQ224" s="28"/>
      <c r="AR224" s="28"/>
      <c r="AS224" s="28"/>
      <c r="AT224" s="28"/>
      <c r="AU224" s="28"/>
      <c r="AV224" s="28"/>
      <c r="AW224" s="28"/>
      <c r="AX224" s="28"/>
      <c r="AY224" s="28"/>
      <c r="AZ224" s="28"/>
      <c r="BA224" s="28"/>
      <c r="BB224" s="28"/>
      <c r="BC224" s="28"/>
      <c r="BD224" s="28"/>
      <c r="BE224" s="28"/>
      <c r="BF224" s="28"/>
      <c r="BG224" s="28"/>
      <c r="BH224" s="28"/>
      <c r="BI224" s="28"/>
      <c r="BJ224" s="28"/>
      <c r="BK224" s="28"/>
      <c r="BL224" s="28"/>
      <c r="BM224" s="28"/>
      <c r="BN224" s="28"/>
      <c r="BO224" s="28"/>
      <c r="BP224" s="28"/>
      <c r="BQ224" s="28"/>
      <c r="BR224" s="28"/>
      <c r="BS224" s="28"/>
      <c r="BT224" s="28"/>
      <c r="BU224" s="28"/>
      <c r="BV224" s="28"/>
      <c r="BW224" s="28"/>
      <c r="BX224" s="28"/>
      <c r="BY224" s="28"/>
      <c r="BZ224" s="28"/>
      <c r="CA224" s="28"/>
      <c r="CB224" s="28"/>
      <c r="CC224" s="28"/>
      <c r="CD224" s="28"/>
      <c r="CE224" s="28"/>
      <c r="CF224" s="28"/>
      <c r="CG224" s="28"/>
      <c r="CH224" s="28"/>
      <c r="CI224" s="28"/>
      <c r="CJ224" s="28"/>
      <c r="CK224" s="28"/>
      <c r="CL224" s="28"/>
      <c r="CM224" s="28"/>
      <c r="CN224" s="28"/>
      <c r="CO224" s="28"/>
      <c r="CP224" s="28"/>
      <c r="CQ224" s="28"/>
      <c r="CR224" s="28"/>
      <c r="CS224" s="28"/>
      <c r="CT224" s="28"/>
      <c r="CU224" s="28"/>
      <c r="CV224" s="28"/>
      <c r="CW224" s="28"/>
      <c r="CX224" s="28"/>
      <c r="CY224" s="28"/>
      <c r="CZ224" s="28"/>
      <c r="DA224" s="28"/>
      <c r="DB224" s="28"/>
      <c r="DC224" s="28"/>
      <c r="DD224" s="28"/>
      <c r="DE224" s="28"/>
      <c r="DF224" s="28"/>
      <c r="DG224" s="28"/>
      <c r="DH224" s="28"/>
      <c r="DI224" s="28"/>
      <c r="DJ224" s="28"/>
      <c r="DK224" s="28"/>
      <c r="DL224" s="28"/>
      <c r="DM224" s="28"/>
      <c r="DN224" s="28"/>
      <c r="DO224" s="28"/>
      <c r="DP224" s="28"/>
      <c r="DQ224" s="28"/>
      <c r="DR224" s="28"/>
      <c r="DS224" s="28"/>
      <c r="DT224" s="28"/>
      <c r="DU224" s="28"/>
      <c r="DV224" s="28"/>
      <c r="DW224" s="28"/>
      <c r="DX224" s="28"/>
      <c r="DY224" s="28"/>
      <c r="DZ224" s="28"/>
      <c r="EA224" s="28"/>
      <c r="EB224" s="28"/>
      <c r="EC224" s="28"/>
      <c r="ED224" s="28"/>
      <c r="EE224" s="28"/>
      <c r="EF224" s="28"/>
      <c r="EG224" s="28"/>
      <c r="EH224" s="28"/>
      <c r="EI224" s="28"/>
      <c r="EJ224" s="28"/>
      <c r="EK224" s="28"/>
      <c r="EL224" s="28"/>
      <c r="EM224" s="28"/>
      <c r="EN224" s="28"/>
      <c r="EO224" s="28"/>
      <c r="EP224" s="28"/>
      <c r="EQ224" s="28"/>
      <c r="ER224" s="28"/>
      <c r="ES224" s="28"/>
      <c r="ET224" s="28"/>
      <c r="EU224" s="28"/>
      <c r="EV224" s="28"/>
      <c r="EW224" s="28"/>
      <c r="EX224" s="28"/>
      <c r="EY224" s="28"/>
      <c r="EZ224" s="28"/>
      <c r="FA224" s="28"/>
      <c r="FB224" s="28"/>
      <c r="FC224" s="28"/>
      <c r="FD224" s="28"/>
      <c r="FE224" s="28"/>
      <c r="FF224" s="28"/>
      <c r="FG224" s="28"/>
      <c r="FH224" s="28"/>
      <c r="FI224" s="28"/>
      <c r="FJ224" s="28"/>
      <c r="FK224" s="28"/>
      <c r="FL224" s="28"/>
      <c r="FM224" s="28"/>
      <c r="FN224" s="28"/>
      <c r="FO224" s="28"/>
      <c r="FP224" s="28"/>
      <c r="FQ224" s="28"/>
      <c r="FR224" s="28"/>
      <c r="FS224" s="28"/>
      <c r="FT224" s="28"/>
      <c r="FU224" s="28"/>
      <c r="FV224" s="28"/>
      <c r="FW224" s="28"/>
      <c r="FX224" s="28"/>
      <c r="FY224" s="28"/>
      <c r="FZ224" s="28"/>
      <c r="GA224" s="28"/>
      <c r="GB224" s="28"/>
      <c r="GC224" s="28"/>
      <c r="GD224" s="28"/>
      <c r="GE224" s="28"/>
      <c r="GF224" s="28"/>
      <c r="GG224" s="28"/>
      <c r="GH224" s="28"/>
      <c r="GI224" s="28"/>
      <c r="GJ224" s="28"/>
      <c r="GK224" s="28"/>
      <c r="GL224" s="28"/>
      <c r="GM224" s="28"/>
      <c r="GN224" s="28"/>
      <c r="GO224" s="28"/>
      <c r="GP224" s="28"/>
      <c r="GQ224" s="28"/>
      <c r="GR224" s="28"/>
      <c r="GS224" s="28"/>
      <c r="GT224" s="28"/>
      <c r="GU224" s="28"/>
      <c r="GV224" s="28"/>
      <c r="GW224" s="28"/>
      <c r="GX224" s="28"/>
      <c r="GY224" s="28"/>
      <c r="GZ224" s="28"/>
      <c r="HA224" s="28"/>
      <c r="HB224" s="28"/>
      <c r="HC224" s="28"/>
      <c r="HD224" s="28"/>
      <c r="HE224" s="28"/>
      <c r="HF224" s="28"/>
      <c r="HG224" s="28"/>
      <c r="HH224" s="28"/>
      <c r="HI224" s="28"/>
      <c r="HJ224" s="28"/>
      <c r="HK224" s="28"/>
      <c r="HL224" s="28"/>
      <c r="HM224" s="28"/>
      <c r="HN224" s="28"/>
      <c r="HO224" s="28"/>
      <c r="HP224" s="28"/>
      <c r="HQ224" s="28"/>
      <c r="HR224" s="28"/>
      <c r="HS224" s="28"/>
      <c r="HT224" s="28"/>
      <c r="HU224" s="28"/>
      <c r="HV224" s="28"/>
      <c r="HW224" s="28"/>
      <c r="HX224" s="28"/>
      <c r="HY224" s="28"/>
      <c r="HZ224" s="28"/>
      <c r="IA224" s="28"/>
      <c r="IB224" s="28"/>
      <c r="IC224" s="28"/>
      <c r="ID224" s="28"/>
      <c r="IE224" s="28"/>
      <c r="IF224" s="28"/>
      <c r="IG224" s="28"/>
      <c r="IH224" s="28"/>
      <c r="II224" s="28"/>
      <c r="IJ224" s="28"/>
      <c r="IK224" s="28"/>
      <c r="IL224" s="28"/>
      <c r="IM224" s="28"/>
      <c r="IN224" s="28"/>
      <c r="IO224" s="28"/>
      <c r="IP224" s="28"/>
      <c r="IQ224" s="28"/>
      <c r="IR224" s="28"/>
      <c r="IS224" s="28"/>
      <c r="IT224" s="28"/>
      <c r="IU224" s="28"/>
      <c r="IV224" s="28"/>
      <c r="IW224" s="28"/>
    </row>
    <row r="225" spans="1:257" ht="14.25">
      <c r="A225" s="145"/>
      <c r="B225" s="116" t="s">
        <v>137</v>
      </c>
      <c r="C225" s="146" t="s">
        <v>105</v>
      </c>
      <c r="D225" s="118"/>
      <c r="E225" s="147"/>
      <c r="F225" s="181"/>
      <c r="G225" s="130"/>
      <c r="H225" s="81"/>
    </row>
    <row r="226" spans="1:257" ht="89.25">
      <c r="A226" s="148"/>
      <c r="B226" s="116" t="s">
        <v>131</v>
      </c>
      <c r="C226" s="117" t="s">
        <v>291</v>
      </c>
      <c r="D226" s="118"/>
      <c r="E226" s="114"/>
      <c r="F226" s="172"/>
      <c r="G226" s="115"/>
      <c r="H226" s="81"/>
    </row>
    <row r="227" spans="1:257" s="33" customFormat="1" ht="12.75">
      <c r="A227" s="148"/>
      <c r="B227" s="116"/>
      <c r="C227" s="117">
        <v>512</v>
      </c>
      <c r="D227" s="118"/>
      <c r="E227" s="114"/>
      <c r="F227" s="172"/>
      <c r="G227" s="115"/>
      <c r="H227" s="87"/>
      <c r="I227" s="87"/>
      <c r="J227" s="102"/>
      <c r="K227" s="28"/>
      <c r="L227" s="28"/>
      <c r="M227" s="28"/>
      <c r="N227" s="28"/>
      <c r="O227" s="28"/>
      <c r="P227" s="28"/>
      <c r="Q227" s="28"/>
      <c r="R227" s="28"/>
      <c r="S227" s="28"/>
      <c r="T227" s="28"/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F227" s="28"/>
      <c r="AG227" s="28"/>
      <c r="AH227" s="28"/>
      <c r="AI227" s="28"/>
      <c r="AJ227" s="28"/>
      <c r="AK227" s="28"/>
      <c r="AL227" s="28"/>
      <c r="AM227" s="28"/>
      <c r="AN227" s="28"/>
      <c r="AO227" s="28"/>
      <c r="AP227" s="28"/>
      <c r="AQ227" s="28"/>
      <c r="AR227" s="28"/>
      <c r="AS227" s="28"/>
      <c r="AT227" s="28"/>
      <c r="AU227" s="28"/>
      <c r="AV227" s="28"/>
      <c r="AW227" s="28"/>
      <c r="AX227" s="28"/>
      <c r="AY227" s="28"/>
      <c r="AZ227" s="28"/>
      <c r="BA227" s="28"/>
      <c r="BB227" s="28"/>
      <c r="BC227" s="28"/>
      <c r="BD227" s="28"/>
      <c r="BE227" s="28"/>
      <c r="BF227" s="28"/>
      <c r="BG227" s="28"/>
      <c r="BH227" s="28"/>
      <c r="BI227" s="28"/>
      <c r="BJ227" s="28"/>
      <c r="BK227" s="28"/>
      <c r="BL227" s="28"/>
      <c r="BM227" s="28"/>
      <c r="BN227" s="28"/>
      <c r="BO227" s="28"/>
      <c r="BP227" s="28"/>
      <c r="BQ227" s="28"/>
      <c r="BR227" s="28"/>
      <c r="BS227" s="28"/>
      <c r="BT227" s="28"/>
      <c r="BU227" s="28"/>
      <c r="BV227" s="28"/>
      <c r="BW227" s="28"/>
      <c r="BX227" s="28"/>
      <c r="BY227" s="28"/>
      <c r="BZ227" s="28"/>
      <c r="CA227" s="28"/>
      <c r="CB227" s="28"/>
      <c r="CC227" s="28"/>
      <c r="CD227" s="28"/>
      <c r="CE227" s="28"/>
      <c r="CF227" s="28"/>
      <c r="CG227" s="28"/>
      <c r="CH227" s="28"/>
      <c r="CI227" s="28"/>
      <c r="CJ227" s="28"/>
      <c r="CK227" s="28"/>
      <c r="CL227" s="28"/>
      <c r="CM227" s="28"/>
      <c r="CN227" s="28"/>
      <c r="CO227" s="28"/>
      <c r="CP227" s="28"/>
      <c r="CQ227" s="28"/>
      <c r="CR227" s="28"/>
      <c r="CS227" s="28"/>
      <c r="CT227" s="28"/>
      <c r="CU227" s="28"/>
      <c r="CV227" s="28"/>
      <c r="CW227" s="28"/>
      <c r="CX227" s="28"/>
      <c r="CY227" s="28"/>
      <c r="CZ227" s="28"/>
      <c r="DA227" s="28"/>
      <c r="DB227" s="28"/>
      <c r="DC227" s="28"/>
      <c r="DD227" s="28"/>
      <c r="DE227" s="28"/>
      <c r="DF227" s="28"/>
      <c r="DG227" s="28"/>
      <c r="DH227" s="28"/>
      <c r="DI227" s="28"/>
      <c r="DJ227" s="28"/>
      <c r="DK227" s="28"/>
      <c r="DL227" s="28"/>
      <c r="DM227" s="28"/>
      <c r="DN227" s="28"/>
      <c r="DO227" s="28"/>
      <c r="DP227" s="28"/>
      <c r="DQ227" s="28"/>
      <c r="DR227" s="28"/>
      <c r="DS227" s="28"/>
      <c r="DT227" s="28"/>
      <c r="DU227" s="28"/>
      <c r="DV227" s="28"/>
      <c r="DW227" s="28"/>
      <c r="DX227" s="28"/>
      <c r="DY227" s="28"/>
      <c r="DZ227" s="28"/>
      <c r="EA227" s="28"/>
      <c r="EB227" s="28"/>
      <c r="EC227" s="28"/>
      <c r="ED227" s="28"/>
      <c r="EE227" s="28"/>
      <c r="EF227" s="28"/>
      <c r="EG227" s="28"/>
      <c r="EH227" s="28"/>
      <c r="EI227" s="28"/>
      <c r="EJ227" s="28"/>
      <c r="EK227" s="28"/>
      <c r="EL227" s="28"/>
      <c r="EM227" s="28"/>
      <c r="EN227" s="28"/>
      <c r="EO227" s="28"/>
      <c r="EP227" s="28"/>
      <c r="EQ227" s="28"/>
      <c r="ER227" s="28"/>
      <c r="ES227" s="28"/>
      <c r="ET227" s="28"/>
      <c r="EU227" s="28"/>
      <c r="EV227" s="28"/>
      <c r="EW227" s="28"/>
      <c r="EX227" s="28"/>
      <c r="EY227" s="28"/>
      <c r="EZ227" s="28"/>
      <c r="FA227" s="28"/>
      <c r="FB227" s="28"/>
      <c r="FC227" s="28"/>
      <c r="FD227" s="28"/>
      <c r="FE227" s="28"/>
      <c r="FF227" s="28"/>
      <c r="FG227" s="28"/>
      <c r="FH227" s="28"/>
      <c r="FI227" s="28"/>
      <c r="FJ227" s="28"/>
      <c r="FK227" s="28"/>
      <c r="FL227" s="28"/>
      <c r="FM227" s="28"/>
      <c r="FN227" s="28"/>
      <c r="FO227" s="28"/>
      <c r="FP227" s="28"/>
      <c r="FQ227" s="28"/>
      <c r="FR227" s="28"/>
      <c r="FS227" s="28"/>
      <c r="FT227" s="28"/>
      <c r="FU227" s="28"/>
      <c r="FV227" s="28"/>
      <c r="FW227" s="28"/>
      <c r="FX227" s="28"/>
      <c r="FY227" s="28"/>
      <c r="FZ227" s="28"/>
      <c r="GA227" s="28"/>
      <c r="GB227" s="28"/>
      <c r="GC227" s="28"/>
      <c r="GD227" s="28"/>
      <c r="GE227" s="28"/>
      <c r="GF227" s="28"/>
      <c r="GG227" s="28"/>
      <c r="GH227" s="28"/>
      <c r="GI227" s="28"/>
      <c r="GJ227" s="28"/>
      <c r="GK227" s="28"/>
      <c r="GL227" s="28"/>
      <c r="GM227" s="28"/>
      <c r="GN227" s="28"/>
      <c r="GO227" s="28"/>
      <c r="GP227" s="28"/>
      <c r="GQ227" s="28"/>
      <c r="GR227" s="28"/>
      <c r="GS227" s="28"/>
      <c r="GT227" s="28"/>
      <c r="GU227" s="28"/>
      <c r="GV227" s="28"/>
      <c r="GW227" s="28"/>
      <c r="GX227" s="28"/>
      <c r="GY227" s="28"/>
      <c r="GZ227" s="28"/>
      <c r="HA227" s="28"/>
      <c r="HB227" s="28"/>
      <c r="HC227" s="28"/>
      <c r="HD227" s="28"/>
      <c r="HE227" s="28"/>
      <c r="HF227" s="28"/>
      <c r="HG227" s="28"/>
      <c r="HH227" s="28"/>
      <c r="HI227" s="28"/>
      <c r="HJ227" s="28"/>
      <c r="HK227" s="28"/>
      <c r="HL227" s="28"/>
      <c r="HM227" s="28"/>
      <c r="HN227" s="28"/>
      <c r="HO227" s="28"/>
      <c r="HP227" s="28"/>
      <c r="HQ227" s="28"/>
      <c r="HR227" s="28"/>
      <c r="HS227" s="28"/>
      <c r="HT227" s="28"/>
      <c r="HU227" s="28"/>
      <c r="HV227" s="28"/>
      <c r="HW227" s="28"/>
      <c r="HX227" s="28"/>
      <c r="HY227" s="28"/>
      <c r="HZ227" s="28"/>
      <c r="IA227" s="28"/>
      <c r="IB227" s="28"/>
      <c r="IC227" s="28"/>
      <c r="ID227" s="28"/>
      <c r="IE227" s="28"/>
      <c r="IF227" s="28"/>
      <c r="IG227" s="28"/>
      <c r="IH227" s="28"/>
      <c r="II227" s="28"/>
      <c r="IJ227" s="28"/>
      <c r="IK227" s="28"/>
      <c r="IL227" s="28"/>
      <c r="IM227" s="28"/>
      <c r="IN227" s="28"/>
      <c r="IO227" s="28"/>
      <c r="IP227" s="28"/>
      <c r="IQ227" s="28"/>
      <c r="IR227" s="28"/>
      <c r="IS227" s="28"/>
      <c r="IT227" s="28"/>
      <c r="IU227" s="28"/>
      <c r="IV227" s="28"/>
      <c r="IW227" s="28"/>
    </row>
    <row r="228" spans="1:257" s="33" customFormat="1" ht="12.75">
      <c r="A228" s="148"/>
      <c r="B228" s="116"/>
      <c r="C228" s="117">
        <v>143</v>
      </c>
      <c r="D228" s="118"/>
      <c r="E228" s="114"/>
      <c r="F228" s="172"/>
      <c r="G228" s="115"/>
      <c r="H228" s="87"/>
      <c r="I228" s="87"/>
      <c r="J228" s="102"/>
      <c r="K228" s="28"/>
      <c r="L228" s="28"/>
      <c r="M228" s="28"/>
      <c r="N228" s="28"/>
      <c r="O228" s="28"/>
      <c r="P228" s="28"/>
      <c r="Q228" s="28"/>
      <c r="R228" s="28"/>
      <c r="S228" s="28"/>
      <c r="T228" s="28"/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F228" s="28"/>
      <c r="AG228" s="28"/>
      <c r="AH228" s="28"/>
      <c r="AI228" s="28"/>
      <c r="AJ228" s="28"/>
      <c r="AK228" s="28"/>
      <c r="AL228" s="28"/>
      <c r="AM228" s="28"/>
      <c r="AN228" s="28"/>
      <c r="AO228" s="28"/>
      <c r="AP228" s="28"/>
      <c r="AQ228" s="28"/>
      <c r="AR228" s="28"/>
      <c r="AS228" s="28"/>
      <c r="AT228" s="28"/>
      <c r="AU228" s="28"/>
      <c r="AV228" s="28"/>
      <c r="AW228" s="28"/>
      <c r="AX228" s="28"/>
      <c r="AY228" s="28"/>
      <c r="AZ228" s="28"/>
      <c r="BA228" s="28"/>
      <c r="BB228" s="28"/>
      <c r="BC228" s="28"/>
      <c r="BD228" s="28"/>
      <c r="BE228" s="28"/>
      <c r="BF228" s="28"/>
      <c r="BG228" s="28"/>
      <c r="BH228" s="28"/>
      <c r="BI228" s="28"/>
      <c r="BJ228" s="28"/>
      <c r="BK228" s="28"/>
      <c r="BL228" s="28"/>
      <c r="BM228" s="28"/>
      <c r="BN228" s="28"/>
      <c r="BO228" s="28"/>
      <c r="BP228" s="28"/>
      <c r="BQ228" s="28"/>
      <c r="BR228" s="28"/>
      <c r="BS228" s="28"/>
      <c r="BT228" s="28"/>
      <c r="BU228" s="28"/>
      <c r="BV228" s="28"/>
      <c r="BW228" s="28"/>
      <c r="BX228" s="28"/>
      <c r="BY228" s="28"/>
      <c r="BZ228" s="28"/>
      <c r="CA228" s="28"/>
      <c r="CB228" s="28"/>
      <c r="CC228" s="28"/>
      <c r="CD228" s="28"/>
      <c r="CE228" s="28"/>
      <c r="CF228" s="28"/>
      <c r="CG228" s="28"/>
      <c r="CH228" s="28"/>
      <c r="CI228" s="28"/>
      <c r="CJ228" s="28"/>
      <c r="CK228" s="28"/>
      <c r="CL228" s="28"/>
      <c r="CM228" s="28"/>
      <c r="CN228" s="28"/>
      <c r="CO228" s="28"/>
      <c r="CP228" s="28"/>
      <c r="CQ228" s="28"/>
      <c r="CR228" s="28"/>
      <c r="CS228" s="28"/>
      <c r="CT228" s="28"/>
      <c r="CU228" s="28"/>
      <c r="CV228" s="28"/>
      <c r="CW228" s="28"/>
      <c r="CX228" s="28"/>
      <c r="CY228" s="28"/>
      <c r="CZ228" s="28"/>
      <c r="DA228" s="28"/>
      <c r="DB228" s="28"/>
      <c r="DC228" s="28"/>
      <c r="DD228" s="28"/>
      <c r="DE228" s="28"/>
      <c r="DF228" s="28"/>
      <c r="DG228" s="28"/>
      <c r="DH228" s="28"/>
      <c r="DI228" s="28"/>
      <c r="DJ228" s="28"/>
      <c r="DK228" s="28"/>
      <c r="DL228" s="28"/>
      <c r="DM228" s="28"/>
      <c r="DN228" s="28"/>
      <c r="DO228" s="28"/>
      <c r="DP228" s="28"/>
      <c r="DQ228" s="28"/>
      <c r="DR228" s="28"/>
      <c r="DS228" s="28"/>
      <c r="DT228" s="28"/>
      <c r="DU228" s="28"/>
      <c r="DV228" s="28"/>
      <c r="DW228" s="28"/>
      <c r="DX228" s="28"/>
      <c r="DY228" s="28"/>
      <c r="DZ228" s="28"/>
      <c r="EA228" s="28"/>
      <c r="EB228" s="28"/>
      <c r="EC228" s="28"/>
      <c r="ED228" s="28"/>
      <c r="EE228" s="28"/>
      <c r="EF228" s="28"/>
      <c r="EG228" s="28"/>
      <c r="EH228" s="28"/>
      <c r="EI228" s="28"/>
      <c r="EJ228" s="28"/>
      <c r="EK228" s="28"/>
      <c r="EL228" s="28"/>
      <c r="EM228" s="28"/>
      <c r="EN228" s="28"/>
      <c r="EO228" s="28"/>
      <c r="EP228" s="28"/>
      <c r="EQ228" s="28"/>
      <c r="ER228" s="28"/>
      <c r="ES228" s="28"/>
      <c r="ET228" s="28"/>
      <c r="EU228" s="28"/>
      <c r="EV228" s="28"/>
      <c r="EW228" s="28"/>
      <c r="EX228" s="28"/>
      <c r="EY228" s="28"/>
      <c r="EZ228" s="28"/>
      <c r="FA228" s="28"/>
      <c r="FB228" s="28"/>
      <c r="FC228" s="28"/>
      <c r="FD228" s="28"/>
      <c r="FE228" s="28"/>
      <c r="FF228" s="28"/>
      <c r="FG228" s="28"/>
      <c r="FH228" s="28"/>
      <c r="FI228" s="28"/>
      <c r="FJ228" s="28"/>
      <c r="FK228" s="28"/>
      <c r="FL228" s="28"/>
      <c r="FM228" s="28"/>
      <c r="FN228" s="28"/>
      <c r="FO228" s="28"/>
      <c r="FP228" s="28"/>
      <c r="FQ228" s="28"/>
      <c r="FR228" s="28"/>
      <c r="FS228" s="28"/>
      <c r="FT228" s="28"/>
      <c r="FU228" s="28"/>
      <c r="FV228" s="28"/>
      <c r="FW228" s="28"/>
      <c r="FX228" s="28"/>
      <c r="FY228" s="28"/>
      <c r="FZ228" s="28"/>
      <c r="GA228" s="28"/>
      <c r="GB228" s="28"/>
      <c r="GC228" s="28"/>
      <c r="GD228" s="28"/>
      <c r="GE228" s="28"/>
      <c r="GF228" s="28"/>
      <c r="GG228" s="28"/>
      <c r="GH228" s="28"/>
      <c r="GI228" s="28"/>
      <c r="GJ228" s="28"/>
      <c r="GK228" s="28"/>
      <c r="GL228" s="28"/>
      <c r="GM228" s="28"/>
      <c r="GN228" s="28"/>
      <c r="GO228" s="28"/>
      <c r="GP228" s="28"/>
      <c r="GQ228" s="28"/>
      <c r="GR228" s="28"/>
      <c r="GS228" s="28"/>
      <c r="GT228" s="28"/>
      <c r="GU228" s="28"/>
      <c r="GV228" s="28"/>
      <c r="GW228" s="28"/>
      <c r="GX228" s="28"/>
      <c r="GY228" s="28"/>
      <c r="GZ228" s="28"/>
      <c r="HA228" s="28"/>
      <c r="HB228" s="28"/>
      <c r="HC228" s="28"/>
      <c r="HD228" s="28"/>
      <c r="HE228" s="28"/>
      <c r="HF228" s="28"/>
      <c r="HG228" s="28"/>
      <c r="HH228" s="28"/>
      <c r="HI228" s="28"/>
      <c r="HJ228" s="28"/>
      <c r="HK228" s="28"/>
      <c r="HL228" s="28"/>
      <c r="HM228" s="28"/>
      <c r="HN228" s="28"/>
      <c r="HO228" s="28"/>
      <c r="HP228" s="28"/>
      <c r="HQ228" s="28"/>
      <c r="HR228" s="28"/>
      <c r="HS228" s="28"/>
      <c r="HT228" s="28"/>
      <c r="HU228" s="28"/>
      <c r="HV228" s="28"/>
      <c r="HW228" s="28"/>
      <c r="HX228" s="28"/>
      <c r="HY228" s="28"/>
      <c r="HZ228" s="28"/>
      <c r="IA228" s="28"/>
      <c r="IB228" s="28"/>
      <c r="IC228" s="28"/>
      <c r="ID228" s="28"/>
      <c r="IE228" s="28"/>
      <c r="IF228" s="28"/>
      <c r="IG228" s="28"/>
      <c r="IH228" s="28"/>
      <c r="II228" s="28"/>
      <c r="IJ228" s="28"/>
      <c r="IK228" s="28"/>
      <c r="IL228" s="28"/>
      <c r="IM228" s="28"/>
      <c r="IN228" s="28"/>
      <c r="IO228" s="28"/>
      <c r="IP228" s="28"/>
      <c r="IQ228" s="28"/>
      <c r="IR228" s="28"/>
      <c r="IS228" s="28"/>
      <c r="IT228" s="28"/>
      <c r="IU228" s="28"/>
      <c r="IV228" s="28"/>
      <c r="IW228" s="28"/>
    </row>
    <row r="229" spans="1:257" s="33" customFormat="1" ht="12.75">
      <c r="A229" s="148"/>
      <c r="B229" s="116"/>
      <c r="C229" s="117"/>
      <c r="D229" s="118" t="s">
        <v>49</v>
      </c>
      <c r="E229" s="114">
        <f>SUM(C227:C228)</f>
        <v>655</v>
      </c>
      <c r="F229" s="172"/>
      <c r="G229" s="115">
        <f>+F229*E229</f>
        <v>0</v>
      </c>
      <c r="H229" s="87">
        <v>16</v>
      </c>
      <c r="I229" s="108">
        <f>E229+H229</f>
        <v>671</v>
      </c>
      <c r="J229" s="102">
        <f>F229*I229</f>
        <v>0</v>
      </c>
      <c r="K229" s="28"/>
      <c r="L229" s="28"/>
      <c r="M229" s="28"/>
      <c r="N229" s="28"/>
      <c r="O229" s="28"/>
      <c r="P229" s="28"/>
      <c r="Q229" s="28"/>
      <c r="R229" s="28"/>
      <c r="S229" s="28"/>
      <c r="T229" s="28"/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F229" s="28"/>
      <c r="AG229" s="28"/>
      <c r="AH229" s="28"/>
      <c r="AI229" s="28"/>
      <c r="AJ229" s="28"/>
      <c r="AK229" s="28"/>
      <c r="AL229" s="28"/>
      <c r="AM229" s="28"/>
      <c r="AN229" s="28"/>
      <c r="AO229" s="28"/>
      <c r="AP229" s="28"/>
      <c r="AQ229" s="28"/>
      <c r="AR229" s="28"/>
      <c r="AS229" s="28"/>
      <c r="AT229" s="28"/>
      <c r="AU229" s="28"/>
      <c r="AV229" s="28"/>
      <c r="AW229" s="28"/>
      <c r="AX229" s="28"/>
      <c r="AY229" s="28"/>
      <c r="AZ229" s="28"/>
      <c r="BA229" s="28"/>
      <c r="BB229" s="28"/>
      <c r="BC229" s="28"/>
      <c r="BD229" s="28"/>
      <c r="BE229" s="28"/>
      <c r="BF229" s="28"/>
      <c r="BG229" s="28"/>
      <c r="BH229" s="28"/>
      <c r="BI229" s="28"/>
      <c r="BJ229" s="28"/>
      <c r="BK229" s="28"/>
      <c r="BL229" s="28"/>
      <c r="BM229" s="28"/>
      <c r="BN229" s="28"/>
      <c r="BO229" s="28"/>
      <c r="BP229" s="28"/>
      <c r="BQ229" s="28"/>
      <c r="BR229" s="28"/>
      <c r="BS229" s="28"/>
      <c r="BT229" s="28"/>
      <c r="BU229" s="28"/>
      <c r="BV229" s="28"/>
      <c r="BW229" s="28"/>
      <c r="BX229" s="28"/>
      <c r="BY229" s="28"/>
      <c r="BZ229" s="28"/>
      <c r="CA229" s="28"/>
      <c r="CB229" s="28"/>
      <c r="CC229" s="28"/>
      <c r="CD229" s="28"/>
      <c r="CE229" s="28"/>
      <c r="CF229" s="28"/>
      <c r="CG229" s="28"/>
      <c r="CH229" s="28"/>
      <c r="CI229" s="28"/>
      <c r="CJ229" s="28"/>
      <c r="CK229" s="28"/>
      <c r="CL229" s="28"/>
      <c r="CM229" s="28"/>
      <c r="CN229" s="28"/>
      <c r="CO229" s="28"/>
      <c r="CP229" s="28"/>
      <c r="CQ229" s="28"/>
      <c r="CR229" s="28"/>
      <c r="CS229" s="28"/>
      <c r="CT229" s="28"/>
      <c r="CU229" s="28"/>
      <c r="CV229" s="28"/>
      <c r="CW229" s="28"/>
      <c r="CX229" s="28"/>
      <c r="CY229" s="28"/>
      <c r="CZ229" s="28"/>
      <c r="DA229" s="28"/>
      <c r="DB229" s="28"/>
      <c r="DC229" s="28"/>
      <c r="DD229" s="28"/>
      <c r="DE229" s="28"/>
      <c r="DF229" s="28"/>
      <c r="DG229" s="28"/>
      <c r="DH229" s="28"/>
      <c r="DI229" s="28"/>
      <c r="DJ229" s="28"/>
      <c r="DK229" s="28"/>
      <c r="DL229" s="28"/>
      <c r="DM229" s="28"/>
      <c r="DN229" s="28"/>
      <c r="DO229" s="28"/>
      <c r="DP229" s="28"/>
      <c r="DQ229" s="28"/>
      <c r="DR229" s="28"/>
      <c r="DS229" s="28"/>
      <c r="DT229" s="28"/>
      <c r="DU229" s="28"/>
      <c r="DV229" s="28"/>
      <c r="DW229" s="28"/>
      <c r="DX229" s="28"/>
      <c r="DY229" s="28"/>
      <c r="DZ229" s="28"/>
      <c r="EA229" s="28"/>
      <c r="EB229" s="28"/>
      <c r="EC229" s="28"/>
      <c r="ED229" s="28"/>
      <c r="EE229" s="28"/>
      <c r="EF229" s="28"/>
      <c r="EG229" s="28"/>
      <c r="EH229" s="28"/>
      <c r="EI229" s="28"/>
      <c r="EJ229" s="28"/>
      <c r="EK229" s="28"/>
      <c r="EL229" s="28"/>
      <c r="EM229" s="28"/>
      <c r="EN229" s="28"/>
      <c r="EO229" s="28"/>
      <c r="EP229" s="28"/>
      <c r="EQ229" s="28"/>
      <c r="ER229" s="28"/>
      <c r="ES229" s="28"/>
      <c r="ET229" s="28"/>
      <c r="EU229" s="28"/>
      <c r="EV229" s="28"/>
      <c r="EW229" s="28"/>
      <c r="EX229" s="28"/>
      <c r="EY229" s="28"/>
      <c r="EZ229" s="28"/>
      <c r="FA229" s="28"/>
      <c r="FB229" s="28"/>
      <c r="FC229" s="28"/>
      <c r="FD229" s="28"/>
      <c r="FE229" s="28"/>
      <c r="FF229" s="28"/>
      <c r="FG229" s="28"/>
      <c r="FH229" s="28"/>
      <c r="FI229" s="28"/>
      <c r="FJ229" s="28"/>
      <c r="FK229" s="28"/>
      <c r="FL229" s="28"/>
      <c r="FM229" s="28"/>
      <c r="FN229" s="28"/>
      <c r="FO229" s="28"/>
      <c r="FP229" s="28"/>
      <c r="FQ229" s="28"/>
      <c r="FR229" s="28"/>
      <c r="FS229" s="28"/>
      <c r="FT229" s="28"/>
      <c r="FU229" s="28"/>
      <c r="FV229" s="28"/>
      <c r="FW229" s="28"/>
      <c r="FX229" s="28"/>
      <c r="FY229" s="28"/>
      <c r="FZ229" s="28"/>
      <c r="GA229" s="28"/>
      <c r="GB229" s="28"/>
      <c r="GC229" s="28"/>
      <c r="GD229" s="28"/>
      <c r="GE229" s="28"/>
      <c r="GF229" s="28"/>
      <c r="GG229" s="28"/>
      <c r="GH229" s="28"/>
      <c r="GI229" s="28"/>
      <c r="GJ229" s="28"/>
      <c r="GK229" s="28"/>
      <c r="GL229" s="28"/>
      <c r="GM229" s="28"/>
      <c r="GN229" s="28"/>
      <c r="GO229" s="28"/>
      <c r="GP229" s="28"/>
      <c r="GQ229" s="28"/>
      <c r="GR229" s="28"/>
      <c r="GS229" s="28"/>
      <c r="GT229" s="28"/>
      <c r="GU229" s="28"/>
      <c r="GV229" s="28"/>
      <c r="GW229" s="28"/>
      <c r="GX229" s="28"/>
      <c r="GY229" s="28"/>
      <c r="GZ229" s="28"/>
      <c r="HA229" s="28"/>
      <c r="HB229" s="28"/>
      <c r="HC229" s="28"/>
      <c r="HD229" s="28"/>
      <c r="HE229" s="28"/>
      <c r="HF229" s="28"/>
      <c r="HG229" s="28"/>
      <c r="HH229" s="28"/>
      <c r="HI229" s="28"/>
      <c r="HJ229" s="28"/>
      <c r="HK229" s="28"/>
      <c r="HL229" s="28"/>
      <c r="HM229" s="28"/>
      <c r="HN229" s="28"/>
      <c r="HO229" s="28"/>
      <c r="HP229" s="28"/>
      <c r="HQ229" s="28"/>
      <c r="HR229" s="28"/>
      <c r="HS229" s="28"/>
      <c r="HT229" s="28"/>
      <c r="HU229" s="28"/>
      <c r="HV229" s="28"/>
      <c r="HW229" s="28"/>
      <c r="HX229" s="28"/>
      <c r="HY229" s="28"/>
      <c r="HZ229" s="28"/>
      <c r="IA229" s="28"/>
      <c r="IB229" s="28"/>
      <c r="IC229" s="28"/>
      <c r="ID229" s="28"/>
      <c r="IE229" s="28"/>
      <c r="IF229" s="28"/>
      <c r="IG229" s="28"/>
      <c r="IH229" s="28"/>
      <c r="II229" s="28"/>
      <c r="IJ229" s="28"/>
      <c r="IK229" s="28"/>
      <c r="IL229" s="28"/>
      <c r="IM229" s="28"/>
      <c r="IN229" s="28"/>
      <c r="IO229" s="28"/>
      <c r="IP229" s="28"/>
      <c r="IQ229" s="28"/>
      <c r="IR229" s="28"/>
      <c r="IS229" s="28"/>
      <c r="IT229" s="28"/>
      <c r="IU229" s="28"/>
      <c r="IV229" s="28"/>
      <c r="IW229" s="28"/>
    </row>
    <row r="230" spans="1:257" s="33" customFormat="1" ht="12.75">
      <c r="B230" s="47"/>
      <c r="C230" s="46"/>
      <c r="D230" s="37"/>
      <c r="E230" s="44"/>
      <c r="F230" s="167"/>
      <c r="G230" s="69"/>
      <c r="H230" s="87"/>
      <c r="I230" s="87"/>
      <c r="J230" s="102"/>
      <c r="K230" s="28"/>
      <c r="L230" s="28"/>
      <c r="M230" s="28"/>
      <c r="N230" s="28"/>
      <c r="O230" s="28"/>
      <c r="P230" s="28"/>
      <c r="Q230" s="28"/>
      <c r="R230" s="28"/>
      <c r="S230" s="28"/>
      <c r="T230" s="28"/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F230" s="28"/>
      <c r="AG230" s="28"/>
      <c r="AH230" s="28"/>
      <c r="AI230" s="28"/>
      <c r="AJ230" s="28"/>
      <c r="AK230" s="28"/>
      <c r="AL230" s="28"/>
      <c r="AM230" s="28"/>
      <c r="AN230" s="28"/>
      <c r="AO230" s="28"/>
      <c r="AP230" s="28"/>
      <c r="AQ230" s="28"/>
      <c r="AR230" s="28"/>
      <c r="AS230" s="28"/>
      <c r="AT230" s="28"/>
      <c r="AU230" s="28"/>
      <c r="AV230" s="28"/>
      <c r="AW230" s="28"/>
      <c r="AX230" s="28"/>
      <c r="AY230" s="28"/>
      <c r="AZ230" s="28"/>
      <c r="BA230" s="28"/>
      <c r="BB230" s="28"/>
      <c r="BC230" s="28"/>
      <c r="BD230" s="28"/>
      <c r="BE230" s="28"/>
      <c r="BF230" s="28"/>
      <c r="BG230" s="28"/>
      <c r="BH230" s="28"/>
      <c r="BI230" s="28"/>
      <c r="BJ230" s="28"/>
      <c r="BK230" s="28"/>
      <c r="BL230" s="28"/>
      <c r="BM230" s="28"/>
      <c r="BN230" s="28"/>
      <c r="BO230" s="28"/>
      <c r="BP230" s="28"/>
      <c r="BQ230" s="28"/>
      <c r="BR230" s="28"/>
      <c r="BS230" s="28"/>
      <c r="BT230" s="28"/>
      <c r="BU230" s="28"/>
      <c r="BV230" s="28"/>
      <c r="BW230" s="28"/>
      <c r="BX230" s="28"/>
      <c r="BY230" s="28"/>
      <c r="BZ230" s="28"/>
      <c r="CA230" s="28"/>
      <c r="CB230" s="28"/>
      <c r="CC230" s="28"/>
      <c r="CD230" s="28"/>
      <c r="CE230" s="28"/>
      <c r="CF230" s="28"/>
      <c r="CG230" s="28"/>
      <c r="CH230" s="28"/>
      <c r="CI230" s="28"/>
      <c r="CJ230" s="28"/>
      <c r="CK230" s="28"/>
      <c r="CL230" s="28"/>
      <c r="CM230" s="28"/>
      <c r="CN230" s="28"/>
      <c r="CO230" s="28"/>
      <c r="CP230" s="28"/>
      <c r="CQ230" s="28"/>
      <c r="CR230" s="28"/>
      <c r="CS230" s="28"/>
      <c r="CT230" s="28"/>
      <c r="CU230" s="28"/>
      <c r="CV230" s="28"/>
      <c r="CW230" s="28"/>
      <c r="CX230" s="28"/>
      <c r="CY230" s="28"/>
      <c r="CZ230" s="28"/>
      <c r="DA230" s="28"/>
      <c r="DB230" s="28"/>
      <c r="DC230" s="28"/>
      <c r="DD230" s="28"/>
      <c r="DE230" s="28"/>
      <c r="DF230" s="28"/>
      <c r="DG230" s="28"/>
      <c r="DH230" s="28"/>
      <c r="DI230" s="28"/>
      <c r="DJ230" s="28"/>
      <c r="DK230" s="28"/>
      <c r="DL230" s="28"/>
      <c r="DM230" s="28"/>
      <c r="DN230" s="28"/>
      <c r="DO230" s="28"/>
      <c r="DP230" s="28"/>
      <c r="DQ230" s="28"/>
      <c r="DR230" s="28"/>
      <c r="DS230" s="28"/>
      <c r="DT230" s="28"/>
      <c r="DU230" s="28"/>
      <c r="DV230" s="28"/>
      <c r="DW230" s="28"/>
      <c r="DX230" s="28"/>
      <c r="DY230" s="28"/>
      <c r="DZ230" s="28"/>
      <c r="EA230" s="28"/>
      <c r="EB230" s="28"/>
      <c r="EC230" s="28"/>
      <c r="ED230" s="28"/>
      <c r="EE230" s="28"/>
      <c r="EF230" s="28"/>
      <c r="EG230" s="28"/>
      <c r="EH230" s="28"/>
      <c r="EI230" s="28"/>
      <c r="EJ230" s="28"/>
      <c r="EK230" s="28"/>
      <c r="EL230" s="28"/>
      <c r="EM230" s="28"/>
      <c r="EN230" s="28"/>
      <c r="EO230" s="28"/>
      <c r="EP230" s="28"/>
      <c r="EQ230" s="28"/>
      <c r="ER230" s="28"/>
      <c r="ES230" s="28"/>
      <c r="ET230" s="28"/>
      <c r="EU230" s="28"/>
      <c r="EV230" s="28"/>
      <c r="EW230" s="28"/>
      <c r="EX230" s="28"/>
      <c r="EY230" s="28"/>
      <c r="EZ230" s="28"/>
      <c r="FA230" s="28"/>
      <c r="FB230" s="28"/>
      <c r="FC230" s="28"/>
      <c r="FD230" s="28"/>
      <c r="FE230" s="28"/>
      <c r="FF230" s="28"/>
      <c r="FG230" s="28"/>
      <c r="FH230" s="28"/>
      <c r="FI230" s="28"/>
      <c r="FJ230" s="28"/>
      <c r="FK230" s="28"/>
      <c r="FL230" s="28"/>
      <c r="FM230" s="28"/>
      <c r="FN230" s="28"/>
      <c r="FO230" s="28"/>
      <c r="FP230" s="28"/>
      <c r="FQ230" s="28"/>
      <c r="FR230" s="28"/>
      <c r="FS230" s="28"/>
      <c r="FT230" s="28"/>
      <c r="FU230" s="28"/>
      <c r="FV230" s="28"/>
      <c r="FW230" s="28"/>
      <c r="FX230" s="28"/>
      <c r="FY230" s="28"/>
      <c r="FZ230" s="28"/>
      <c r="GA230" s="28"/>
      <c r="GB230" s="28"/>
      <c r="GC230" s="28"/>
      <c r="GD230" s="28"/>
      <c r="GE230" s="28"/>
      <c r="GF230" s="28"/>
      <c r="GG230" s="28"/>
      <c r="GH230" s="28"/>
      <c r="GI230" s="28"/>
      <c r="GJ230" s="28"/>
      <c r="GK230" s="28"/>
      <c r="GL230" s="28"/>
      <c r="GM230" s="28"/>
      <c r="GN230" s="28"/>
      <c r="GO230" s="28"/>
      <c r="GP230" s="28"/>
      <c r="GQ230" s="28"/>
      <c r="GR230" s="28"/>
      <c r="GS230" s="28"/>
      <c r="GT230" s="28"/>
      <c r="GU230" s="28"/>
      <c r="GV230" s="28"/>
      <c r="GW230" s="28"/>
      <c r="GX230" s="28"/>
      <c r="GY230" s="28"/>
      <c r="GZ230" s="28"/>
      <c r="HA230" s="28"/>
      <c r="HB230" s="28"/>
      <c r="HC230" s="28"/>
      <c r="HD230" s="28"/>
      <c r="HE230" s="28"/>
      <c r="HF230" s="28"/>
      <c r="HG230" s="28"/>
      <c r="HH230" s="28"/>
      <c r="HI230" s="28"/>
      <c r="HJ230" s="28"/>
      <c r="HK230" s="28"/>
      <c r="HL230" s="28"/>
      <c r="HM230" s="28"/>
      <c r="HN230" s="28"/>
      <c r="HO230" s="28"/>
      <c r="HP230" s="28"/>
      <c r="HQ230" s="28"/>
      <c r="HR230" s="28"/>
      <c r="HS230" s="28"/>
      <c r="HT230" s="28"/>
      <c r="HU230" s="28"/>
      <c r="HV230" s="28"/>
      <c r="HW230" s="28"/>
      <c r="HX230" s="28"/>
      <c r="HY230" s="28"/>
      <c r="HZ230" s="28"/>
      <c r="IA230" s="28"/>
      <c r="IB230" s="28"/>
      <c r="IC230" s="28"/>
      <c r="ID230" s="28"/>
      <c r="IE230" s="28"/>
      <c r="IF230" s="28"/>
      <c r="IG230" s="28"/>
      <c r="IH230" s="28"/>
      <c r="II230" s="28"/>
      <c r="IJ230" s="28"/>
      <c r="IK230" s="28"/>
      <c r="IL230" s="28"/>
      <c r="IM230" s="28"/>
      <c r="IN230" s="28"/>
      <c r="IO230" s="28"/>
      <c r="IP230" s="28"/>
      <c r="IQ230" s="28"/>
      <c r="IR230" s="28"/>
      <c r="IS230" s="28"/>
      <c r="IT230" s="28"/>
      <c r="IU230" s="28"/>
      <c r="IV230" s="28"/>
      <c r="IW230" s="28"/>
    </row>
    <row r="231" spans="1:257" ht="12.75">
      <c r="A231" s="145"/>
      <c r="B231" s="116" t="s">
        <v>132</v>
      </c>
      <c r="C231" s="146" t="s">
        <v>101</v>
      </c>
      <c r="D231" s="118"/>
      <c r="E231" s="147"/>
      <c r="F231" s="181"/>
      <c r="G231" s="130"/>
      <c r="H231" s="91"/>
    </row>
    <row r="232" spans="1:257" s="21" customFormat="1" ht="63.75">
      <c r="A232" s="129"/>
      <c r="B232" s="116" t="s">
        <v>133</v>
      </c>
      <c r="C232" s="117" t="s">
        <v>278</v>
      </c>
      <c r="D232" s="118"/>
      <c r="E232" s="114"/>
      <c r="F232" s="172"/>
      <c r="G232" s="130"/>
      <c r="H232" s="92"/>
      <c r="I232" s="87"/>
      <c r="J232" s="102"/>
      <c r="K232" s="28"/>
      <c r="L232" s="28"/>
      <c r="M232" s="28"/>
      <c r="N232" s="28"/>
      <c r="O232" s="28"/>
      <c r="P232" s="28"/>
      <c r="Q232" s="28"/>
      <c r="R232" s="28"/>
      <c r="S232" s="28"/>
      <c r="T232" s="28"/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F232" s="28"/>
      <c r="AG232" s="28"/>
      <c r="AH232" s="28"/>
      <c r="AI232" s="28"/>
      <c r="AJ232" s="28"/>
      <c r="AK232" s="28"/>
      <c r="AL232" s="28"/>
      <c r="AM232" s="28"/>
      <c r="AN232" s="28"/>
      <c r="AO232" s="28"/>
      <c r="AP232" s="28"/>
      <c r="AQ232" s="28"/>
      <c r="AR232" s="28"/>
      <c r="AS232" s="28"/>
      <c r="AT232" s="28"/>
      <c r="AU232" s="28"/>
      <c r="AV232" s="28"/>
      <c r="AW232" s="28"/>
      <c r="AX232" s="28"/>
      <c r="AY232" s="28"/>
      <c r="AZ232" s="28"/>
      <c r="BA232" s="28"/>
      <c r="BB232" s="28"/>
      <c r="BC232" s="28"/>
      <c r="BD232" s="28"/>
      <c r="BE232" s="28"/>
      <c r="BF232" s="28"/>
      <c r="BG232" s="28"/>
      <c r="BH232" s="28"/>
      <c r="BI232" s="28"/>
      <c r="BJ232" s="28"/>
      <c r="BK232" s="28"/>
      <c r="BL232" s="28"/>
      <c r="BM232" s="28"/>
      <c r="BN232" s="28"/>
      <c r="BO232" s="28"/>
      <c r="BP232" s="28"/>
      <c r="BQ232" s="28"/>
      <c r="BR232" s="28"/>
      <c r="BS232" s="28"/>
      <c r="BT232" s="28"/>
      <c r="BU232" s="28"/>
      <c r="BV232" s="28"/>
      <c r="BW232" s="28"/>
      <c r="BX232" s="28"/>
      <c r="BY232" s="28"/>
      <c r="BZ232" s="28"/>
      <c r="CA232" s="28"/>
      <c r="CB232" s="28"/>
      <c r="CC232" s="28"/>
      <c r="CD232" s="28"/>
      <c r="CE232" s="28"/>
      <c r="CF232" s="28"/>
      <c r="CG232" s="28"/>
      <c r="CH232" s="28"/>
      <c r="CI232" s="28"/>
      <c r="CJ232" s="28"/>
      <c r="CK232" s="28"/>
      <c r="CL232" s="28"/>
      <c r="CM232" s="28"/>
      <c r="CN232" s="28"/>
      <c r="CO232" s="28"/>
      <c r="CP232" s="28"/>
      <c r="CQ232" s="28"/>
      <c r="CR232" s="28"/>
      <c r="CS232" s="28"/>
      <c r="CT232" s="28"/>
      <c r="CU232" s="28"/>
      <c r="CV232" s="28"/>
      <c r="CW232" s="28"/>
      <c r="CX232" s="28"/>
      <c r="CY232" s="28"/>
      <c r="CZ232" s="28"/>
      <c r="DA232" s="28"/>
      <c r="DB232" s="28"/>
      <c r="DC232" s="28"/>
      <c r="DD232" s="28"/>
      <c r="DE232" s="28"/>
      <c r="DF232" s="28"/>
      <c r="DG232" s="28"/>
      <c r="DH232" s="28"/>
      <c r="DI232" s="28"/>
      <c r="DJ232" s="28"/>
      <c r="DK232" s="28"/>
      <c r="DL232" s="28"/>
      <c r="DM232" s="28"/>
      <c r="DN232" s="28"/>
      <c r="DO232" s="28"/>
      <c r="DP232" s="28"/>
      <c r="DQ232" s="28"/>
      <c r="DR232" s="28"/>
      <c r="DS232" s="28"/>
      <c r="DT232" s="28"/>
      <c r="DU232" s="28"/>
      <c r="DV232" s="28"/>
      <c r="DW232" s="28"/>
      <c r="DX232" s="28"/>
      <c r="DY232" s="28"/>
      <c r="DZ232" s="28"/>
      <c r="EA232" s="28"/>
      <c r="EB232" s="28"/>
      <c r="EC232" s="28"/>
      <c r="ED232" s="28"/>
      <c r="EE232" s="28"/>
      <c r="EF232" s="28"/>
      <c r="EG232" s="28"/>
      <c r="EH232" s="28"/>
      <c r="EI232" s="28"/>
      <c r="EJ232" s="28"/>
      <c r="EK232" s="28"/>
      <c r="EL232" s="28"/>
      <c r="EM232" s="28"/>
      <c r="EN232" s="28"/>
      <c r="EO232" s="28"/>
      <c r="EP232" s="28"/>
      <c r="EQ232" s="28"/>
      <c r="ER232" s="28"/>
      <c r="ES232" s="28"/>
      <c r="ET232" s="28"/>
      <c r="EU232" s="28"/>
      <c r="EV232" s="28"/>
      <c r="EW232" s="28"/>
      <c r="EX232" s="28"/>
      <c r="EY232" s="28"/>
      <c r="EZ232" s="28"/>
      <c r="FA232" s="28"/>
      <c r="FB232" s="28"/>
      <c r="FC232" s="28"/>
      <c r="FD232" s="28"/>
      <c r="FE232" s="28"/>
      <c r="FF232" s="28"/>
      <c r="FG232" s="28"/>
      <c r="FH232" s="28"/>
      <c r="FI232" s="28"/>
      <c r="FJ232" s="28"/>
      <c r="FK232" s="28"/>
      <c r="FL232" s="28"/>
      <c r="FM232" s="28"/>
      <c r="FN232" s="28"/>
      <c r="FO232" s="28"/>
      <c r="FP232" s="28"/>
      <c r="FQ232" s="28"/>
      <c r="FR232" s="28"/>
      <c r="FS232" s="28"/>
      <c r="FT232" s="28"/>
      <c r="FU232" s="28"/>
      <c r="FV232" s="28"/>
      <c r="FW232" s="28"/>
      <c r="FX232" s="28"/>
      <c r="FY232" s="28"/>
      <c r="FZ232" s="28"/>
      <c r="GA232" s="28"/>
      <c r="GB232" s="28"/>
      <c r="GC232" s="28"/>
      <c r="GD232" s="28"/>
      <c r="GE232" s="28"/>
      <c r="GF232" s="28"/>
      <c r="GG232" s="28"/>
      <c r="GH232" s="28"/>
      <c r="GI232" s="28"/>
      <c r="GJ232" s="28"/>
      <c r="GK232" s="28"/>
      <c r="GL232" s="28"/>
      <c r="GM232" s="28"/>
      <c r="GN232" s="28"/>
      <c r="GO232" s="28"/>
      <c r="GP232" s="28"/>
      <c r="GQ232" s="28"/>
      <c r="GR232" s="28"/>
      <c r="GS232" s="28"/>
      <c r="GT232" s="28"/>
      <c r="GU232" s="28"/>
      <c r="GV232" s="28"/>
      <c r="GW232" s="28"/>
      <c r="GX232" s="28"/>
      <c r="GY232" s="28"/>
      <c r="GZ232" s="28"/>
      <c r="HA232" s="28"/>
      <c r="HB232" s="28"/>
      <c r="HC232" s="28"/>
      <c r="HD232" s="28"/>
      <c r="HE232" s="28"/>
      <c r="HF232" s="28"/>
      <c r="HG232" s="28"/>
      <c r="HH232" s="28"/>
      <c r="HI232" s="28"/>
      <c r="HJ232" s="28"/>
      <c r="HK232" s="28"/>
      <c r="HL232" s="28"/>
      <c r="HM232" s="28"/>
      <c r="HN232" s="28"/>
      <c r="HO232" s="28"/>
      <c r="HP232" s="28"/>
      <c r="HQ232" s="28"/>
      <c r="HR232" s="28"/>
      <c r="HS232" s="28"/>
      <c r="HT232" s="28"/>
      <c r="HU232" s="28"/>
      <c r="HV232" s="28"/>
      <c r="HW232" s="28"/>
      <c r="HX232" s="28"/>
      <c r="HY232" s="28"/>
      <c r="HZ232" s="28"/>
      <c r="IA232" s="28"/>
      <c r="IB232" s="28"/>
      <c r="IC232" s="28"/>
      <c r="ID232" s="28"/>
      <c r="IE232" s="28"/>
      <c r="IF232" s="28"/>
      <c r="IG232" s="28"/>
      <c r="IH232" s="28"/>
      <c r="II232" s="28"/>
      <c r="IJ232" s="28"/>
      <c r="IK232" s="28"/>
      <c r="IL232" s="28"/>
      <c r="IM232" s="28"/>
      <c r="IN232" s="28"/>
      <c r="IO232" s="28"/>
      <c r="IP232" s="28"/>
      <c r="IQ232" s="28"/>
      <c r="IR232" s="28"/>
      <c r="IS232" s="28"/>
      <c r="IT232" s="28"/>
      <c r="IU232" s="28"/>
      <c r="IV232" s="28"/>
      <c r="IW232" s="28"/>
    </row>
    <row r="233" spans="1:257" s="33" customFormat="1" ht="12.75">
      <c r="A233" s="111"/>
      <c r="B233" s="116"/>
      <c r="C233" s="117">
        <v>512</v>
      </c>
      <c r="D233" s="118"/>
      <c r="E233" s="114"/>
      <c r="F233" s="172"/>
      <c r="G233" s="115"/>
      <c r="H233" s="87"/>
      <c r="I233" s="87"/>
      <c r="J233" s="102"/>
      <c r="K233" s="28"/>
      <c r="L233" s="28"/>
      <c r="M233" s="28"/>
      <c r="N233" s="28"/>
      <c r="O233" s="28"/>
      <c r="P233" s="28"/>
      <c r="Q233" s="28"/>
      <c r="R233" s="28"/>
      <c r="S233" s="28"/>
      <c r="T233" s="28"/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F233" s="28"/>
      <c r="AG233" s="28"/>
      <c r="AH233" s="28"/>
      <c r="AI233" s="28"/>
      <c r="AJ233" s="28"/>
      <c r="AK233" s="28"/>
      <c r="AL233" s="28"/>
      <c r="AM233" s="28"/>
      <c r="AN233" s="28"/>
      <c r="AO233" s="28"/>
      <c r="AP233" s="28"/>
      <c r="AQ233" s="28"/>
      <c r="AR233" s="28"/>
      <c r="AS233" s="28"/>
      <c r="AT233" s="28"/>
      <c r="AU233" s="28"/>
      <c r="AV233" s="28"/>
      <c r="AW233" s="28"/>
      <c r="AX233" s="28"/>
      <c r="AY233" s="28"/>
      <c r="AZ233" s="28"/>
      <c r="BA233" s="28"/>
      <c r="BB233" s="28"/>
      <c r="BC233" s="28"/>
      <c r="BD233" s="28"/>
      <c r="BE233" s="28"/>
      <c r="BF233" s="28"/>
      <c r="BG233" s="28"/>
      <c r="BH233" s="28"/>
      <c r="BI233" s="28"/>
      <c r="BJ233" s="28"/>
      <c r="BK233" s="28"/>
      <c r="BL233" s="28"/>
      <c r="BM233" s="28"/>
      <c r="BN233" s="28"/>
      <c r="BO233" s="28"/>
      <c r="BP233" s="28"/>
      <c r="BQ233" s="28"/>
      <c r="BR233" s="28"/>
      <c r="BS233" s="28"/>
      <c r="BT233" s="28"/>
      <c r="BU233" s="28"/>
      <c r="BV233" s="28"/>
      <c r="BW233" s="28"/>
      <c r="BX233" s="28"/>
      <c r="BY233" s="28"/>
      <c r="BZ233" s="28"/>
      <c r="CA233" s="28"/>
      <c r="CB233" s="28"/>
      <c r="CC233" s="28"/>
      <c r="CD233" s="28"/>
      <c r="CE233" s="28"/>
      <c r="CF233" s="28"/>
      <c r="CG233" s="28"/>
      <c r="CH233" s="28"/>
      <c r="CI233" s="28"/>
      <c r="CJ233" s="28"/>
      <c r="CK233" s="28"/>
      <c r="CL233" s="28"/>
      <c r="CM233" s="28"/>
      <c r="CN233" s="28"/>
      <c r="CO233" s="28"/>
      <c r="CP233" s="28"/>
      <c r="CQ233" s="28"/>
      <c r="CR233" s="28"/>
      <c r="CS233" s="28"/>
      <c r="CT233" s="28"/>
      <c r="CU233" s="28"/>
      <c r="CV233" s="28"/>
      <c r="CW233" s="28"/>
      <c r="CX233" s="28"/>
      <c r="CY233" s="28"/>
      <c r="CZ233" s="28"/>
      <c r="DA233" s="28"/>
      <c r="DB233" s="28"/>
      <c r="DC233" s="28"/>
      <c r="DD233" s="28"/>
      <c r="DE233" s="28"/>
      <c r="DF233" s="28"/>
      <c r="DG233" s="28"/>
      <c r="DH233" s="28"/>
      <c r="DI233" s="28"/>
      <c r="DJ233" s="28"/>
      <c r="DK233" s="28"/>
      <c r="DL233" s="28"/>
      <c r="DM233" s="28"/>
      <c r="DN233" s="28"/>
      <c r="DO233" s="28"/>
      <c r="DP233" s="28"/>
      <c r="DQ233" s="28"/>
      <c r="DR233" s="28"/>
      <c r="DS233" s="28"/>
      <c r="DT233" s="28"/>
      <c r="DU233" s="28"/>
      <c r="DV233" s="28"/>
      <c r="DW233" s="28"/>
      <c r="DX233" s="28"/>
      <c r="DY233" s="28"/>
      <c r="DZ233" s="28"/>
      <c r="EA233" s="28"/>
      <c r="EB233" s="28"/>
      <c r="EC233" s="28"/>
      <c r="ED233" s="28"/>
      <c r="EE233" s="28"/>
      <c r="EF233" s="28"/>
      <c r="EG233" s="28"/>
      <c r="EH233" s="28"/>
      <c r="EI233" s="28"/>
      <c r="EJ233" s="28"/>
      <c r="EK233" s="28"/>
      <c r="EL233" s="28"/>
      <c r="EM233" s="28"/>
      <c r="EN233" s="28"/>
      <c r="EO233" s="28"/>
      <c r="EP233" s="28"/>
      <c r="EQ233" s="28"/>
      <c r="ER233" s="28"/>
      <c r="ES233" s="28"/>
      <c r="ET233" s="28"/>
      <c r="EU233" s="28"/>
      <c r="EV233" s="28"/>
      <c r="EW233" s="28"/>
      <c r="EX233" s="28"/>
      <c r="EY233" s="28"/>
      <c r="EZ233" s="28"/>
      <c r="FA233" s="28"/>
      <c r="FB233" s="28"/>
      <c r="FC233" s="28"/>
      <c r="FD233" s="28"/>
      <c r="FE233" s="28"/>
      <c r="FF233" s="28"/>
      <c r="FG233" s="28"/>
      <c r="FH233" s="28"/>
      <c r="FI233" s="28"/>
      <c r="FJ233" s="28"/>
      <c r="FK233" s="28"/>
      <c r="FL233" s="28"/>
      <c r="FM233" s="28"/>
      <c r="FN233" s="28"/>
      <c r="FO233" s="28"/>
      <c r="FP233" s="28"/>
      <c r="FQ233" s="28"/>
      <c r="FR233" s="28"/>
      <c r="FS233" s="28"/>
      <c r="FT233" s="28"/>
      <c r="FU233" s="28"/>
      <c r="FV233" s="28"/>
      <c r="FW233" s="28"/>
      <c r="FX233" s="28"/>
      <c r="FY233" s="28"/>
      <c r="FZ233" s="28"/>
      <c r="GA233" s="28"/>
      <c r="GB233" s="28"/>
      <c r="GC233" s="28"/>
      <c r="GD233" s="28"/>
      <c r="GE233" s="28"/>
      <c r="GF233" s="28"/>
      <c r="GG233" s="28"/>
      <c r="GH233" s="28"/>
      <c r="GI233" s="28"/>
      <c r="GJ233" s="28"/>
      <c r="GK233" s="28"/>
      <c r="GL233" s="28"/>
      <c r="GM233" s="28"/>
      <c r="GN233" s="28"/>
      <c r="GO233" s="28"/>
      <c r="GP233" s="28"/>
      <c r="GQ233" s="28"/>
      <c r="GR233" s="28"/>
      <c r="GS233" s="28"/>
      <c r="GT233" s="28"/>
      <c r="GU233" s="28"/>
      <c r="GV233" s="28"/>
      <c r="GW233" s="28"/>
      <c r="GX233" s="28"/>
      <c r="GY233" s="28"/>
      <c r="GZ233" s="28"/>
      <c r="HA233" s="28"/>
      <c r="HB233" s="28"/>
      <c r="HC233" s="28"/>
      <c r="HD233" s="28"/>
      <c r="HE233" s="28"/>
      <c r="HF233" s="28"/>
      <c r="HG233" s="28"/>
      <c r="HH233" s="28"/>
      <c r="HI233" s="28"/>
      <c r="HJ233" s="28"/>
      <c r="HK233" s="28"/>
      <c r="HL233" s="28"/>
      <c r="HM233" s="28"/>
      <c r="HN233" s="28"/>
      <c r="HO233" s="28"/>
      <c r="HP233" s="28"/>
      <c r="HQ233" s="28"/>
      <c r="HR233" s="28"/>
      <c r="HS233" s="28"/>
      <c r="HT233" s="28"/>
      <c r="HU233" s="28"/>
      <c r="HV233" s="28"/>
      <c r="HW233" s="28"/>
      <c r="HX233" s="28"/>
      <c r="HY233" s="28"/>
      <c r="HZ233" s="28"/>
      <c r="IA233" s="28"/>
      <c r="IB233" s="28"/>
      <c r="IC233" s="28"/>
      <c r="ID233" s="28"/>
      <c r="IE233" s="28"/>
      <c r="IF233" s="28"/>
      <c r="IG233" s="28"/>
      <c r="IH233" s="28"/>
      <c r="II233" s="28"/>
      <c r="IJ233" s="28"/>
      <c r="IK233" s="28"/>
      <c r="IL233" s="28"/>
      <c r="IM233" s="28"/>
      <c r="IN233" s="28"/>
      <c r="IO233" s="28"/>
      <c r="IP233" s="28"/>
      <c r="IQ233" s="28"/>
      <c r="IR233" s="28"/>
      <c r="IS233" s="28"/>
      <c r="IT233" s="28"/>
      <c r="IU233" s="28"/>
      <c r="IV233" s="28"/>
      <c r="IW233" s="28"/>
    </row>
    <row r="234" spans="1:257" s="33" customFormat="1" ht="12.75">
      <c r="A234" s="111"/>
      <c r="B234" s="116"/>
      <c r="C234" s="117">
        <v>143</v>
      </c>
      <c r="D234" s="118"/>
      <c r="E234" s="114"/>
      <c r="F234" s="172"/>
      <c r="G234" s="115"/>
      <c r="H234" s="87"/>
      <c r="I234" s="87"/>
      <c r="J234" s="102"/>
      <c r="K234" s="28"/>
      <c r="L234" s="28"/>
      <c r="M234" s="28"/>
      <c r="N234" s="28"/>
      <c r="O234" s="28"/>
      <c r="P234" s="28"/>
      <c r="Q234" s="28"/>
      <c r="R234" s="28"/>
      <c r="S234" s="28"/>
      <c r="T234" s="28"/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F234" s="28"/>
      <c r="AG234" s="28"/>
      <c r="AH234" s="28"/>
      <c r="AI234" s="28"/>
      <c r="AJ234" s="28"/>
      <c r="AK234" s="28"/>
      <c r="AL234" s="28"/>
      <c r="AM234" s="28"/>
      <c r="AN234" s="28"/>
      <c r="AO234" s="28"/>
      <c r="AP234" s="28"/>
      <c r="AQ234" s="28"/>
      <c r="AR234" s="28"/>
      <c r="AS234" s="28"/>
      <c r="AT234" s="28"/>
      <c r="AU234" s="28"/>
      <c r="AV234" s="28"/>
      <c r="AW234" s="28"/>
      <c r="AX234" s="28"/>
      <c r="AY234" s="28"/>
      <c r="AZ234" s="28"/>
      <c r="BA234" s="28"/>
      <c r="BB234" s="28"/>
      <c r="BC234" s="28"/>
      <c r="BD234" s="28"/>
      <c r="BE234" s="28"/>
      <c r="BF234" s="28"/>
      <c r="BG234" s="28"/>
      <c r="BH234" s="28"/>
      <c r="BI234" s="28"/>
      <c r="BJ234" s="28"/>
      <c r="BK234" s="28"/>
      <c r="BL234" s="28"/>
      <c r="BM234" s="28"/>
      <c r="BN234" s="28"/>
      <c r="BO234" s="28"/>
      <c r="BP234" s="28"/>
      <c r="BQ234" s="28"/>
      <c r="BR234" s="28"/>
      <c r="BS234" s="28"/>
      <c r="BT234" s="28"/>
      <c r="BU234" s="28"/>
      <c r="BV234" s="28"/>
      <c r="BW234" s="28"/>
      <c r="BX234" s="28"/>
      <c r="BY234" s="28"/>
      <c r="BZ234" s="28"/>
      <c r="CA234" s="28"/>
      <c r="CB234" s="28"/>
      <c r="CC234" s="28"/>
      <c r="CD234" s="28"/>
      <c r="CE234" s="28"/>
      <c r="CF234" s="28"/>
      <c r="CG234" s="28"/>
      <c r="CH234" s="28"/>
      <c r="CI234" s="28"/>
      <c r="CJ234" s="28"/>
      <c r="CK234" s="28"/>
      <c r="CL234" s="28"/>
      <c r="CM234" s="28"/>
      <c r="CN234" s="28"/>
      <c r="CO234" s="28"/>
      <c r="CP234" s="28"/>
      <c r="CQ234" s="28"/>
      <c r="CR234" s="28"/>
      <c r="CS234" s="28"/>
      <c r="CT234" s="28"/>
      <c r="CU234" s="28"/>
      <c r="CV234" s="28"/>
      <c r="CW234" s="28"/>
      <c r="CX234" s="28"/>
      <c r="CY234" s="28"/>
      <c r="CZ234" s="28"/>
      <c r="DA234" s="28"/>
      <c r="DB234" s="28"/>
      <c r="DC234" s="28"/>
      <c r="DD234" s="28"/>
      <c r="DE234" s="28"/>
      <c r="DF234" s="28"/>
      <c r="DG234" s="28"/>
      <c r="DH234" s="28"/>
      <c r="DI234" s="28"/>
      <c r="DJ234" s="28"/>
      <c r="DK234" s="28"/>
      <c r="DL234" s="28"/>
      <c r="DM234" s="28"/>
      <c r="DN234" s="28"/>
      <c r="DO234" s="28"/>
      <c r="DP234" s="28"/>
      <c r="DQ234" s="28"/>
      <c r="DR234" s="28"/>
      <c r="DS234" s="28"/>
      <c r="DT234" s="28"/>
      <c r="DU234" s="28"/>
      <c r="DV234" s="28"/>
      <c r="DW234" s="28"/>
      <c r="DX234" s="28"/>
      <c r="DY234" s="28"/>
      <c r="DZ234" s="28"/>
      <c r="EA234" s="28"/>
      <c r="EB234" s="28"/>
      <c r="EC234" s="28"/>
      <c r="ED234" s="28"/>
      <c r="EE234" s="28"/>
      <c r="EF234" s="28"/>
      <c r="EG234" s="28"/>
      <c r="EH234" s="28"/>
      <c r="EI234" s="28"/>
      <c r="EJ234" s="28"/>
      <c r="EK234" s="28"/>
      <c r="EL234" s="28"/>
      <c r="EM234" s="28"/>
      <c r="EN234" s="28"/>
      <c r="EO234" s="28"/>
      <c r="EP234" s="28"/>
      <c r="EQ234" s="28"/>
      <c r="ER234" s="28"/>
      <c r="ES234" s="28"/>
      <c r="ET234" s="28"/>
      <c r="EU234" s="28"/>
      <c r="EV234" s="28"/>
      <c r="EW234" s="28"/>
      <c r="EX234" s="28"/>
      <c r="EY234" s="28"/>
      <c r="EZ234" s="28"/>
      <c r="FA234" s="28"/>
      <c r="FB234" s="28"/>
      <c r="FC234" s="28"/>
      <c r="FD234" s="28"/>
      <c r="FE234" s="28"/>
      <c r="FF234" s="28"/>
      <c r="FG234" s="28"/>
      <c r="FH234" s="28"/>
      <c r="FI234" s="28"/>
      <c r="FJ234" s="28"/>
      <c r="FK234" s="28"/>
      <c r="FL234" s="28"/>
      <c r="FM234" s="28"/>
      <c r="FN234" s="28"/>
      <c r="FO234" s="28"/>
      <c r="FP234" s="28"/>
      <c r="FQ234" s="28"/>
      <c r="FR234" s="28"/>
      <c r="FS234" s="28"/>
      <c r="FT234" s="28"/>
      <c r="FU234" s="28"/>
      <c r="FV234" s="28"/>
      <c r="FW234" s="28"/>
      <c r="FX234" s="28"/>
      <c r="FY234" s="28"/>
      <c r="FZ234" s="28"/>
      <c r="GA234" s="28"/>
      <c r="GB234" s="28"/>
      <c r="GC234" s="28"/>
      <c r="GD234" s="28"/>
      <c r="GE234" s="28"/>
      <c r="GF234" s="28"/>
      <c r="GG234" s="28"/>
      <c r="GH234" s="28"/>
      <c r="GI234" s="28"/>
      <c r="GJ234" s="28"/>
      <c r="GK234" s="28"/>
      <c r="GL234" s="28"/>
      <c r="GM234" s="28"/>
      <c r="GN234" s="28"/>
      <c r="GO234" s="28"/>
      <c r="GP234" s="28"/>
      <c r="GQ234" s="28"/>
      <c r="GR234" s="28"/>
      <c r="GS234" s="28"/>
      <c r="GT234" s="28"/>
      <c r="GU234" s="28"/>
      <c r="GV234" s="28"/>
      <c r="GW234" s="28"/>
      <c r="GX234" s="28"/>
      <c r="GY234" s="28"/>
      <c r="GZ234" s="28"/>
      <c r="HA234" s="28"/>
      <c r="HB234" s="28"/>
      <c r="HC234" s="28"/>
      <c r="HD234" s="28"/>
      <c r="HE234" s="28"/>
      <c r="HF234" s="28"/>
      <c r="HG234" s="28"/>
      <c r="HH234" s="28"/>
      <c r="HI234" s="28"/>
      <c r="HJ234" s="28"/>
      <c r="HK234" s="28"/>
      <c r="HL234" s="28"/>
      <c r="HM234" s="28"/>
      <c r="HN234" s="28"/>
      <c r="HO234" s="28"/>
      <c r="HP234" s="28"/>
      <c r="HQ234" s="28"/>
      <c r="HR234" s="28"/>
      <c r="HS234" s="28"/>
      <c r="HT234" s="28"/>
      <c r="HU234" s="28"/>
      <c r="HV234" s="28"/>
      <c r="HW234" s="28"/>
      <c r="HX234" s="28"/>
      <c r="HY234" s="28"/>
      <c r="HZ234" s="28"/>
      <c r="IA234" s="28"/>
      <c r="IB234" s="28"/>
      <c r="IC234" s="28"/>
      <c r="ID234" s="28"/>
      <c r="IE234" s="28"/>
      <c r="IF234" s="28"/>
      <c r="IG234" s="28"/>
      <c r="IH234" s="28"/>
      <c r="II234" s="28"/>
      <c r="IJ234" s="28"/>
      <c r="IK234" s="28"/>
      <c r="IL234" s="28"/>
      <c r="IM234" s="28"/>
      <c r="IN234" s="28"/>
      <c r="IO234" s="28"/>
      <c r="IP234" s="28"/>
      <c r="IQ234" s="28"/>
      <c r="IR234" s="28"/>
      <c r="IS234" s="28"/>
      <c r="IT234" s="28"/>
      <c r="IU234" s="28"/>
      <c r="IV234" s="28"/>
      <c r="IW234" s="28"/>
    </row>
    <row r="235" spans="1:257" s="33" customFormat="1" ht="12.75">
      <c r="A235" s="111"/>
      <c r="B235" s="116"/>
      <c r="C235" s="117"/>
      <c r="D235" s="118" t="s">
        <v>47</v>
      </c>
      <c r="E235" s="114">
        <f>SUM(C233:C234)*0.05</f>
        <v>32.75</v>
      </c>
      <c r="F235" s="172"/>
      <c r="G235" s="115">
        <f>+F235*E235</f>
        <v>0</v>
      </c>
      <c r="H235" s="87">
        <v>16</v>
      </c>
      <c r="I235" s="108">
        <f>E235+H235</f>
        <v>48.75</v>
      </c>
      <c r="J235" s="102">
        <f>F235*I235</f>
        <v>0</v>
      </c>
      <c r="K235" s="28"/>
      <c r="L235" s="28"/>
      <c r="M235" s="28"/>
      <c r="N235" s="28"/>
      <c r="O235" s="28"/>
      <c r="P235" s="28"/>
      <c r="Q235" s="28"/>
      <c r="R235" s="28"/>
      <c r="S235" s="28"/>
      <c r="T235" s="28"/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F235" s="28"/>
      <c r="AG235" s="28"/>
      <c r="AH235" s="28"/>
      <c r="AI235" s="28"/>
      <c r="AJ235" s="28"/>
      <c r="AK235" s="28"/>
      <c r="AL235" s="28"/>
      <c r="AM235" s="28"/>
      <c r="AN235" s="28"/>
      <c r="AO235" s="28"/>
      <c r="AP235" s="28"/>
      <c r="AQ235" s="28"/>
      <c r="AR235" s="28"/>
      <c r="AS235" s="28"/>
      <c r="AT235" s="28"/>
      <c r="AU235" s="28"/>
      <c r="AV235" s="28"/>
      <c r="AW235" s="28"/>
      <c r="AX235" s="28"/>
      <c r="AY235" s="28"/>
      <c r="AZ235" s="28"/>
      <c r="BA235" s="28"/>
      <c r="BB235" s="28"/>
      <c r="BC235" s="28"/>
      <c r="BD235" s="28"/>
      <c r="BE235" s="28"/>
      <c r="BF235" s="28"/>
      <c r="BG235" s="28"/>
      <c r="BH235" s="28"/>
      <c r="BI235" s="28"/>
      <c r="BJ235" s="28"/>
      <c r="BK235" s="28"/>
      <c r="BL235" s="28"/>
      <c r="BM235" s="28"/>
      <c r="BN235" s="28"/>
      <c r="BO235" s="28"/>
      <c r="BP235" s="28"/>
      <c r="BQ235" s="28"/>
      <c r="BR235" s="28"/>
      <c r="BS235" s="28"/>
      <c r="BT235" s="28"/>
      <c r="BU235" s="28"/>
      <c r="BV235" s="28"/>
      <c r="BW235" s="28"/>
      <c r="BX235" s="28"/>
      <c r="BY235" s="28"/>
      <c r="BZ235" s="28"/>
      <c r="CA235" s="28"/>
      <c r="CB235" s="28"/>
      <c r="CC235" s="28"/>
      <c r="CD235" s="28"/>
      <c r="CE235" s="28"/>
      <c r="CF235" s="28"/>
      <c r="CG235" s="28"/>
      <c r="CH235" s="28"/>
      <c r="CI235" s="28"/>
      <c r="CJ235" s="28"/>
      <c r="CK235" s="28"/>
      <c r="CL235" s="28"/>
      <c r="CM235" s="28"/>
      <c r="CN235" s="28"/>
      <c r="CO235" s="28"/>
      <c r="CP235" s="28"/>
      <c r="CQ235" s="28"/>
      <c r="CR235" s="28"/>
      <c r="CS235" s="28"/>
      <c r="CT235" s="28"/>
      <c r="CU235" s="28"/>
      <c r="CV235" s="28"/>
      <c r="CW235" s="28"/>
      <c r="CX235" s="28"/>
      <c r="CY235" s="28"/>
      <c r="CZ235" s="28"/>
      <c r="DA235" s="28"/>
      <c r="DB235" s="28"/>
      <c r="DC235" s="28"/>
      <c r="DD235" s="28"/>
      <c r="DE235" s="28"/>
      <c r="DF235" s="28"/>
      <c r="DG235" s="28"/>
      <c r="DH235" s="28"/>
      <c r="DI235" s="28"/>
      <c r="DJ235" s="28"/>
      <c r="DK235" s="28"/>
      <c r="DL235" s="28"/>
      <c r="DM235" s="28"/>
      <c r="DN235" s="28"/>
      <c r="DO235" s="28"/>
      <c r="DP235" s="28"/>
      <c r="DQ235" s="28"/>
      <c r="DR235" s="28"/>
      <c r="DS235" s="28"/>
      <c r="DT235" s="28"/>
      <c r="DU235" s="28"/>
      <c r="DV235" s="28"/>
      <c r="DW235" s="28"/>
      <c r="DX235" s="28"/>
      <c r="DY235" s="28"/>
      <c r="DZ235" s="28"/>
      <c r="EA235" s="28"/>
      <c r="EB235" s="28"/>
      <c r="EC235" s="28"/>
      <c r="ED235" s="28"/>
      <c r="EE235" s="28"/>
      <c r="EF235" s="28"/>
      <c r="EG235" s="28"/>
      <c r="EH235" s="28"/>
      <c r="EI235" s="28"/>
      <c r="EJ235" s="28"/>
      <c r="EK235" s="28"/>
      <c r="EL235" s="28"/>
      <c r="EM235" s="28"/>
      <c r="EN235" s="28"/>
      <c r="EO235" s="28"/>
      <c r="EP235" s="28"/>
      <c r="EQ235" s="28"/>
      <c r="ER235" s="28"/>
      <c r="ES235" s="28"/>
      <c r="ET235" s="28"/>
      <c r="EU235" s="28"/>
      <c r="EV235" s="28"/>
      <c r="EW235" s="28"/>
      <c r="EX235" s="28"/>
      <c r="EY235" s="28"/>
      <c r="EZ235" s="28"/>
      <c r="FA235" s="28"/>
      <c r="FB235" s="28"/>
      <c r="FC235" s="28"/>
      <c r="FD235" s="28"/>
      <c r="FE235" s="28"/>
      <c r="FF235" s="28"/>
      <c r="FG235" s="28"/>
      <c r="FH235" s="28"/>
      <c r="FI235" s="28"/>
      <c r="FJ235" s="28"/>
      <c r="FK235" s="28"/>
      <c r="FL235" s="28"/>
      <c r="FM235" s="28"/>
      <c r="FN235" s="28"/>
      <c r="FO235" s="28"/>
      <c r="FP235" s="28"/>
      <c r="FQ235" s="28"/>
      <c r="FR235" s="28"/>
      <c r="FS235" s="28"/>
      <c r="FT235" s="28"/>
      <c r="FU235" s="28"/>
      <c r="FV235" s="28"/>
      <c r="FW235" s="28"/>
      <c r="FX235" s="28"/>
      <c r="FY235" s="28"/>
      <c r="FZ235" s="28"/>
      <c r="GA235" s="28"/>
      <c r="GB235" s="28"/>
      <c r="GC235" s="28"/>
      <c r="GD235" s="28"/>
      <c r="GE235" s="28"/>
      <c r="GF235" s="28"/>
      <c r="GG235" s="28"/>
      <c r="GH235" s="28"/>
      <c r="GI235" s="28"/>
      <c r="GJ235" s="28"/>
      <c r="GK235" s="28"/>
      <c r="GL235" s="28"/>
      <c r="GM235" s="28"/>
      <c r="GN235" s="28"/>
      <c r="GO235" s="28"/>
      <c r="GP235" s="28"/>
      <c r="GQ235" s="28"/>
      <c r="GR235" s="28"/>
      <c r="GS235" s="28"/>
      <c r="GT235" s="28"/>
      <c r="GU235" s="28"/>
      <c r="GV235" s="28"/>
      <c r="GW235" s="28"/>
      <c r="GX235" s="28"/>
      <c r="GY235" s="28"/>
      <c r="GZ235" s="28"/>
      <c r="HA235" s="28"/>
      <c r="HB235" s="28"/>
      <c r="HC235" s="28"/>
      <c r="HD235" s="28"/>
      <c r="HE235" s="28"/>
      <c r="HF235" s="28"/>
      <c r="HG235" s="28"/>
      <c r="HH235" s="28"/>
      <c r="HI235" s="28"/>
      <c r="HJ235" s="28"/>
      <c r="HK235" s="28"/>
      <c r="HL235" s="28"/>
      <c r="HM235" s="28"/>
      <c r="HN235" s="28"/>
      <c r="HO235" s="28"/>
      <c r="HP235" s="28"/>
      <c r="HQ235" s="28"/>
      <c r="HR235" s="28"/>
      <c r="HS235" s="28"/>
      <c r="HT235" s="28"/>
      <c r="HU235" s="28"/>
      <c r="HV235" s="28"/>
      <c r="HW235" s="28"/>
      <c r="HX235" s="28"/>
      <c r="HY235" s="28"/>
      <c r="HZ235" s="28"/>
      <c r="IA235" s="28"/>
      <c r="IB235" s="28"/>
      <c r="IC235" s="28"/>
      <c r="ID235" s="28"/>
      <c r="IE235" s="28"/>
      <c r="IF235" s="28"/>
      <c r="IG235" s="28"/>
      <c r="IH235" s="28"/>
      <c r="II235" s="28"/>
      <c r="IJ235" s="28"/>
      <c r="IK235" s="28"/>
      <c r="IL235" s="28"/>
      <c r="IM235" s="28"/>
      <c r="IN235" s="28"/>
      <c r="IO235" s="28"/>
      <c r="IP235" s="28"/>
      <c r="IQ235" s="28"/>
      <c r="IR235" s="28"/>
      <c r="IS235" s="28"/>
      <c r="IT235" s="28"/>
      <c r="IU235" s="28"/>
      <c r="IV235" s="28"/>
      <c r="IW235" s="28"/>
    </row>
    <row r="236" spans="1:257" s="33" customFormat="1" ht="12.75">
      <c r="B236" s="47"/>
      <c r="C236" s="46"/>
      <c r="D236" s="37"/>
      <c r="E236" s="44"/>
      <c r="F236" s="167"/>
      <c r="G236" s="69"/>
      <c r="H236" s="87"/>
      <c r="I236" s="87"/>
      <c r="J236" s="102"/>
      <c r="K236" s="28"/>
      <c r="L236" s="28"/>
      <c r="M236" s="28"/>
      <c r="N236" s="28"/>
      <c r="O236" s="28"/>
      <c r="P236" s="28"/>
      <c r="Q236" s="28"/>
      <c r="R236" s="28"/>
      <c r="S236" s="28"/>
      <c r="T236" s="28"/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F236" s="28"/>
      <c r="AG236" s="28"/>
      <c r="AH236" s="28"/>
      <c r="AI236" s="28"/>
      <c r="AJ236" s="28"/>
      <c r="AK236" s="28"/>
      <c r="AL236" s="28"/>
      <c r="AM236" s="28"/>
      <c r="AN236" s="28"/>
      <c r="AO236" s="28"/>
      <c r="AP236" s="28"/>
      <c r="AQ236" s="28"/>
      <c r="AR236" s="28"/>
      <c r="AS236" s="28"/>
      <c r="AT236" s="28"/>
      <c r="AU236" s="28"/>
      <c r="AV236" s="28"/>
      <c r="AW236" s="28"/>
      <c r="AX236" s="28"/>
      <c r="AY236" s="28"/>
      <c r="AZ236" s="28"/>
      <c r="BA236" s="28"/>
      <c r="BB236" s="28"/>
      <c r="BC236" s="28"/>
      <c r="BD236" s="28"/>
      <c r="BE236" s="28"/>
      <c r="BF236" s="28"/>
      <c r="BG236" s="28"/>
      <c r="BH236" s="28"/>
      <c r="BI236" s="28"/>
      <c r="BJ236" s="28"/>
      <c r="BK236" s="28"/>
      <c r="BL236" s="28"/>
      <c r="BM236" s="28"/>
      <c r="BN236" s="28"/>
      <c r="BO236" s="28"/>
      <c r="BP236" s="28"/>
      <c r="BQ236" s="28"/>
      <c r="BR236" s="28"/>
      <c r="BS236" s="28"/>
      <c r="BT236" s="28"/>
      <c r="BU236" s="28"/>
      <c r="BV236" s="28"/>
      <c r="BW236" s="28"/>
      <c r="BX236" s="28"/>
      <c r="BY236" s="28"/>
      <c r="BZ236" s="28"/>
      <c r="CA236" s="28"/>
      <c r="CB236" s="28"/>
      <c r="CC236" s="28"/>
      <c r="CD236" s="28"/>
      <c r="CE236" s="28"/>
      <c r="CF236" s="28"/>
      <c r="CG236" s="28"/>
      <c r="CH236" s="28"/>
      <c r="CI236" s="28"/>
      <c r="CJ236" s="28"/>
      <c r="CK236" s="28"/>
      <c r="CL236" s="28"/>
      <c r="CM236" s="28"/>
      <c r="CN236" s="28"/>
      <c r="CO236" s="28"/>
      <c r="CP236" s="28"/>
      <c r="CQ236" s="28"/>
      <c r="CR236" s="28"/>
      <c r="CS236" s="28"/>
      <c r="CT236" s="28"/>
      <c r="CU236" s="28"/>
      <c r="CV236" s="28"/>
      <c r="CW236" s="28"/>
      <c r="CX236" s="28"/>
      <c r="CY236" s="28"/>
      <c r="CZ236" s="28"/>
      <c r="DA236" s="28"/>
      <c r="DB236" s="28"/>
      <c r="DC236" s="28"/>
      <c r="DD236" s="28"/>
      <c r="DE236" s="28"/>
      <c r="DF236" s="28"/>
      <c r="DG236" s="28"/>
      <c r="DH236" s="28"/>
      <c r="DI236" s="28"/>
      <c r="DJ236" s="28"/>
      <c r="DK236" s="28"/>
      <c r="DL236" s="28"/>
      <c r="DM236" s="28"/>
      <c r="DN236" s="28"/>
      <c r="DO236" s="28"/>
      <c r="DP236" s="28"/>
      <c r="DQ236" s="28"/>
      <c r="DR236" s="28"/>
      <c r="DS236" s="28"/>
      <c r="DT236" s="28"/>
      <c r="DU236" s="28"/>
      <c r="DV236" s="28"/>
      <c r="DW236" s="28"/>
      <c r="DX236" s="28"/>
      <c r="DY236" s="28"/>
      <c r="DZ236" s="28"/>
      <c r="EA236" s="28"/>
      <c r="EB236" s="28"/>
      <c r="EC236" s="28"/>
      <c r="ED236" s="28"/>
      <c r="EE236" s="28"/>
      <c r="EF236" s="28"/>
      <c r="EG236" s="28"/>
      <c r="EH236" s="28"/>
      <c r="EI236" s="28"/>
      <c r="EJ236" s="28"/>
      <c r="EK236" s="28"/>
      <c r="EL236" s="28"/>
      <c r="EM236" s="28"/>
      <c r="EN236" s="28"/>
      <c r="EO236" s="28"/>
      <c r="EP236" s="28"/>
      <c r="EQ236" s="28"/>
      <c r="ER236" s="28"/>
      <c r="ES236" s="28"/>
      <c r="ET236" s="28"/>
      <c r="EU236" s="28"/>
      <c r="EV236" s="28"/>
      <c r="EW236" s="28"/>
      <c r="EX236" s="28"/>
      <c r="EY236" s="28"/>
      <c r="EZ236" s="28"/>
      <c r="FA236" s="28"/>
      <c r="FB236" s="28"/>
      <c r="FC236" s="28"/>
      <c r="FD236" s="28"/>
      <c r="FE236" s="28"/>
      <c r="FF236" s="28"/>
      <c r="FG236" s="28"/>
      <c r="FH236" s="28"/>
      <c r="FI236" s="28"/>
      <c r="FJ236" s="28"/>
      <c r="FK236" s="28"/>
      <c r="FL236" s="28"/>
      <c r="FM236" s="28"/>
      <c r="FN236" s="28"/>
      <c r="FO236" s="28"/>
      <c r="FP236" s="28"/>
      <c r="FQ236" s="28"/>
      <c r="FR236" s="28"/>
      <c r="FS236" s="28"/>
      <c r="FT236" s="28"/>
      <c r="FU236" s="28"/>
      <c r="FV236" s="28"/>
      <c r="FW236" s="28"/>
      <c r="FX236" s="28"/>
      <c r="FY236" s="28"/>
      <c r="FZ236" s="28"/>
      <c r="GA236" s="28"/>
      <c r="GB236" s="28"/>
      <c r="GC236" s="28"/>
      <c r="GD236" s="28"/>
      <c r="GE236" s="28"/>
      <c r="GF236" s="28"/>
      <c r="GG236" s="28"/>
      <c r="GH236" s="28"/>
      <c r="GI236" s="28"/>
      <c r="GJ236" s="28"/>
      <c r="GK236" s="28"/>
      <c r="GL236" s="28"/>
      <c r="GM236" s="28"/>
      <c r="GN236" s="28"/>
      <c r="GO236" s="28"/>
      <c r="GP236" s="28"/>
      <c r="GQ236" s="28"/>
      <c r="GR236" s="28"/>
      <c r="GS236" s="28"/>
      <c r="GT236" s="28"/>
      <c r="GU236" s="28"/>
      <c r="GV236" s="28"/>
      <c r="GW236" s="28"/>
      <c r="GX236" s="28"/>
      <c r="GY236" s="28"/>
      <c r="GZ236" s="28"/>
      <c r="HA236" s="28"/>
      <c r="HB236" s="28"/>
      <c r="HC236" s="28"/>
      <c r="HD236" s="28"/>
      <c r="HE236" s="28"/>
      <c r="HF236" s="28"/>
      <c r="HG236" s="28"/>
      <c r="HH236" s="28"/>
      <c r="HI236" s="28"/>
      <c r="HJ236" s="28"/>
      <c r="HK236" s="28"/>
      <c r="HL236" s="28"/>
      <c r="HM236" s="28"/>
      <c r="HN236" s="28"/>
      <c r="HO236" s="28"/>
      <c r="HP236" s="28"/>
      <c r="HQ236" s="28"/>
      <c r="HR236" s="28"/>
      <c r="HS236" s="28"/>
      <c r="HT236" s="28"/>
      <c r="HU236" s="28"/>
      <c r="HV236" s="28"/>
      <c r="HW236" s="28"/>
      <c r="HX236" s="28"/>
      <c r="HY236" s="28"/>
      <c r="HZ236" s="28"/>
      <c r="IA236" s="28"/>
      <c r="IB236" s="28"/>
      <c r="IC236" s="28"/>
      <c r="ID236" s="28"/>
      <c r="IE236" s="28"/>
      <c r="IF236" s="28"/>
      <c r="IG236" s="28"/>
      <c r="IH236" s="28"/>
      <c r="II236" s="28"/>
      <c r="IJ236" s="28"/>
      <c r="IK236" s="28"/>
      <c r="IL236" s="28"/>
      <c r="IM236" s="28"/>
      <c r="IN236" s="28"/>
      <c r="IO236" s="28"/>
      <c r="IP236" s="28"/>
      <c r="IQ236" s="28"/>
      <c r="IR236" s="28"/>
      <c r="IS236" s="28"/>
      <c r="IT236" s="28"/>
      <c r="IU236" s="28"/>
      <c r="IV236" s="28"/>
      <c r="IW236" s="28"/>
    </row>
    <row r="237" spans="1:257" s="28" customFormat="1" ht="12.75">
      <c r="A237" s="127"/>
      <c r="B237" s="116" t="s">
        <v>134</v>
      </c>
      <c r="C237" s="128" t="s">
        <v>62</v>
      </c>
      <c r="D237" s="118"/>
      <c r="E237" s="129"/>
      <c r="F237" s="179"/>
      <c r="G237" s="130"/>
      <c r="H237" s="87"/>
      <c r="I237" s="91"/>
      <c r="J237" s="102"/>
    </row>
    <row r="238" spans="1:257" s="28" customFormat="1" ht="38.25">
      <c r="A238" s="127"/>
      <c r="B238" s="116"/>
      <c r="C238" s="128" t="s">
        <v>157</v>
      </c>
      <c r="D238" s="118"/>
      <c r="E238" s="129"/>
      <c r="F238" s="179"/>
      <c r="G238" s="130"/>
      <c r="H238" s="87"/>
      <c r="I238" s="91"/>
      <c r="J238" s="102"/>
    </row>
    <row r="239" spans="1:257" s="33" customFormat="1" ht="12.75" customHeight="1">
      <c r="A239" s="111"/>
      <c r="B239" s="116"/>
      <c r="C239" s="128" t="s">
        <v>281</v>
      </c>
      <c r="D239" s="118"/>
      <c r="E239" s="114"/>
      <c r="F239" s="172"/>
      <c r="G239" s="115"/>
      <c r="H239" s="87"/>
      <c r="I239" s="87"/>
      <c r="J239" s="102"/>
      <c r="K239" s="28"/>
      <c r="L239" s="28"/>
      <c r="M239" s="28"/>
      <c r="N239" s="28"/>
      <c r="O239" s="28"/>
      <c r="P239" s="28"/>
      <c r="Q239" s="28"/>
      <c r="R239" s="28"/>
      <c r="S239" s="28"/>
      <c r="T239" s="28"/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F239" s="28"/>
      <c r="AG239" s="28"/>
      <c r="AH239" s="28"/>
      <c r="AI239" s="28"/>
      <c r="AJ239" s="28"/>
      <c r="AK239" s="28"/>
      <c r="AL239" s="28"/>
      <c r="AM239" s="28"/>
      <c r="AN239" s="28"/>
      <c r="AO239" s="28"/>
      <c r="AP239" s="28"/>
      <c r="AQ239" s="28"/>
      <c r="AR239" s="28"/>
      <c r="AS239" s="28"/>
      <c r="AT239" s="28"/>
      <c r="AU239" s="28"/>
      <c r="AV239" s="28"/>
      <c r="AW239" s="28"/>
      <c r="AX239" s="28"/>
      <c r="AY239" s="28"/>
      <c r="AZ239" s="28"/>
      <c r="BA239" s="28"/>
      <c r="BB239" s="28"/>
      <c r="BC239" s="28"/>
      <c r="BD239" s="28"/>
      <c r="BE239" s="28"/>
      <c r="BF239" s="28"/>
      <c r="BG239" s="28"/>
      <c r="BH239" s="28"/>
      <c r="BI239" s="28"/>
      <c r="BJ239" s="28"/>
      <c r="BK239" s="28"/>
      <c r="BL239" s="28"/>
      <c r="BM239" s="28"/>
      <c r="BN239" s="28"/>
      <c r="BO239" s="28"/>
      <c r="BP239" s="28"/>
      <c r="BQ239" s="28"/>
      <c r="BR239" s="28"/>
      <c r="BS239" s="28"/>
      <c r="BT239" s="28"/>
      <c r="BU239" s="28"/>
      <c r="BV239" s="28"/>
      <c r="BW239" s="28"/>
      <c r="BX239" s="28"/>
      <c r="BY239" s="28"/>
      <c r="BZ239" s="28"/>
      <c r="CA239" s="28"/>
      <c r="CB239" s="28"/>
      <c r="CC239" s="28"/>
      <c r="CD239" s="28"/>
      <c r="CE239" s="28"/>
      <c r="CF239" s="28"/>
      <c r="CG239" s="28"/>
      <c r="CH239" s="28"/>
      <c r="CI239" s="28"/>
      <c r="CJ239" s="28"/>
      <c r="CK239" s="28"/>
      <c r="CL239" s="28"/>
      <c r="CM239" s="28"/>
      <c r="CN239" s="28"/>
      <c r="CO239" s="28"/>
      <c r="CP239" s="28"/>
      <c r="CQ239" s="28"/>
      <c r="CR239" s="28"/>
      <c r="CS239" s="28"/>
      <c r="CT239" s="28"/>
      <c r="CU239" s="28"/>
      <c r="CV239" s="28"/>
      <c r="CW239" s="28"/>
      <c r="CX239" s="28"/>
      <c r="CY239" s="28"/>
      <c r="CZ239" s="28"/>
      <c r="DA239" s="28"/>
      <c r="DB239" s="28"/>
      <c r="DC239" s="28"/>
      <c r="DD239" s="28"/>
      <c r="DE239" s="28"/>
      <c r="DF239" s="28"/>
      <c r="DG239" s="28"/>
      <c r="DH239" s="28"/>
      <c r="DI239" s="28"/>
      <c r="DJ239" s="28"/>
      <c r="DK239" s="28"/>
      <c r="DL239" s="28"/>
      <c r="DM239" s="28"/>
      <c r="DN239" s="28"/>
      <c r="DO239" s="28"/>
      <c r="DP239" s="28"/>
      <c r="DQ239" s="28"/>
      <c r="DR239" s="28"/>
      <c r="DS239" s="28"/>
      <c r="DT239" s="28"/>
      <c r="DU239" s="28"/>
      <c r="DV239" s="28"/>
      <c r="DW239" s="28"/>
      <c r="DX239" s="28"/>
      <c r="DY239" s="28"/>
      <c r="DZ239" s="28"/>
      <c r="EA239" s="28"/>
      <c r="EB239" s="28"/>
      <c r="EC239" s="28"/>
      <c r="ED239" s="28"/>
      <c r="EE239" s="28"/>
      <c r="EF239" s="28"/>
      <c r="EG239" s="28"/>
      <c r="EH239" s="28"/>
      <c r="EI239" s="28"/>
      <c r="EJ239" s="28"/>
      <c r="EK239" s="28"/>
      <c r="EL239" s="28"/>
      <c r="EM239" s="28"/>
      <c r="EN239" s="28"/>
      <c r="EO239" s="28"/>
      <c r="EP239" s="28"/>
      <c r="EQ239" s="28"/>
      <c r="ER239" s="28"/>
      <c r="ES239" s="28"/>
      <c r="ET239" s="28"/>
      <c r="EU239" s="28"/>
      <c r="EV239" s="28"/>
      <c r="EW239" s="28"/>
      <c r="EX239" s="28"/>
      <c r="EY239" s="28"/>
      <c r="EZ239" s="28"/>
      <c r="FA239" s="28"/>
      <c r="FB239" s="28"/>
      <c r="FC239" s="28"/>
      <c r="FD239" s="28"/>
      <c r="FE239" s="28"/>
      <c r="FF239" s="28"/>
      <c r="FG239" s="28"/>
      <c r="FH239" s="28"/>
      <c r="FI239" s="28"/>
      <c r="FJ239" s="28"/>
      <c r="FK239" s="28"/>
      <c r="FL239" s="28"/>
      <c r="FM239" s="28"/>
      <c r="FN239" s="28"/>
      <c r="FO239" s="28"/>
      <c r="FP239" s="28"/>
      <c r="FQ239" s="28"/>
      <c r="FR239" s="28"/>
      <c r="FS239" s="28"/>
      <c r="FT239" s="28"/>
      <c r="FU239" s="28"/>
      <c r="FV239" s="28"/>
      <c r="FW239" s="28"/>
      <c r="FX239" s="28"/>
      <c r="FY239" s="28"/>
      <c r="FZ239" s="28"/>
      <c r="GA239" s="28"/>
      <c r="GB239" s="28"/>
      <c r="GC239" s="28"/>
      <c r="GD239" s="28"/>
      <c r="GE239" s="28"/>
      <c r="GF239" s="28"/>
      <c r="GG239" s="28"/>
      <c r="GH239" s="28"/>
      <c r="GI239" s="28"/>
      <c r="GJ239" s="28"/>
      <c r="GK239" s="28"/>
      <c r="GL239" s="28"/>
      <c r="GM239" s="28"/>
      <c r="GN239" s="28"/>
      <c r="GO239" s="28"/>
      <c r="GP239" s="28"/>
      <c r="GQ239" s="28"/>
      <c r="GR239" s="28"/>
      <c r="GS239" s="28"/>
      <c r="GT239" s="28"/>
      <c r="GU239" s="28"/>
      <c r="GV239" s="28"/>
      <c r="GW239" s="28"/>
      <c r="GX239" s="28"/>
      <c r="GY239" s="28"/>
      <c r="GZ239" s="28"/>
      <c r="HA239" s="28"/>
      <c r="HB239" s="28"/>
      <c r="HC239" s="28"/>
      <c r="HD239" s="28"/>
      <c r="HE239" s="28"/>
      <c r="HF239" s="28"/>
      <c r="HG239" s="28"/>
      <c r="HH239" s="28"/>
      <c r="HI239" s="28"/>
      <c r="HJ239" s="28"/>
      <c r="HK239" s="28"/>
      <c r="HL239" s="28"/>
      <c r="HM239" s="28"/>
      <c r="HN239" s="28"/>
      <c r="HO239" s="28"/>
      <c r="HP239" s="28"/>
      <c r="HQ239" s="28"/>
      <c r="HR239" s="28"/>
      <c r="HS239" s="28"/>
      <c r="HT239" s="28"/>
      <c r="HU239" s="28"/>
      <c r="HV239" s="28"/>
      <c r="HW239" s="28"/>
      <c r="HX239" s="28"/>
      <c r="HY239" s="28"/>
      <c r="HZ239" s="28"/>
      <c r="IA239" s="28"/>
      <c r="IB239" s="28"/>
      <c r="IC239" s="28"/>
      <c r="ID239" s="28"/>
      <c r="IE239" s="28"/>
      <c r="IF239" s="28"/>
      <c r="IG239" s="28"/>
      <c r="IH239" s="28"/>
      <c r="II239" s="28"/>
      <c r="IJ239" s="28"/>
      <c r="IK239" s="28"/>
      <c r="IL239" s="28"/>
      <c r="IM239" s="28"/>
      <c r="IN239" s="28"/>
      <c r="IO239" s="28"/>
      <c r="IP239" s="28"/>
      <c r="IQ239" s="28"/>
      <c r="IR239" s="28"/>
      <c r="IS239" s="28"/>
      <c r="IT239" s="28"/>
      <c r="IU239" s="28"/>
      <c r="IV239" s="28"/>
      <c r="IW239" s="28"/>
    </row>
    <row r="240" spans="1:257" s="62" customFormat="1" ht="76.5">
      <c r="A240" s="131"/>
      <c r="B240" s="116" t="s">
        <v>135</v>
      </c>
      <c r="C240" s="117" t="s">
        <v>279</v>
      </c>
      <c r="D240" s="118"/>
      <c r="E240" s="129"/>
      <c r="F240" s="179"/>
      <c r="G240" s="130"/>
      <c r="H240" s="87"/>
      <c r="I240" s="91"/>
      <c r="J240" s="102"/>
      <c r="K240" s="28"/>
      <c r="L240" s="28"/>
      <c r="M240" s="28"/>
      <c r="N240" s="28"/>
      <c r="O240" s="28"/>
      <c r="P240" s="28"/>
      <c r="Q240" s="28"/>
      <c r="R240" s="28"/>
      <c r="S240" s="28"/>
      <c r="T240" s="28"/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F240" s="28"/>
      <c r="AG240" s="28"/>
      <c r="AH240" s="28"/>
      <c r="AI240" s="28"/>
      <c r="AJ240" s="28"/>
      <c r="AK240" s="28"/>
      <c r="AL240" s="28"/>
      <c r="AM240" s="28"/>
      <c r="AN240" s="28"/>
      <c r="AO240" s="28"/>
      <c r="AP240" s="28"/>
      <c r="AQ240" s="28"/>
      <c r="AR240" s="28"/>
      <c r="AS240" s="28"/>
      <c r="AT240" s="28"/>
      <c r="AU240" s="28"/>
      <c r="AV240" s="28"/>
      <c r="AW240" s="28"/>
      <c r="AX240" s="28"/>
      <c r="AY240" s="28"/>
      <c r="AZ240" s="28"/>
      <c r="BA240" s="28"/>
      <c r="BB240" s="28"/>
      <c r="BC240" s="28"/>
      <c r="BD240" s="28"/>
      <c r="BE240" s="28"/>
      <c r="BF240" s="28"/>
      <c r="BG240" s="28"/>
      <c r="BH240" s="28"/>
      <c r="BI240" s="28"/>
      <c r="BJ240" s="28"/>
      <c r="BK240" s="28"/>
      <c r="BL240" s="28"/>
      <c r="BM240" s="28"/>
      <c r="BN240" s="28"/>
      <c r="BO240" s="28"/>
      <c r="BP240" s="28"/>
      <c r="BQ240" s="28"/>
      <c r="BR240" s="28"/>
      <c r="BS240" s="28"/>
      <c r="BT240" s="28"/>
      <c r="BU240" s="28"/>
      <c r="BV240" s="28"/>
      <c r="BW240" s="28"/>
      <c r="BX240" s="28"/>
      <c r="BY240" s="28"/>
      <c r="BZ240" s="28"/>
      <c r="CA240" s="28"/>
      <c r="CB240" s="28"/>
      <c r="CC240" s="28"/>
      <c r="CD240" s="28"/>
      <c r="CE240" s="28"/>
      <c r="CF240" s="28"/>
      <c r="CG240" s="28"/>
      <c r="CH240" s="28"/>
      <c r="CI240" s="28"/>
      <c r="CJ240" s="28"/>
      <c r="CK240" s="28"/>
      <c r="CL240" s="28"/>
      <c r="CM240" s="28"/>
      <c r="CN240" s="28"/>
      <c r="CO240" s="28"/>
      <c r="CP240" s="28"/>
      <c r="CQ240" s="28"/>
      <c r="CR240" s="28"/>
      <c r="CS240" s="28"/>
      <c r="CT240" s="28"/>
      <c r="CU240" s="28"/>
      <c r="CV240" s="28"/>
      <c r="CW240" s="28"/>
      <c r="CX240" s="28"/>
      <c r="CY240" s="28"/>
      <c r="CZ240" s="28"/>
      <c r="DA240" s="28"/>
      <c r="DB240" s="28"/>
      <c r="DC240" s="28"/>
      <c r="DD240" s="28"/>
      <c r="DE240" s="28"/>
      <c r="DF240" s="28"/>
      <c r="DG240" s="28"/>
      <c r="DH240" s="28"/>
      <c r="DI240" s="28"/>
      <c r="DJ240" s="28"/>
      <c r="DK240" s="28"/>
      <c r="DL240" s="28"/>
      <c r="DM240" s="28"/>
      <c r="DN240" s="28"/>
      <c r="DO240" s="28"/>
      <c r="DP240" s="28"/>
      <c r="DQ240" s="28"/>
      <c r="DR240" s="28"/>
      <c r="DS240" s="28"/>
      <c r="DT240" s="28"/>
      <c r="DU240" s="28"/>
      <c r="DV240" s="28"/>
      <c r="DW240" s="28"/>
      <c r="DX240" s="28"/>
      <c r="DY240" s="28"/>
      <c r="DZ240" s="28"/>
      <c r="EA240" s="28"/>
      <c r="EB240" s="28"/>
      <c r="EC240" s="28"/>
      <c r="ED240" s="28"/>
      <c r="EE240" s="28"/>
      <c r="EF240" s="28"/>
      <c r="EG240" s="28"/>
      <c r="EH240" s="28"/>
      <c r="EI240" s="28"/>
      <c r="EJ240" s="28"/>
      <c r="EK240" s="28"/>
      <c r="EL240" s="28"/>
      <c r="EM240" s="28"/>
      <c r="EN240" s="28"/>
      <c r="EO240" s="28"/>
      <c r="EP240" s="28"/>
      <c r="EQ240" s="28"/>
      <c r="ER240" s="28"/>
      <c r="ES240" s="28"/>
      <c r="ET240" s="28"/>
      <c r="EU240" s="28"/>
      <c r="EV240" s="28"/>
      <c r="EW240" s="28"/>
      <c r="EX240" s="28"/>
      <c r="EY240" s="28"/>
      <c r="EZ240" s="28"/>
      <c r="FA240" s="28"/>
      <c r="FB240" s="28"/>
      <c r="FC240" s="28"/>
      <c r="FD240" s="28"/>
      <c r="FE240" s="28"/>
      <c r="FF240" s="28"/>
      <c r="FG240" s="28"/>
      <c r="FH240" s="28"/>
      <c r="FI240" s="28"/>
      <c r="FJ240" s="28"/>
      <c r="FK240" s="28"/>
      <c r="FL240" s="28"/>
      <c r="FM240" s="28"/>
      <c r="FN240" s="28"/>
      <c r="FO240" s="28"/>
      <c r="FP240" s="28"/>
      <c r="FQ240" s="28"/>
      <c r="FR240" s="28"/>
      <c r="FS240" s="28"/>
      <c r="FT240" s="28"/>
      <c r="FU240" s="28"/>
      <c r="FV240" s="28"/>
      <c r="FW240" s="28"/>
      <c r="FX240" s="28"/>
      <c r="FY240" s="28"/>
      <c r="FZ240" s="28"/>
      <c r="GA240" s="28"/>
      <c r="GB240" s="28"/>
      <c r="GC240" s="28"/>
      <c r="GD240" s="28"/>
      <c r="GE240" s="28"/>
      <c r="GF240" s="28"/>
      <c r="GG240" s="28"/>
      <c r="GH240" s="28"/>
      <c r="GI240" s="28"/>
      <c r="GJ240" s="28"/>
      <c r="GK240" s="28"/>
      <c r="GL240" s="28"/>
      <c r="GM240" s="28"/>
      <c r="GN240" s="28"/>
      <c r="GO240" s="28"/>
      <c r="GP240" s="28"/>
      <c r="GQ240" s="28"/>
      <c r="GR240" s="28"/>
      <c r="GS240" s="28"/>
      <c r="GT240" s="28"/>
      <c r="GU240" s="28"/>
      <c r="GV240" s="28"/>
      <c r="GW240" s="28"/>
      <c r="GX240" s="28"/>
      <c r="GY240" s="28"/>
      <c r="GZ240" s="28"/>
      <c r="HA240" s="28"/>
      <c r="HB240" s="28"/>
      <c r="HC240" s="28"/>
      <c r="HD240" s="28"/>
      <c r="HE240" s="28"/>
      <c r="HF240" s="28"/>
      <c r="HG240" s="28"/>
      <c r="HH240" s="28"/>
      <c r="HI240" s="28"/>
      <c r="HJ240" s="28"/>
      <c r="HK240" s="28"/>
      <c r="HL240" s="28"/>
      <c r="HM240" s="28"/>
      <c r="HN240" s="28"/>
      <c r="HO240" s="28"/>
      <c r="HP240" s="28"/>
      <c r="HQ240" s="28"/>
      <c r="HR240" s="28"/>
      <c r="HS240" s="28"/>
      <c r="HT240" s="28"/>
      <c r="HU240" s="28"/>
      <c r="HV240" s="28"/>
      <c r="HW240" s="28"/>
      <c r="HX240" s="28"/>
      <c r="HY240" s="28"/>
      <c r="HZ240" s="28"/>
      <c r="IA240" s="28"/>
      <c r="IB240" s="28"/>
      <c r="IC240" s="28"/>
      <c r="ID240" s="28"/>
      <c r="IE240" s="28"/>
      <c r="IF240" s="28"/>
      <c r="IG240" s="28"/>
      <c r="IH240" s="28"/>
      <c r="II240" s="28"/>
      <c r="IJ240" s="28"/>
      <c r="IK240" s="28"/>
      <c r="IL240" s="28"/>
      <c r="IM240" s="28"/>
      <c r="IN240" s="28"/>
      <c r="IO240" s="28"/>
      <c r="IP240" s="28"/>
      <c r="IQ240" s="28"/>
      <c r="IR240" s="28"/>
      <c r="IS240" s="28"/>
      <c r="IT240" s="28"/>
      <c r="IU240" s="28"/>
      <c r="IV240" s="28"/>
      <c r="IW240" s="28"/>
    </row>
    <row r="241" spans="1:257" s="28" customFormat="1" ht="25.5">
      <c r="A241" s="127"/>
      <c r="B241" s="116"/>
      <c r="C241" s="117" t="s">
        <v>63</v>
      </c>
      <c r="D241" s="118"/>
      <c r="E241" s="129"/>
      <c r="F241" s="179"/>
      <c r="G241" s="130"/>
      <c r="H241" s="87"/>
      <c r="I241" s="91"/>
      <c r="J241" s="102"/>
    </row>
    <row r="242" spans="1:257" s="28" customFormat="1" ht="25.5">
      <c r="A242" s="127"/>
      <c r="B242" s="116"/>
      <c r="C242" s="117" t="s">
        <v>96</v>
      </c>
      <c r="D242" s="118"/>
      <c r="E242" s="129"/>
      <c r="F242" s="179"/>
      <c r="G242" s="130"/>
      <c r="H242" s="87"/>
      <c r="I242" s="91"/>
      <c r="J242" s="102"/>
    </row>
    <row r="243" spans="1:257" s="28" customFormat="1" ht="38.25">
      <c r="A243" s="127"/>
      <c r="B243" s="116"/>
      <c r="C243" s="117" t="s">
        <v>158</v>
      </c>
      <c r="D243" s="118"/>
      <c r="E243" s="129"/>
      <c r="F243" s="179"/>
      <c r="G243" s="130"/>
      <c r="H243" s="87"/>
      <c r="I243" s="91"/>
      <c r="J243" s="102"/>
    </row>
    <row r="244" spans="1:257" s="28" customFormat="1" ht="38.25">
      <c r="A244" s="127"/>
      <c r="B244" s="116" t="s">
        <v>138</v>
      </c>
      <c r="C244" s="117" t="s">
        <v>107</v>
      </c>
      <c r="D244" s="118"/>
      <c r="E244" s="132"/>
      <c r="F244" s="179"/>
      <c r="G244" s="130"/>
      <c r="H244" s="87"/>
      <c r="I244" s="91"/>
      <c r="J244" s="102"/>
    </row>
    <row r="245" spans="1:257" s="33" customFormat="1" ht="12.75">
      <c r="A245" s="111"/>
      <c r="B245" s="116"/>
      <c r="C245" s="117"/>
      <c r="D245" s="118" t="s">
        <v>65</v>
      </c>
      <c r="E245" s="114">
        <f>+$E$252*0.04</f>
        <v>15.6</v>
      </c>
      <c r="F245" s="172"/>
      <c r="G245" s="115">
        <f>+F245*E245</f>
        <v>0</v>
      </c>
      <c r="H245" s="87"/>
      <c r="I245" s="108">
        <f>E245+H245</f>
        <v>15.6</v>
      </c>
      <c r="J245" s="102">
        <f>F245*I245</f>
        <v>0</v>
      </c>
      <c r="K245" s="28"/>
      <c r="L245" s="28"/>
      <c r="M245" s="28"/>
      <c r="N245" s="28"/>
      <c r="O245" s="28"/>
      <c r="P245" s="28"/>
      <c r="Q245" s="28"/>
      <c r="R245" s="28"/>
      <c r="S245" s="28"/>
      <c r="T245" s="28"/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F245" s="28"/>
      <c r="AG245" s="28"/>
      <c r="AH245" s="28"/>
      <c r="AI245" s="28"/>
      <c r="AJ245" s="28"/>
      <c r="AK245" s="28"/>
      <c r="AL245" s="28"/>
      <c r="AM245" s="28"/>
      <c r="AN245" s="28"/>
      <c r="AO245" s="28"/>
      <c r="AP245" s="28"/>
      <c r="AQ245" s="28"/>
      <c r="AR245" s="28"/>
      <c r="AS245" s="28"/>
      <c r="AT245" s="28"/>
      <c r="AU245" s="28"/>
      <c r="AV245" s="28"/>
      <c r="AW245" s="28"/>
      <c r="AX245" s="28"/>
      <c r="AY245" s="28"/>
      <c r="AZ245" s="28"/>
      <c r="BA245" s="28"/>
      <c r="BB245" s="28"/>
      <c r="BC245" s="28"/>
      <c r="BD245" s="28"/>
      <c r="BE245" s="28"/>
      <c r="BF245" s="28"/>
      <c r="BG245" s="28"/>
      <c r="BH245" s="28"/>
      <c r="BI245" s="28"/>
      <c r="BJ245" s="28"/>
      <c r="BK245" s="28"/>
      <c r="BL245" s="28"/>
      <c r="BM245" s="28"/>
      <c r="BN245" s="28"/>
      <c r="BO245" s="28"/>
      <c r="BP245" s="28"/>
      <c r="BQ245" s="28"/>
      <c r="BR245" s="28"/>
      <c r="BS245" s="28"/>
      <c r="BT245" s="28"/>
      <c r="BU245" s="28"/>
      <c r="BV245" s="28"/>
      <c r="BW245" s="28"/>
      <c r="BX245" s="28"/>
      <c r="BY245" s="28"/>
      <c r="BZ245" s="28"/>
      <c r="CA245" s="28"/>
      <c r="CB245" s="28"/>
      <c r="CC245" s="28"/>
      <c r="CD245" s="28"/>
      <c r="CE245" s="28"/>
      <c r="CF245" s="28"/>
      <c r="CG245" s="28"/>
      <c r="CH245" s="28"/>
      <c r="CI245" s="28"/>
      <c r="CJ245" s="28"/>
      <c r="CK245" s="28"/>
      <c r="CL245" s="28"/>
      <c r="CM245" s="28"/>
      <c r="CN245" s="28"/>
      <c r="CO245" s="28"/>
      <c r="CP245" s="28"/>
      <c r="CQ245" s="28"/>
      <c r="CR245" s="28"/>
      <c r="CS245" s="28"/>
      <c r="CT245" s="28"/>
      <c r="CU245" s="28"/>
      <c r="CV245" s="28"/>
      <c r="CW245" s="28"/>
      <c r="CX245" s="28"/>
      <c r="CY245" s="28"/>
      <c r="CZ245" s="28"/>
      <c r="DA245" s="28"/>
      <c r="DB245" s="28"/>
      <c r="DC245" s="28"/>
      <c r="DD245" s="28"/>
      <c r="DE245" s="28"/>
      <c r="DF245" s="28"/>
      <c r="DG245" s="28"/>
      <c r="DH245" s="28"/>
      <c r="DI245" s="28"/>
      <c r="DJ245" s="28"/>
      <c r="DK245" s="28"/>
      <c r="DL245" s="28"/>
      <c r="DM245" s="28"/>
      <c r="DN245" s="28"/>
      <c r="DO245" s="28"/>
      <c r="DP245" s="28"/>
      <c r="DQ245" s="28"/>
      <c r="DR245" s="28"/>
      <c r="DS245" s="28"/>
      <c r="DT245" s="28"/>
      <c r="DU245" s="28"/>
      <c r="DV245" s="28"/>
      <c r="DW245" s="28"/>
      <c r="DX245" s="28"/>
      <c r="DY245" s="28"/>
      <c r="DZ245" s="28"/>
      <c r="EA245" s="28"/>
      <c r="EB245" s="28"/>
      <c r="EC245" s="28"/>
      <c r="ED245" s="28"/>
      <c r="EE245" s="28"/>
      <c r="EF245" s="28"/>
      <c r="EG245" s="28"/>
      <c r="EH245" s="28"/>
      <c r="EI245" s="28"/>
      <c r="EJ245" s="28"/>
      <c r="EK245" s="28"/>
      <c r="EL245" s="28"/>
      <c r="EM245" s="28"/>
      <c r="EN245" s="28"/>
      <c r="EO245" s="28"/>
      <c r="EP245" s="28"/>
      <c r="EQ245" s="28"/>
      <c r="ER245" s="28"/>
      <c r="ES245" s="28"/>
      <c r="ET245" s="28"/>
      <c r="EU245" s="28"/>
      <c r="EV245" s="28"/>
      <c r="EW245" s="28"/>
      <c r="EX245" s="28"/>
      <c r="EY245" s="28"/>
      <c r="EZ245" s="28"/>
      <c r="FA245" s="28"/>
      <c r="FB245" s="28"/>
      <c r="FC245" s="28"/>
      <c r="FD245" s="28"/>
      <c r="FE245" s="28"/>
      <c r="FF245" s="28"/>
      <c r="FG245" s="28"/>
      <c r="FH245" s="28"/>
      <c r="FI245" s="28"/>
      <c r="FJ245" s="28"/>
      <c r="FK245" s="28"/>
      <c r="FL245" s="28"/>
      <c r="FM245" s="28"/>
      <c r="FN245" s="28"/>
      <c r="FO245" s="28"/>
      <c r="FP245" s="28"/>
      <c r="FQ245" s="28"/>
      <c r="FR245" s="28"/>
      <c r="FS245" s="28"/>
      <c r="FT245" s="28"/>
      <c r="FU245" s="28"/>
      <c r="FV245" s="28"/>
      <c r="FW245" s="28"/>
      <c r="FX245" s="28"/>
      <c r="FY245" s="28"/>
      <c r="FZ245" s="28"/>
      <c r="GA245" s="28"/>
      <c r="GB245" s="28"/>
      <c r="GC245" s="28"/>
      <c r="GD245" s="28"/>
      <c r="GE245" s="28"/>
      <c r="GF245" s="28"/>
      <c r="GG245" s="28"/>
      <c r="GH245" s="28"/>
      <c r="GI245" s="28"/>
      <c r="GJ245" s="28"/>
      <c r="GK245" s="28"/>
      <c r="GL245" s="28"/>
      <c r="GM245" s="28"/>
      <c r="GN245" s="28"/>
      <c r="GO245" s="28"/>
      <c r="GP245" s="28"/>
      <c r="GQ245" s="28"/>
      <c r="GR245" s="28"/>
      <c r="GS245" s="28"/>
      <c r="GT245" s="28"/>
      <c r="GU245" s="28"/>
      <c r="GV245" s="28"/>
      <c r="GW245" s="28"/>
      <c r="GX245" s="28"/>
      <c r="GY245" s="28"/>
      <c r="GZ245" s="28"/>
      <c r="HA245" s="28"/>
      <c r="HB245" s="28"/>
      <c r="HC245" s="28"/>
      <c r="HD245" s="28"/>
      <c r="HE245" s="28"/>
      <c r="HF245" s="28"/>
      <c r="HG245" s="28"/>
      <c r="HH245" s="28"/>
      <c r="HI245" s="28"/>
      <c r="HJ245" s="28"/>
      <c r="HK245" s="28"/>
      <c r="HL245" s="28"/>
      <c r="HM245" s="28"/>
      <c r="HN245" s="28"/>
      <c r="HO245" s="28"/>
      <c r="HP245" s="28"/>
      <c r="HQ245" s="28"/>
      <c r="HR245" s="28"/>
      <c r="HS245" s="28"/>
      <c r="HT245" s="28"/>
      <c r="HU245" s="28"/>
      <c r="HV245" s="28"/>
      <c r="HW245" s="28"/>
      <c r="HX245" s="28"/>
      <c r="HY245" s="28"/>
      <c r="HZ245" s="28"/>
      <c r="IA245" s="28"/>
      <c r="IB245" s="28"/>
      <c r="IC245" s="28"/>
      <c r="ID245" s="28"/>
      <c r="IE245" s="28"/>
      <c r="IF245" s="28"/>
      <c r="IG245" s="28"/>
      <c r="IH245" s="28"/>
      <c r="II245" s="28"/>
      <c r="IJ245" s="28"/>
      <c r="IK245" s="28"/>
      <c r="IL245" s="28"/>
      <c r="IM245" s="28"/>
      <c r="IN245" s="28"/>
      <c r="IO245" s="28"/>
      <c r="IP245" s="28"/>
      <c r="IQ245" s="28"/>
      <c r="IR245" s="28"/>
      <c r="IS245" s="28"/>
      <c r="IT245" s="28"/>
      <c r="IU245" s="28"/>
      <c r="IV245" s="28"/>
      <c r="IW245" s="28"/>
    </row>
    <row r="246" spans="1:257" s="28" customFormat="1" ht="38.25">
      <c r="A246" s="127"/>
      <c r="B246" s="116" t="s">
        <v>139</v>
      </c>
      <c r="C246" s="117" t="s">
        <v>67</v>
      </c>
      <c r="D246" s="116"/>
      <c r="E246" s="133"/>
      <c r="F246" s="182"/>
      <c r="G246" s="134"/>
      <c r="H246" s="93"/>
      <c r="I246" s="94"/>
      <c r="J246" s="106"/>
      <c r="K246" s="62"/>
      <c r="L246" s="62"/>
      <c r="M246" s="62"/>
      <c r="N246" s="62"/>
      <c r="O246" s="62"/>
      <c r="P246" s="62"/>
      <c r="Q246" s="62"/>
      <c r="R246" s="62"/>
      <c r="S246" s="62"/>
      <c r="T246" s="62"/>
      <c r="U246" s="62"/>
      <c r="V246" s="62"/>
      <c r="W246" s="62"/>
      <c r="X246" s="62"/>
      <c r="Y246" s="62"/>
      <c r="Z246" s="62"/>
      <c r="AA246" s="62"/>
      <c r="AB246" s="62"/>
      <c r="AC246" s="62"/>
      <c r="AD246" s="62"/>
      <c r="AE246" s="62"/>
      <c r="AF246" s="62"/>
      <c r="AG246" s="62"/>
      <c r="AH246" s="62"/>
      <c r="AI246" s="62"/>
      <c r="AJ246" s="62"/>
      <c r="AK246" s="62"/>
      <c r="AL246" s="62"/>
      <c r="AM246" s="62"/>
      <c r="AN246" s="62"/>
      <c r="AO246" s="62"/>
      <c r="AP246" s="62"/>
      <c r="AQ246" s="62"/>
      <c r="AR246" s="62"/>
      <c r="AS246" s="62"/>
      <c r="AT246" s="62"/>
      <c r="AU246" s="62"/>
      <c r="AV246" s="62"/>
      <c r="AW246" s="62"/>
      <c r="AX246" s="62"/>
      <c r="AY246" s="62"/>
      <c r="AZ246" s="62"/>
      <c r="BA246" s="62"/>
      <c r="BB246" s="62"/>
      <c r="BC246" s="62"/>
      <c r="BD246" s="62"/>
      <c r="BE246" s="62"/>
      <c r="BF246" s="62"/>
      <c r="BG246" s="62"/>
      <c r="BH246" s="62"/>
      <c r="BI246" s="62"/>
      <c r="BJ246" s="62"/>
      <c r="BK246" s="62"/>
      <c r="BL246" s="62"/>
      <c r="BM246" s="62"/>
      <c r="BN246" s="62"/>
      <c r="BO246" s="62"/>
      <c r="BP246" s="62"/>
      <c r="BQ246" s="62"/>
      <c r="BR246" s="62"/>
      <c r="BS246" s="62"/>
      <c r="BT246" s="62"/>
      <c r="BU246" s="62"/>
      <c r="BV246" s="62"/>
      <c r="BW246" s="62"/>
      <c r="BX246" s="62"/>
      <c r="BY246" s="62"/>
      <c r="BZ246" s="62"/>
      <c r="CA246" s="62"/>
      <c r="CB246" s="62"/>
      <c r="CC246" s="62"/>
      <c r="CD246" s="62"/>
      <c r="CE246" s="62"/>
      <c r="CF246" s="62"/>
      <c r="CG246" s="62"/>
      <c r="CH246" s="62"/>
      <c r="CI246" s="62"/>
      <c r="CJ246" s="62"/>
      <c r="CK246" s="62"/>
      <c r="CL246" s="62"/>
      <c r="CM246" s="62"/>
      <c r="CN246" s="62"/>
      <c r="CO246" s="62"/>
      <c r="CP246" s="62"/>
      <c r="CQ246" s="62"/>
      <c r="CR246" s="62"/>
      <c r="CS246" s="62"/>
      <c r="CT246" s="62"/>
      <c r="CU246" s="62"/>
      <c r="CV246" s="62"/>
      <c r="CW246" s="62"/>
      <c r="CX246" s="62"/>
      <c r="CY246" s="62"/>
      <c r="CZ246" s="62"/>
      <c r="DA246" s="62"/>
      <c r="DB246" s="62"/>
      <c r="DC246" s="62"/>
      <c r="DD246" s="62"/>
      <c r="DE246" s="62"/>
      <c r="DF246" s="62"/>
      <c r="DG246" s="62"/>
      <c r="DH246" s="62"/>
      <c r="DI246" s="62"/>
      <c r="DJ246" s="62"/>
      <c r="DK246" s="62"/>
      <c r="DL246" s="62"/>
      <c r="DM246" s="62"/>
      <c r="DN246" s="62"/>
      <c r="DO246" s="62"/>
      <c r="DP246" s="62"/>
      <c r="DQ246" s="62"/>
      <c r="DR246" s="62"/>
      <c r="DS246" s="62"/>
      <c r="DT246" s="62"/>
      <c r="DU246" s="62"/>
      <c r="DV246" s="62"/>
      <c r="DW246" s="62"/>
      <c r="DX246" s="62"/>
      <c r="DY246" s="62"/>
      <c r="DZ246" s="62"/>
      <c r="EA246" s="62"/>
      <c r="EB246" s="62"/>
      <c r="EC246" s="62"/>
      <c r="ED246" s="62"/>
      <c r="EE246" s="62"/>
      <c r="EF246" s="62"/>
      <c r="EG246" s="62"/>
      <c r="EH246" s="62"/>
      <c r="EI246" s="62"/>
      <c r="EJ246" s="62"/>
      <c r="EK246" s="62"/>
      <c r="EL246" s="62"/>
      <c r="EM246" s="62"/>
      <c r="EN246" s="62"/>
      <c r="EO246" s="62"/>
      <c r="EP246" s="62"/>
      <c r="EQ246" s="62"/>
      <c r="ER246" s="62"/>
      <c r="ES246" s="62"/>
      <c r="ET246" s="62"/>
      <c r="EU246" s="62"/>
      <c r="EV246" s="62"/>
      <c r="EW246" s="62"/>
      <c r="EX246" s="62"/>
      <c r="EY246" s="62"/>
      <c r="EZ246" s="62"/>
      <c r="FA246" s="62"/>
      <c r="FB246" s="62"/>
      <c r="FC246" s="62"/>
      <c r="FD246" s="62"/>
      <c r="FE246" s="62"/>
      <c r="FF246" s="62"/>
      <c r="FG246" s="62"/>
      <c r="FH246" s="62"/>
      <c r="FI246" s="62"/>
      <c r="FJ246" s="62"/>
      <c r="FK246" s="62"/>
      <c r="FL246" s="62"/>
      <c r="FM246" s="62"/>
      <c r="FN246" s="62"/>
      <c r="FO246" s="62"/>
      <c r="FP246" s="62"/>
      <c r="FQ246" s="62"/>
      <c r="FR246" s="62"/>
      <c r="FS246" s="62"/>
      <c r="FT246" s="62"/>
      <c r="FU246" s="62"/>
      <c r="FV246" s="62"/>
      <c r="FW246" s="62"/>
      <c r="FX246" s="62"/>
      <c r="FY246" s="62"/>
      <c r="FZ246" s="62"/>
      <c r="GA246" s="62"/>
      <c r="GB246" s="62"/>
      <c r="GC246" s="62"/>
      <c r="GD246" s="62"/>
      <c r="GE246" s="62"/>
      <c r="GF246" s="62"/>
      <c r="GG246" s="62"/>
      <c r="GH246" s="62"/>
      <c r="GI246" s="62"/>
      <c r="GJ246" s="62"/>
      <c r="GK246" s="62"/>
      <c r="GL246" s="62"/>
      <c r="GM246" s="62"/>
      <c r="GN246" s="62"/>
      <c r="GO246" s="62"/>
      <c r="GP246" s="62"/>
      <c r="GQ246" s="62"/>
      <c r="GR246" s="62"/>
      <c r="GS246" s="62"/>
      <c r="GT246" s="62"/>
      <c r="GU246" s="62"/>
      <c r="GV246" s="62"/>
      <c r="GW246" s="62"/>
      <c r="GX246" s="62"/>
      <c r="GY246" s="62"/>
      <c r="GZ246" s="62"/>
      <c r="HA246" s="62"/>
      <c r="HB246" s="62"/>
      <c r="HC246" s="62"/>
      <c r="HD246" s="62"/>
      <c r="HE246" s="62"/>
      <c r="HF246" s="62"/>
      <c r="HG246" s="62"/>
      <c r="HH246" s="62"/>
      <c r="HI246" s="62"/>
      <c r="HJ246" s="62"/>
      <c r="HK246" s="62"/>
      <c r="HL246" s="62"/>
      <c r="HM246" s="62"/>
      <c r="HN246" s="62"/>
      <c r="HO246" s="62"/>
      <c r="HP246" s="62"/>
      <c r="HQ246" s="62"/>
      <c r="HR246" s="62"/>
      <c r="HS246" s="62"/>
      <c r="HT246" s="62"/>
      <c r="HU246" s="62"/>
      <c r="HV246" s="62"/>
      <c r="HW246" s="62"/>
      <c r="HX246" s="62"/>
      <c r="HY246" s="62"/>
      <c r="HZ246" s="62"/>
      <c r="IA246" s="62"/>
      <c r="IB246" s="62"/>
      <c r="IC246" s="62"/>
      <c r="ID246" s="62"/>
      <c r="IE246" s="62"/>
      <c r="IF246" s="62"/>
      <c r="IG246" s="62"/>
      <c r="IH246" s="62"/>
      <c r="II246" s="62"/>
      <c r="IJ246" s="62"/>
      <c r="IK246" s="62"/>
      <c r="IL246" s="62"/>
      <c r="IM246" s="62"/>
      <c r="IN246" s="62"/>
      <c r="IO246" s="62"/>
      <c r="IP246" s="62"/>
      <c r="IQ246" s="62"/>
      <c r="IR246" s="62"/>
      <c r="IS246" s="62"/>
      <c r="IT246" s="62"/>
      <c r="IU246" s="62"/>
      <c r="IV246" s="62"/>
      <c r="IW246" s="62"/>
    </row>
    <row r="247" spans="1:257" s="28" customFormat="1" ht="63.75">
      <c r="A247" s="127"/>
      <c r="B247" s="116"/>
      <c r="C247" s="117" t="s">
        <v>116</v>
      </c>
      <c r="D247" s="118"/>
      <c r="E247" s="129"/>
      <c r="F247" s="179"/>
      <c r="G247" s="130"/>
      <c r="H247" s="87"/>
      <c r="I247" s="91"/>
      <c r="J247" s="102"/>
    </row>
    <row r="248" spans="1:257" s="33" customFormat="1" ht="12.75">
      <c r="A248" s="111"/>
      <c r="B248" s="116"/>
      <c r="C248" s="117" t="s">
        <v>113</v>
      </c>
      <c r="D248" s="118"/>
      <c r="E248" s="114"/>
      <c r="F248" s="172"/>
      <c r="G248" s="115"/>
      <c r="H248" s="87"/>
      <c r="I248" s="87"/>
      <c r="J248" s="102"/>
      <c r="K248" s="28"/>
      <c r="L248" s="28"/>
      <c r="M248" s="28"/>
      <c r="N248" s="28"/>
      <c r="O248" s="28"/>
      <c r="P248" s="28"/>
      <c r="Q248" s="28"/>
      <c r="R248" s="28"/>
      <c r="S248" s="28"/>
      <c r="T248" s="28"/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F248" s="28"/>
      <c r="AG248" s="28"/>
      <c r="AH248" s="28"/>
      <c r="AI248" s="28"/>
      <c r="AJ248" s="28"/>
      <c r="AK248" s="28"/>
      <c r="AL248" s="28"/>
      <c r="AM248" s="28"/>
      <c r="AN248" s="28"/>
      <c r="AO248" s="28"/>
      <c r="AP248" s="28"/>
      <c r="AQ248" s="28"/>
      <c r="AR248" s="28"/>
      <c r="AS248" s="28"/>
      <c r="AT248" s="28"/>
      <c r="AU248" s="28"/>
      <c r="AV248" s="28"/>
      <c r="AW248" s="28"/>
      <c r="AX248" s="28"/>
      <c r="AY248" s="28"/>
      <c r="AZ248" s="28"/>
      <c r="BA248" s="28"/>
      <c r="BB248" s="28"/>
      <c r="BC248" s="28"/>
      <c r="BD248" s="28"/>
      <c r="BE248" s="28"/>
      <c r="BF248" s="28"/>
      <c r="BG248" s="28"/>
      <c r="BH248" s="28"/>
      <c r="BI248" s="28"/>
      <c r="BJ248" s="28"/>
      <c r="BK248" s="28"/>
      <c r="BL248" s="28"/>
      <c r="BM248" s="28"/>
      <c r="BN248" s="28"/>
      <c r="BO248" s="28"/>
      <c r="BP248" s="28"/>
      <c r="BQ248" s="28"/>
      <c r="BR248" s="28"/>
      <c r="BS248" s="28"/>
      <c r="BT248" s="28"/>
      <c r="BU248" s="28"/>
      <c r="BV248" s="28"/>
      <c r="BW248" s="28"/>
      <c r="BX248" s="28"/>
      <c r="BY248" s="28"/>
      <c r="BZ248" s="28"/>
      <c r="CA248" s="28"/>
      <c r="CB248" s="28"/>
      <c r="CC248" s="28"/>
      <c r="CD248" s="28"/>
      <c r="CE248" s="28"/>
      <c r="CF248" s="28"/>
      <c r="CG248" s="28"/>
      <c r="CH248" s="28"/>
      <c r="CI248" s="28"/>
      <c r="CJ248" s="28"/>
      <c r="CK248" s="28"/>
      <c r="CL248" s="28"/>
      <c r="CM248" s="28"/>
      <c r="CN248" s="28"/>
      <c r="CO248" s="28"/>
      <c r="CP248" s="28"/>
      <c r="CQ248" s="28"/>
      <c r="CR248" s="28"/>
      <c r="CS248" s="28"/>
      <c r="CT248" s="28"/>
      <c r="CU248" s="28"/>
      <c r="CV248" s="28"/>
      <c r="CW248" s="28"/>
      <c r="CX248" s="28"/>
      <c r="CY248" s="28"/>
      <c r="CZ248" s="28"/>
      <c r="DA248" s="28"/>
      <c r="DB248" s="28"/>
      <c r="DC248" s="28"/>
      <c r="DD248" s="28"/>
      <c r="DE248" s="28"/>
      <c r="DF248" s="28"/>
      <c r="DG248" s="28"/>
      <c r="DH248" s="28"/>
      <c r="DI248" s="28"/>
      <c r="DJ248" s="28"/>
      <c r="DK248" s="28"/>
      <c r="DL248" s="28"/>
      <c r="DM248" s="28"/>
      <c r="DN248" s="28"/>
      <c r="DO248" s="28"/>
      <c r="DP248" s="28"/>
      <c r="DQ248" s="28"/>
      <c r="DR248" s="28"/>
      <c r="DS248" s="28"/>
      <c r="DT248" s="28"/>
      <c r="DU248" s="28"/>
      <c r="DV248" s="28"/>
      <c r="DW248" s="28"/>
      <c r="DX248" s="28"/>
      <c r="DY248" s="28"/>
      <c r="DZ248" s="28"/>
      <c r="EA248" s="28"/>
      <c r="EB248" s="28"/>
      <c r="EC248" s="28"/>
      <c r="ED248" s="28"/>
      <c r="EE248" s="28"/>
      <c r="EF248" s="28"/>
      <c r="EG248" s="28"/>
      <c r="EH248" s="28"/>
      <c r="EI248" s="28"/>
      <c r="EJ248" s="28"/>
      <c r="EK248" s="28"/>
      <c r="EL248" s="28"/>
      <c r="EM248" s="28"/>
      <c r="EN248" s="28"/>
      <c r="EO248" s="28"/>
      <c r="EP248" s="28"/>
      <c r="EQ248" s="28"/>
      <c r="ER248" s="28"/>
      <c r="ES248" s="28"/>
      <c r="ET248" s="28"/>
      <c r="EU248" s="28"/>
      <c r="EV248" s="28"/>
      <c r="EW248" s="28"/>
      <c r="EX248" s="28"/>
      <c r="EY248" s="28"/>
      <c r="EZ248" s="28"/>
      <c r="FA248" s="28"/>
      <c r="FB248" s="28"/>
      <c r="FC248" s="28"/>
      <c r="FD248" s="28"/>
      <c r="FE248" s="28"/>
      <c r="FF248" s="28"/>
      <c r="FG248" s="28"/>
      <c r="FH248" s="28"/>
      <c r="FI248" s="28"/>
      <c r="FJ248" s="28"/>
      <c r="FK248" s="28"/>
      <c r="FL248" s="28"/>
      <c r="FM248" s="28"/>
      <c r="FN248" s="28"/>
      <c r="FO248" s="28"/>
      <c r="FP248" s="28"/>
      <c r="FQ248" s="28"/>
      <c r="FR248" s="28"/>
      <c r="FS248" s="28"/>
      <c r="FT248" s="28"/>
      <c r="FU248" s="28"/>
      <c r="FV248" s="28"/>
      <c r="FW248" s="28"/>
      <c r="FX248" s="28"/>
      <c r="FY248" s="28"/>
      <c r="FZ248" s="28"/>
      <c r="GA248" s="28"/>
      <c r="GB248" s="28"/>
      <c r="GC248" s="28"/>
      <c r="GD248" s="28"/>
      <c r="GE248" s="28"/>
      <c r="GF248" s="28"/>
      <c r="GG248" s="28"/>
      <c r="GH248" s="28"/>
      <c r="GI248" s="28"/>
      <c r="GJ248" s="28"/>
      <c r="GK248" s="28"/>
      <c r="GL248" s="28"/>
      <c r="GM248" s="28"/>
      <c r="GN248" s="28"/>
      <c r="GO248" s="28"/>
      <c r="GP248" s="28"/>
      <c r="GQ248" s="28"/>
      <c r="GR248" s="28"/>
      <c r="GS248" s="28"/>
      <c r="GT248" s="28"/>
      <c r="GU248" s="28"/>
      <c r="GV248" s="28"/>
      <c r="GW248" s="28"/>
      <c r="GX248" s="28"/>
      <c r="GY248" s="28"/>
      <c r="GZ248" s="28"/>
      <c r="HA248" s="28"/>
      <c r="HB248" s="28"/>
      <c r="HC248" s="28"/>
      <c r="HD248" s="28"/>
      <c r="HE248" s="28"/>
      <c r="HF248" s="28"/>
      <c r="HG248" s="28"/>
      <c r="HH248" s="28"/>
      <c r="HI248" s="28"/>
      <c r="HJ248" s="28"/>
      <c r="HK248" s="28"/>
      <c r="HL248" s="28"/>
      <c r="HM248" s="28"/>
      <c r="HN248" s="28"/>
      <c r="HO248" s="28"/>
      <c r="HP248" s="28"/>
      <c r="HQ248" s="28"/>
      <c r="HR248" s="28"/>
      <c r="HS248" s="28"/>
      <c r="HT248" s="28"/>
      <c r="HU248" s="28"/>
      <c r="HV248" s="28"/>
      <c r="HW248" s="28"/>
      <c r="HX248" s="28"/>
      <c r="HY248" s="28"/>
      <c r="HZ248" s="28"/>
      <c r="IA248" s="28"/>
      <c r="IB248" s="28"/>
      <c r="IC248" s="28"/>
      <c r="ID248" s="28"/>
      <c r="IE248" s="28"/>
      <c r="IF248" s="28"/>
      <c r="IG248" s="28"/>
      <c r="IH248" s="28"/>
      <c r="II248" s="28"/>
      <c r="IJ248" s="28"/>
      <c r="IK248" s="28"/>
      <c r="IL248" s="28"/>
      <c r="IM248" s="28"/>
      <c r="IN248" s="28"/>
      <c r="IO248" s="28"/>
      <c r="IP248" s="28"/>
      <c r="IQ248" s="28"/>
      <c r="IR248" s="28"/>
      <c r="IS248" s="28"/>
      <c r="IT248" s="28"/>
      <c r="IU248" s="28"/>
      <c r="IV248" s="28"/>
      <c r="IW248" s="28"/>
    </row>
    <row r="249" spans="1:257" s="33" customFormat="1" ht="12.75">
      <c r="A249" s="111"/>
      <c r="B249" s="116"/>
      <c r="C249" s="135">
        <v>192</v>
      </c>
      <c r="D249" s="118"/>
      <c r="E249" s="114"/>
      <c r="F249" s="172"/>
      <c r="G249" s="115"/>
      <c r="H249" s="87"/>
      <c r="I249" s="87"/>
      <c r="J249" s="102"/>
      <c r="K249" s="28"/>
      <c r="L249" s="28"/>
      <c r="M249" s="28"/>
      <c r="N249" s="28"/>
      <c r="O249" s="28"/>
      <c r="P249" s="28"/>
      <c r="Q249" s="28"/>
      <c r="R249" s="28"/>
      <c r="S249" s="28"/>
      <c r="T249" s="28"/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F249" s="28"/>
      <c r="AG249" s="28"/>
      <c r="AH249" s="28"/>
      <c r="AI249" s="28"/>
      <c r="AJ249" s="28"/>
      <c r="AK249" s="28"/>
      <c r="AL249" s="28"/>
      <c r="AM249" s="28"/>
      <c r="AN249" s="28"/>
      <c r="AO249" s="28"/>
      <c r="AP249" s="28"/>
      <c r="AQ249" s="28"/>
      <c r="AR249" s="28"/>
      <c r="AS249" s="28"/>
      <c r="AT249" s="28"/>
      <c r="AU249" s="28"/>
      <c r="AV249" s="28"/>
      <c r="AW249" s="28"/>
      <c r="AX249" s="28"/>
      <c r="AY249" s="28"/>
      <c r="AZ249" s="28"/>
      <c r="BA249" s="28"/>
      <c r="BB249" s="28"/>
      <c r="BC249" s="28"/>
      <c r="BD249" s="28"/>
      <c r="BE249" s="28"/>
      <c r="BF249" s="28"/>
      <c r="BG249" s="28"/>
      <c r="BH249" s="28"/>
      <c r="BI249" s="28"/>
      <c r="BJ249" s="28"/>
      <c r="BK249" s="28"/>
      <c r="BL249" s="28"/>
      <c r="BM249" s="28"/>
      <c r="BN249" s="28"/>
      <c r="BO249" s="28"/>
      <c r="BP249" s="28"/>
      <c r="BQ249" s="28"/>
      <c r="BR249" s="28"/>
      <c r="BS249" s="28"/>
      <c r="BT249" s="28"/>
      <c r="BU249" s="28"/>
      <c r="BV249" s="28"/>
      <c r="BW249" s="28"/>
      <c r="BX249" s="28"/>
      <c r="BY249" s="28"/>
      <c r="BZ249" s="28"/>
      <c r="CA249" s="28"/>
      <c r="CB249" s="28"/>
      <c r="CC249" s="28"/>
      <c r="CD249" s="28"/>
      <c r="CE249" s="28"/>
      <c r="CF249" s="28"/>
      <c r="CG249" s="28"/>
      <c r="CH249" s="28"/>
      <c r="CI249" s="28"/>
      <c r="CJ249" s="28"/>
      <c r="CK249" s="28"/>
      <c r="CL249" s="28"/>
      <c r="CM249" s="28"/>
      <c r="CN249" s="28"/>
      <c r="CO249" s="28"/>
      <c r="CP249" s="28"/>
      <c r="CQ249" s="28"/>
      <c r="CR249" s="28"/>
      <c r="CS249" s="28"/>
      <c r="CT249" s="28"/>
      <c r="CU249" s="28"/>
      <c r="CV249" s="28"/>
      <c r="CW249" s="28"/>
      <c r="CX249" s="28"/>
      <c r="CY249" s="28"/>
      <c r="CZ249" s="28"/>
      <c r="DA249" s="28"/>
      <c r="DB249" s="28"/>
      <c r="DC249" s="28"/>
      <c r="DD249" s="28"/>
      <c r="DE249" s="28"/>
      <c r="DF249" s="28"/>
      <c r="DG249" s="28"/>
      <c r="DH249" s="28"/>
      <c r="DI249" s="28"/>
      <c r="DJ249" s="28"/>
      <c r="DK249" s="28"/>
      <c r="DL249" s="28"/>
      <c r="DM249" s="28"/>
      <c r="DN249" s="28"/>
      <c r="DO249" s="28"/>
      <c r="DP249" s="28"/>
      <c r="DQ249" s="28"/>
      <c r="DR249" s="28"/>
      <c r="DS249" s="28"/>
      <c r="DT249" s="28"/>
      <c r="DU249" s="28"/>
      <c r="DV249" s="28"/>
      <c r="DW249" s="28"/>
      <c r="DX249" s="28"/>
      <c r="DY249" s="28"/>
      <c r="DZ249" s="28"/>
      <c r="EA249" s="28"/>
      <c r="EB249" s="28"/>
      <c r="EC249" s="28"/>
      <c r="ED249" s="28"/>
      <c r="EE249" s="28"/>
      <c r="EF249" s="28"/>
      <c r="EG249" s="28"/>
      <c r="EH249" s="28"/>
      <c r="EI249" s="28"/>
      <c r="EJ249" s="28"/>
      <c r="EK249" s="28"/>
      <c r="EL249" s="28"/>
      <c r="EM249" s="28"/>
      <c r="EN249" s="28"/>
      <c r="EO249" s="28"/>
      <c r="EP249" s="28"/>
      <c r="EQ249" s="28"/>
      <c r="ER249" s="28"/>
      <c r="ES249" s="28"/>
      <c r="ET249" s="28"/>
      <c r="EU249" s="28"/>
      <c r="EV249" s="28"/>
      <c r="EW249" s="28"/>
      <c r="EX249" s="28"/>
      <c r="EY249" s="28"/>
      <c r="EZ249" s="28"/>
      <c r="FA249" s="28"/>
      <c r="FB249" s="28"/>
      <c r="FC249" s="28"/>
      <c r="FD249" s="28"/>
      <c r="FE249" s="28"/>
      <c r="FF249" s="28"/>
      <c r="FG249" s="28"/>
      <c r="FH249" s="28"/>
      <c r="FI249" s="28"/>
      <c r="FJ249" s="28"/>
      <c r="FK249" s="28"/>
      <c r="FL249" s="28"/>
      <c r="FM249" s="28"/>
      <c r="FN249" s="28"/>
      <c r="FO249" s="28"/>
      <c r="FP249" s="28"/>
      <c r="FQ249" s="28"/>
      <c r="FR249" s="28"/>
      <c r="FS249" s="28"/>
      <c r="FT249" s="28"/>
      <c r="FU249" s="28"/>
      <c r="FV249" s="28"/>
      <c r="FW249" s="28"/>
      <c r="FX249" s="28"/>
      <c r="FY249" s="28"/>
      <c r="FZ249" s="28"/>
      <c r="GA249" s="28"/>
      <c r="GB249" s="28"/>
      <c r="GC249" s="28"/>
      <c r="GD249" s="28"/>
      <c r="GE249" s="28"/>
      <c r="GF249" s="28"/>
      <c r="GG249" s="28"/>
      <c r="GH249" s="28"/>
      <c r="GI249" s="28"/>
      <c r="GJ249" s="28"/>
      <c r="GK249" s="28"/>
      <c r="GL249" s="28"/>
      <c r="GM249" s="28"/>
      <c r="GN249" s="28"/>
      <c r="GO249" s="28"/>
      <c r="GP249" s="28"/>
      <c r="GQ249" s="28"/>
      <c r="GR249" s="28"/>
      <c r="GS249" s="28"/>
      <c r="GT249" s="28"/>
      <c r="GU249" s="28"/>
      <c r="GV249" s="28"/>
      <c r="GW249" s="28"/>
      <c r="GX249" s="28"/>
      <c r="GY249" s="28"/>
      <c r="GZ249" s="28"/>
      <c r="HA249" s="28"/>
      <c r="HB249" s="28"/>
      <c r="HC249" s="28"/>
      <c r="HD249" s="28"/>
      <c r="HE249" s="28"/>
      <c r="HF249" s="28"/>
      <c r="HG249" s="28"/>
      <c r="HH249" s="28"/>
      <c r="HI249" s="28"/>
      <c r="HJ249" s="28"/>
      <c r="HK249" s="28"/>
      <c r="HL249" s="28"/>
      <c r="HM249" s="28"/>
      <c r="HN249" s="28"/>
      <c r="HO249" s="28"/>
      <c r="HP249" s="28"/>
      <c r="HQ249" s="28"/>
      <c r="HR249" s="28"/>
      <c r="HS249" s="28"/>
      <c r="HT249" s="28"/>
      <c r="HU249" s="28"/>
      <c r="HV249" s="28"/>
      <c r="HW249" s="28"/>
      <c r="HX249" s="28"/>
      <c r="HY249" s="28"/>
      <c r="HZ249" s="28"/>
      <c r="IA249" s="28"/>
      <c r="IB249" s="28"/>
      <c r="IC249" s="28"/>
      <c r="ID249" s="28"/>
      <c r="IE249" s="28"/>
      <c r="IF249" s="28"/>
      <c r="IG249" s="28"/>
      <c r="IH249" s="28"/>
      <c r="II249" s="28"/>
      <c r="IJ249" s="28"/>
      <c r="IK249" s="28"/>
      <c r="IL249" s="28"/>
      <c r="IM249" s="28"/>
      <c r="IN249" s="28"/>
      <c r="IO249" s="28"/>
      <c r="IP249" s="28"/>
      <c r="IQ249" s="28"/>
      <c r="IR249" s="28"/>
      <c r="IS249" s="28"/>
      <c r="IT249" s="28"/>
      <c r="IU249" s="28"/>
      <c r="IV249" s="28"/>
      <c r="IW249" s="28"/>
    </row>
    <row r="250" spans="1:257" s="33" customFormat="1" ht="12.75">
      <c r="A250" s="111"/>
      <c r="B250" s="116"/>
      <c r="C250" s="135">
        <v>126</v>
      </c>
      <c r="D250" s="118"/>
      <c r="E250" s="114"/>
      <c r="F250" s="172"/>
      <c r="G250" s="115"/>
      <c r="H250" s="87"/>
      <c r="I250" s="87"/>
      <c r="J250" s="102"/>
      <c r="K250" s="28"/>
      <c r="L250" s="28"/>
      <c r="M250" s="28"/>
      <c r="N250" s="28"/>
      <c r="O250" s="28"/>
      <c r="P250" s="28"/>
      <c r="Q250" s="28"/>
      <c r="R250" s="28"/>
      <c r="S250" s="28"/>
      <c r="T250" s="28"/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F250" s="28"/>
      <c r="AG250" s="28"/>
      <c r="AH250" s="28"/>
      <c r="AI250" s="28"/>
      <c r="AJ250" s="28"/>
      <c r="AK250" s="28"/>
      <c r="AL250" s="28"/>
      <c r="AM250" s="28"/>
      <c r="AN250" s="28"/>
      <c r="AO250" s="28"/>
      <c r="AP250" s="28"/>
      <c r="AQ250" s="28"/>
      <c r="AR250" s="28"/>
      <c r="AS250" s="28"/>
      <c r="AT250" s="28"/>
      <c r="AU250" s="28"/>
      <c r="AV250" s="28"/>
      <c r="AW250" s="28"/>
      <c r="AX250" s="28"/>
      <c r="AY250" s="28"/>
      <c r="AZ250" s="28"/>
      <c r="BA250" s="28"/>
      <c r="BB250" s="28"/>
      <c r="BC250" s="28"/>
      <c r="BD250" s="28"/>
      <c r="BE250" s="28"/>
      <c r="BF250" s="28"/>
      <c r="BG250" s="28"/>
      <c r="BH250" s="28"/>
      <c r="BI250" s="28"/>
      <c r="BJ250" s="28"/>
      <c r="BK250" s="28"/>
      <c r="BL250" s="28"/>
      <c r="BM250" s="28"/>
      <c r="BN250" s="28"/>
      <c r="BO250" s="28"/>
      <c r="BP250" s="28"/>
      <c r="BQ250" s="28"/>
      <c r="BR250" s="28"/>
      <c r="BS250" s="28"/>
      <c r="BT250" s="28"/>
      <c r="BU250" s="28"/>
      <c r="BV250" s="28"/>
      <c r="BW250" s="28"/>
      <c r="BX250" s="28"/>
      <c r="BY250" s="28"/>
      <c r="BZ250" s="28"/>
      <c r="CA250" s="28"/>
      <c r="CB250" s="28"/>
      <c r="CC250" s="28"/>
      <c r="CD250" s="28"/>
      <c r="CE250" s="28"/>
      <c r="CF250" s="28"/>
      <c r="CG250" s="28"/>
      <c r="CH250" s="28"/>
      <c r="CI250" s="28"/>
      <c r="CJ250" s="28"/>
      <c r="CK250" s="28"/>
      <c r="CL250" s="28"/>
      <c r="CM250" s="28"/>
      <c r="CN250" s="28"/>
      <c r="CO250" s="28"/>
      <c r="CP250" s="28"/>
      <c r="CQ250" s="28"/>
      <c r="CR250" s="28"/>
      <c r="CS250" s="28"/>
      <c r="CT250" s="28"/>
      <c r="CU250" s="28"/>
      <c r="CV250" s="28"/>
      <c r="CW250" s="28"/>
      <c r="CX250" s="28"/>
      <c r="CY250" s="28"/>
      <c r="CZ250" s="28"/>
      <c r="DA250" s="28"/>
      <c r="DB250" s="28"/>
      <c r="DC250" s="28"/>
      <c r="DD250" s="28"/>
      <c r="DE250" s="28"/>
      <c r="DF250" s="28"/>
      <c r="DG250" s="28"/>
      <c r="DH250" s="28"/>
      <c r="DI250" s="28"/>
      <c r="DJ250" s="28"/>
      <c r="DK250" s="28"/>
      <c r="DL250" s="28"/>
      <c r="DM250" s="28"/>
      <c r="DN250" s="28"/>
      <c r="DO250" s="28"/>
      <c r="DP250" s="28"/>
      <c r="DQ250" s="28"/>
      <c r="DR250" s="28"/>
      <c r="DS250" s="28"/>
      <c r="DT250" s="28"/>
      <c r="DU250" s="28"/>
      <c r="DV250" s="28"/>
      <c r="DW250" s="28"/>
      <c r="DX250" s="28"/>
      <c r="DY250" s="28"/>
      <c r="DZ250" s="28"/>
      <c r="EA250" s="28"/>
      <c r="EB250" s="28"/>
      <c r="EC250" s="28"/>
      <c r="ED250" s="28"/>
      <c r="EE250" s="28"/>
      <c r="EF250" s="28"/>
      <c r="EG250" s="28"/>
      <c r="EH250" s="28"/>
      <c r="EI250" s="28"/>
      <c r="EJ250" s="28"/>
      <c r="EK250" s="28"/>
      <c r="EL250" s="28"/>
      <c r="EM250" s="28"/>
      <c r="EN250" s="28"/>
      <c r="EO250" s="28"/>
      <c r="EP250" s="28"/>
      <c r="EQ250" s="28"/>
      <c r="ER250" s="28"/>
      <c r="ES250" s="28"/>
      <c r="ET250" s="28"/>
      <c r="EU250" s="28"/>
      <c r="EV250" s="28"/>
      <c r="EW250" s="28"/>
      <c r="EX250" s="28"/>
      <c r="EY250" s="28"/>
      <c r="EZ250" s="28"/>
      <c r="FA250" s="28"/>
      <c r="FB250" s="28"/>
      <c r="FC250" s="28"/>
      <c r="FD250" s="28"/>
      <c r="FE250" s="28"/>
      <c r="FF250" s="28"/>
      <c r="FG250" s="28"/>
      <c r="FH250" s="28"/>
      <c r="FI250" s="28"/>
      <c r="FJ250" s="28"/>
      <c r="FK250" s="28"/>
      <c r="FL250" s="28"/>
      <c r="FM250" s="28"/>
      <c r="FN250" s="28"/>
      <c r="FO250" s="28"/>
      <c r="FP250" s="28"/>
      <c r="FQ250" s="28"/>
      <c r="FR250" s="28"/>
      <c r="FS250" s="28"/>
      <c r="FT250" s="28"/>
      <c r="FU250" s="28"/>
      <c r="FV250" s="28"/>
      <c r="FW250" s="28"/>
      <c r="FX250" s="28"/>
      <c r="FY250" s="28"/>
      <c r="FZ250" s="28"/>
      <c r="GA250" s="28"/>
      <c r="GB250" s="28"/>
      <c r="GC250" s="28"/>
      <c r="GD250" s="28"/>
      <c r="GE250" s="28"/>
      <c r="GF250" s="28"/>
      <c r="GG250" s="28"/>
      <c r="GH250" s="28"/>
      <c r="GI250" s="28"/>
      <c r="GJ250" s="28"/>
      <c r="GK250" s="28"/>
      <c r="GL250" s="28"/>
      <c r="GM250" s="28"/>
      <c r="GN250" s="28"/>
      <c r="GO250" s="28"/>
      <c r="GP250" s="28"/>
      <c r="GQ250" s="28"/>
      <c r="GR250" s="28"/>
      <c r="GS250" s="28"/>
      <c r="GT250" s="28"/>
      <c r="GU250" s="28"/>
      <c r="GV250" s="28"/>
      <c r="GW250" s="28"/>
      <c r="GX250" s="28"/>
      <c r="GY250" s="28"/>
      <c r="GZ250" s="28"/>
      <c r="HA250" s="28"/>
      <c r="HB250" s="28"/>
      <c r="HC250" s="28"/>
      <c r="HD250" s="28"/>
      <c r="HE250" s="28"/>
      <c r="HF250" s="28"/>
      <c r="HG250" s="28"/>
      <c r="HH250" s="28"/>
      <c r="HI250" s="28"/>
      <c r="HJ250" s="28"/>
      <c r="HK250" s="28"/>
      <c r="HL250" s="28"/>
      <c r="HM250" s="28"/>
      <c r="HN250" s="28"/>
      <c r="HO250" s="28"/>
      <c r="HP250" s="28"/>
      <c r="HQ250" s="28"/>
      <c r="HR250" s="28"/>
      <c r="HS250" s="28"/>
      <c r="HT250" s="28"/>
      <c r="HU250" s="28"/>
      <c r="HV250" s="28"/>
      <c r="HW250" s="28"/>
      <c r="HX250" s="28"/>
      <c r="HY250" s="28"/>
      <c r="HZ250" s="28"/>
      <c r="IA250" s="28"/>
      <c r="IB250" s="28"/>
      <c r="IC250" s="28"/>
      <c r="ID250" s="28"/>
      <c r="IE250" s="28"/>
      <c r="IF250" s="28"/>
      <c r="IG250" s="28"/>
      <c r="IH250" s="28"/>
      <c r="II250" s="28"/>
      <c r="IJ250" s="28"/>
      <c r="IK250" s="28"/>
      <c r="IL250" s="28"/>
      <c r="IM250" s="28"/>
      <c r="IN250" s="28"/>
      <c r="IO250" s="28"/>
      <c r="IP250" s="28"/>
      <c r="IQ250" s="28"/>
      <c r="IR250" s="28"/>
      <c r="IS250" s="28"/>
      <c r="IT250" s="28"/>
      <c r="IU250" s="28"/>
      <c r="IV250" s="28"/>
      <c r="IW250" s="28"/>
    </row>
    <row r="251" spans="1:257" s="33" customFormat="1" ht="12.75">
      <c r="A251" s="111"/>
      <c r="B251" s="116"/>
      <c r="C251" s="135">
        <v>72</v>
      </c>
      <c r="D251" s="118"/>
      <c r="E251" s="114"/>
      <c r="F251" s="172"/>
      <c r="G251" s="115"/>
      <c r="H251" s="87"/>
      <c r="I251" s="87"/>
      <c r="J251" s="102"/>
      <c r="K251" s="28"/>
      <c r="L251" s="28"/>
      <c r="M251" s="28"/>
      <c r="N251" s="28"/>
      <c r="O251" s="28"/>
      <c r="P251" s="28"/>
      <c r="Q251" s="28"/>
      <c r="R251" s="28"/>
      <c r="S251" s="28"/>
      <c r="T251" s="28"/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F251" s="28"/>
      <c r="AG251" s="28"/>
      <c r="AH251" s="28"/>
      <c r="AI251" s="28"/>
      <c r="AJ251" s="28"/>
      <c r="AK251" s="28"/>
      <c r="AL251" s="28"/>
      <c r="AM251" s="28"/>
      <c r="AN251" s="28"/>
      <c r="AO251" s="28"/>
      <c r="AP251" s="28"/>
      <c r="AQ251" s="28"/>
      <c r="AR251" s="28"/>
      <c r="AS251" s="28"/>
      <c r="AT251" s="28"/>
      <c r="AU251" s="28"/>
      <c r="AV251" s="28"/>
      <c r="AW251" s="28"/>
      <c r="AX251" s="28"/>
      <c r="AY251" s="28"/>
      <c r="AZ251" s="28"/>
      <c r="BA251" s="28"/>
      <c r="BB251" s="28"/>
      <c r="BC251" s="28"/>
      <c r="BD251" s="28"/>
      <c r="BE251" s="28"/>
      <c r="BF251" s="28"/>
      <c r="BG251" s="28"/>
      <c r="BH251" s="28"/>
      <c r="BI251" s="28"/>
      <c r="BJ251" s="28"/>
      <c r="BK251" s="28"/>
      <c r="BL251" s="28"/>
      <c r="BM251" s="28"/>
      <c r="BN251" s="28"/>
      <c r="BO251" s="28"/>
      <c r="BP251" s="28"/>
      <c r="BQ251" s="28"/>
      <c r="BR251" s="28"/>
      <c r="BS251" s="28"/>
      <c r="BT251" s="28"/>
      <c r="BU251" s="28"/>
      <c r="BV251" s="28"/>
      <c r="BW251" s="28"/>
      <c r="BX251" s="28"/>
      <c r="BY251" s="28"/>
      <c r="BZ251" s="28"/>
      <c r="CA251" s="28"/>
      <c r="CB251" s="28"/>
      <c r="CC251" s="28"/>
      <c r="CD251" s="28"/>
      <c r="CE251" s="28"/>
      <c r="CF251" s="28"/>
      <c r="CG251" s="28"/>
      <c r="CH251" s="28"/>
      <c r="CI251" s="28"/>
      <c r="CJ251" s="28"/>
      <c r="CK251" s="28"/>
      <c r="CL251" s="28"/>
      <c r="CM251" s="28"/>
      <c r="CN251" s="28"/>
      <c r="CO251" s="28"/>
      <c r="CP251" s="28"/>
      <c r="CQ251" s="28"/>
      <c r="CR251" s="28"/>
      <c r="CS251" s="28"/>
      <c r="CT251" s="28"/>
      <c r="CU251" s="28"/>
      <c r="CV251" s="28"/>
      <c r="CW251" s="28"/>
      <c r="CX251" s="28"/>
      <c r="CY251" s="28"/>
      <c r="CZ251" s="28"/>
      <c r="DA251" s="28"/>
      <c r="DB251" s="28"/>
      <c r="DC251" s="28"/>
      <c r="DD251" s="28"/>
      <c r="DE251" s="28"/>
      <c r="DF251" s="28"/>
      <c r="DG251" s="28"/>
      <c r="DH251" s="28"/>
      <c r="DI251" s="28"/>
      <c r="DJ251" s="28"/>
      <c r="DK251" s="28"/>
      <c r="DL251" s="28"/>
      <c r="DM251" s="28"/>
      <c r="DN251" s="28"/>
      <c r="DO251" s="28"/>
      <c r="DP251" s="28"/>
      <c r="DQ251" s="28"/>
      <c r="DR251" s="28"/>
      <c r="DS251" s="28"/>
      <c r="DT251" s="28"/>
      <c r="DU251" s="28"/>
      <c r="DV251" s="28"/>
      <c r="DW251" s="28"/>
      <c r="DX251" s="28"/>
      <c r="DY251" s="28"/>
      <c r="DZ251" s="28"/>
      <c r="EA251" s="28"/>
      <c r="EB251" s="28"/>
      <c r="EC251" s="28"/>
      <c r="ED251" s="28"/>
      <c r="EE251" s="28"/>
      <c r="EF251" s="28"/>
      <c r="EG251" s="28"/>
      <c r="EH251" s="28"/>
      <c r="EI251" s="28"/>
      <c r="EJ251" s="28"/>
      <c r="EK251" s="28"/>
      <c r="EL251" s="28"/>
      <c r="EM251" s="28"/>
      <c r="EN251" s="28"/>
      <c r="EO251" s="28"/>
      <c r="EP251" s="28"/>
      <c r="EQ251" s="28"/>
      <c r="ER251" s="28"/>
      <c r="ES251" s="28"/>
      <c r="ET251" s="28"/>
      <c r="EU251" s="28"/>
      <c r="EV251" s="28"/>
      <c r="EW251" s="28"/>
      <c r="EX251" s="28"/>
      <c r="EY251" s="28"/>
      <c r="EZ251" s="28"/>
      <c r="FA251" s="28"/>
      <c r="FB251" s="28"/>
      <c r="FC251" s="28"/>
      <c r="FD251" s="28"/>
      <c r="FE251" s="28"/>
      <c r="FF251" s="28"/>
      <c r="FG251" s="28"/>
      <c r="FH251" s="28"/>
      <c r="FI251" s="28"/>
      <c r="FJ251" s="28"/>
      <c r="FK251" s="28"/>
      <c r="FL251" s="28"/>
      <c r="FM251" s="28"/>
      <c r="FN251" s="28"/>
      <c r="FO251" s="28"/>
      <c r="FP251" s="28"/>
      <c r="FQ251" s="28"/>
      <c r="FR251" s="28"/>
      <c r="FS251" s="28"/>
      <c r="FT251" s="28"/>
      <c r="FU251" s="28"/>
      <c r="FV251" s="28"/>
      <c r="FW251" s="28"/>
      <c r="FX251" s="28"/>
      <c r="FY251" s="28"/>
      <c r="FZ251" s="28"/>
      <c r="GA251" s="28"/>
      <c r="GB251" s="28"/>
      <c r="GC251" s="28"/>
      <c r="GD251" s="28"/>
      <c r="GE251" s="28"/>
      <c r="GF251" s="28"/>
      <c r="GG251" s="28"/>
      <c r="GH251" s="28"/>
      <c r="GI251" s="28"/>
      <c r="GJ251" s="28"/>
      <c r="GK251" s="28"/>
      <c r="GL251" s="28"/>
      <c r="GM251" s="28"/>
      <c r="GN251" s="28"/>
      <c r="GO251" s="28"/>
      <c r="GP251" s="28"/>
      <c r="GQ251" s="28"/>
      <c r="GR251" s="28"/>
      <c r="GS251" s="28"/>
      <c r="GT251" s="28"/>
      <c r="GU251" s="28"/>
      <c r="GV251" s="28"/>
      <c r="GW251" s="28"/>
      <c r="GX251" s="28"/>
      <c r="GY251" s="28"/>
      <c r="GZ251" s="28"/>
      <c r="HA251" s="28"/>
      <c r="HB251" s="28"/>
      <c r="HC251" s="28"/>
      <c r="HD251" s="28"/>
      <c r="HE251" s="28"/>
      <c r="HF251" s="28"/>
      <c r="HG251" s="28"/>
      <c r="HH251" s="28"/>
      <c r="HI251" s="28"/>
      <c r="HJ251" s="28"/>
      <c r="HK251" s="28"/>
      <c r="HL251" s="28"/>
      <c r="HM251" s="28"/>
      <c r="HN251" s="28"/>
      <c r="HO251" s="28"/>
      <c r="HP251" s="28"/>
      <c r="HQ251" s="28"/>
      <c r="HR251" s="28"/>
      <c r="HS251" s="28"/>
      <c r="HT251" s="28"/>
      <c r="HU251" s="28"/>
      <c r="HV251" s="28"/>
      <c r="HW251" s="28"/>
      <c r="HX251" s="28"/>
      <c r="HY251" s="28"/>
      <c r="HZ251" s="28"/>
      <c r="IA251" s="28"/>
      <c r="IB251" s="28"/>
      <c r="IC251" s="28"/>
      <c r="ID251" s="28"/>
      <c r="IE251" s="28"/>
      <c r="IF251" s="28"/>
      <c r="IG251" s="28"/>
      <c r="IH251" s="28"/>
      <c r="II251" s="28"/>
      <c r="IJ251" s="28"/>
      <c r="IK251" s="28"/>
      <c r="IL251" s="28"/>
      <c r="IM251" s="28"/>
      <c r="IN251" s="28"/>
      <c r="IO251" s="28"/>
      <c r="IP251" s="28"/>
      <c r="IQ251" s="28"/>
      <c r="IR251" s="28"/>
      <c r="IS251" s="28"/>
      <c r="IT251" s="28"/>
      <c r="IU251" s="28"/>
      <c r="IV251" s="28"/>
      <c r="IW251" s="28"/>
    </row>
    <row r="252" spans="1:257" s="33" customFormat="1" ht="12.75">
      <c r="A252" s="111"/>
      <c r="B252" s="116"/>
      <c r="C252" s="117"/>
      <c r="D252" s="118" t="s">
        <v>49</v>
      </c>
      <c r="E252" s="114">
        <f>SUM(C249:C251)</f>
        <v>390</v>
      </c>
      <c r="F252" s="172"/>
      <c r="G252" s="115">
        <f>+F252*E252</f>
        <v>0</v>
      </c>
      <c r="H252" s="87">
        <v>-70</v>
      </c>
      <c r="I252" s="108">
        <f>E252+H252</f>
        <v>320</v>
      </c>
      <c r="J252" s="102">
        <f>F252*I252</f>
        <v>0</v>
      </c>
      <c r="K252" s="28"/>
      <c r="L252" s="28"/>
      <c r="M252" s="28"/>
      <c r="N252" s="28"/>
      <c r="O252" s="28"/>
      <c r="P252" s="28"/>
      <c r="Q252" s="28"/>
      <c r="R252" s="28"/>
      <c r="S252" s="28"/>
      <c r="T252" s="28"/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F252" s="28"/>
      <c r="AG252" s="28"/>
      <c r="AH252" s="28"/>
      <c r="AI252" s="28"/>
      <c r="AJ252" s="28"/>
      <c r="AK252" s="28"/>
      <c r="AL252" s="28"/>
      <c r="AM252" s="28"/>
      <c r="AN252" s="28"/>
      <c r="AO252" s="28"/>
      <c r="AP252" s="28"/>
      <c r="AQ252" s="28"/>
      <c r="AR252" s="28"/>
      <c r="AS252" s="28"/>
      <c r="AT252" s="28"/>
      <c r="AU252" s="28"/>
      <c r="AV252" s="28"/>
      <c r="AW252" s="28"/>
      <c r="AX252" s="28"/>
      <c r="AY252" s="28"/>
      <c r="AZ252" s="28"/>
      <c r="BA252" s="28"/>
      <c r="BB252" s="28"/>
      <c r="BC252" s="28"/>
      <c r="BD252" s="28"/>
      <c r="BE252" s="28"/>
      <c r="BF252" s="28"/>
      <c r="BG252" s="28"/>
      <c r="BH252" s="28"/>
      <c r="BI252" s="28"/>
      <c r="BJ252" s="28"/>
      <c r="BK252" s="28"/>
      <c r="BL252" s="28"/>
      <c r="BM252" s="28"/>
      <c r="BN252" s="28"/>
      <c r="BO252" s="28"/>
      <c r="BP252" s="28"/>
      <c r="BQ252" s="28"/>
      <c r="BR252" s="28"/>
      <c r="BS252" s="28"/>
      <c r="BT252" s="28"/>
      <c r="BU252" s="28"/>
      <c r="BV252" s="28"/>
      <c r="BW252" s="28"/>
      <c r="BX252" s="28"/>
      <c r="BY252" s="28"/>
      <c r="BZ252" s="28"/>
      <c r="CA252" s="28"/>
      <c r="CB252" s="28"/>
      <c r="CC252" s="28"/>
      <c r="CD252" s="28"/>
      <c r="CE252" s="28"/>
      <c r="CF252" s="28"/>
      <c r="CG252" s="28"/>
      <c r="CH252" s="28"/>
      <c r="CI252" s="28"/>
      <c r="CJ252" s="28"/>
      <c r="CK252" s="28"/>
      <c r="CL252" s="28"/>
      <c r="CM252" s="28"/>
      <c r="CN252" s="28"/>
      <c r="CO252" s="28"/>
      <c r="CP252" s="28"/>
      <c r="CQ252" s="28"/>
      <c r="CR252" s="28"/>
      <c r="CS252" s="28"/>
      <c r="CT252" s="28"/>
      <c r="CU252" s="28"/>
      <c r="CV252" s="28"/>
      <c r="CW252" s="28"/>
      <c r="CX252" s="28"/>
      <c r="CY252" s="28"/>
      <c r="CZ252" s="28"/>
      <c r="DA252" s="28"/>
      <c r="DB252" s="28"/>
      <c r="DC252" s="28"/>
      <c r="DD252" s="28"/>
      <c r="DE252" s="28"/>
      <c r="DF252" s="28"/>
      <c r="DG252" s="28"/>
      <c r="DH252" s="28"/>
      <c r="DI252" s="28"/>
      <c r="DJ252" s="28"/>
      <c r="DK252" s="28"/>
      <c r="DL252" s="28"/>
      <c r="DM252" s="28"/>
      <c r="DN252" s="28"/>
      <c r="DO252" s="28"/>
      <c r="DP252" s="28"/>
      <c r="DQ252" s="28"/>
      <c r="DR252" s="28"/>
      <c r="DS252" s="28"/>
      <c r="DT252" s="28"/>
      <c r="DU252" s="28"/>
      <c r="DV252" s="28"/>
      <c r="DW252" s="28"/>
      <c r="DX252" s="28"/>
      <c r="DY252" s="28"/>
      <c r="DZ252" s="28"/>
      <c r="EA252" s="28"/>
      <c r="EB252" s="28"/>
      <c r="EC252" s="28"/>
      <c r="ED252" s="28"/>
      <c r="EE252" s="28"/>
      <c r="EF252" s="28"/>
      <c r="EG252" s="28"/>
      <c r="EH252" s="28"/>
      <c r="EI252" s="28"/>
      <c r="EJ252" s="28"/>
      <c r="EK252" s="28"/>
      <c r="EL252" s="28"/>
      <c r="EM252" s="28"/>
      <c r="EN252" s="28"/>
      <c r="EO252" s="28"/>
      <c r="EP252" s="28"/>
      <c r="EQ252" s="28"/>
      <c r="ER252" s="28"/>
      <c r="ES252" s="28"/>
      <c r="ET252" s="28"/>
      <c r="EU252" s="28"/>
      <c r="EV252" s="28"/>
      <c r="EW252" s="28"/>
      <c r="EX252" s="28"/>
      <c r="EY252" s="28"/>
      <c r="EZ252" s="28"/>
      <c r="FA252" s="28"/>
      <c r="FB252" s="28"/>
      <c r="FC252" s="28"/>
      <c r="FD252" s="28"/>
      <c r="FE252" s="28"/>
      <c r="FF252" s="28"/>
      <c r="FG252" s="28"/>
      <c r="FH252" s="28"/>
      <c r="FI252" s="28"/>
      <c r="FJ252" s="28"/>
      <c r="FK252" s="28"/>
      <c r="FL252" s="28"/>
      <c r="FM252" s="28"/>
      <c r="FN252" s="28"/>
      <c r="FO252" s="28"/>
      <c r="FP252" s="28"/>
      <c r="FQ252" s="28"/>
      <c r="FR252" s="28"/>
      <c r="FS252" s="28"/>
      <c r="FT252" s="28"/>
      <c r="FU252" s="28"/>
      <c r="FV252" s="28"/>
      <c r="FW252" s="28"/>
      <c r="FX252" s="28"/>
      <c r="FY252" s="28"/>
      <c r="FZ252" s="28"/>
      <c r="GA252" s="28"/>
      <c r="GB252" s="28"/>
      <c r="GC252" s="28"/>
      <c r="GD252" s="28"/>
      <c r="GE252" s="28"/>
      <c r="GF252" s="28"/>
      <c r="GG252" s="28"/>
      <c r="GH252" s="28"/>
      <c r="GI252" s="28"/>
      <c r="GJ252" s="28"/>
      <c r="GK252" s="28"/>
      <c r="GL252" s="28"/>
      <c r="GM252" s="28"/>
      <c r="GN252" s="28"/>
      <c r="GO252" s="28"/>
      <c r="GP252" s="28"/>
      <c r="GQ252" s="28"/>
      <c r="GR252" s="28"/>
      <c r="GS252" s="28"/>
      <c r="GT252" s="28"/>
      <c r="GU252" s="28"/>
      <c r="GV252" s="28"/>
      <c r="GW252" s="28"/>
      <c r="GX252" s="28"/>
      <c r="GY252" s="28"/>
      <c r="GZ252" s="28"/>
      <c r="HA252" s="28"/>
      <c r="HB252" s="28"/>
      <c r="HC252" s="28"/>
      <c r="HD252" s="28"/>
      <c r="HE252" s="28"/>
      <c r="HF252" s="28"/>
      <c r="HG252" s="28"/>
      <c r="HH252" s="28"/>
      <c r="HI252" s="28"/>
      <c r="HJ252" s="28"/>
      <c r="HK252" s="28"/>
      <c r="HL252" s="28"/>
      <c r="HM252" s="28"/>
      <c r="HN252" s="28"/>
      <c r="HO252" s="28"/>
      <c r="HP252" s="28"/>
      <c r="HQ252" s="28"/>
      <c r="HR252" s="28"/>
      <c r="HS252" s="28"/>
      <c r="HT252" s="28"/>
      <c r="HU252" s="28"/>
      <c r="HV252" s="28"/>
      <c r="HW252" s="28"/>
      <c r="HX252" s="28"/>
      <c r="HY252" s="28"/>
      <c r="HZ252" s="28"/>
      <c r="IA252" s="28"/>
      <c r="IB252" s="28"/>
      <c r="IC252" s="28"/>
      <c r="ID252" s="28"/>
      <c r="IE252" s="28"/>
      <c r="IF252" s="28"/>
      <c r="IG252" s="28"/>
      <c r="IH252" s="28"/>
      <c r="II252" s="28"/>
      <c r="IJ252" s="28"/>
      <c r="IK252" s="28"/>
      <c r="IL252" s="28"/>
      <c r="IM252" s="28"/>
      <c r="IN252" s="28"/>
      <c r="IO252" s="28"/>
      <c r="IP252" s="28"/>
      <c r="IQ252" s="28"/>
      <c r="IR252" s="28"/>
      <c r="IS252" s="28"/>
      <c r="IT252" s="28"/>
      <c r="IU252" s="28"/>
      <c r="IV252" s="28"/>
      <c r="IW252" s="28"/>
    </row>
    <row r="253" spans="1:257" s="28" customFormat="1" ht="12.75">
      <c r="B253" s="47"/>
      <c r="C253" s="43" t="s">
        <v>97</v>
      </c>
      <c r="D253" s="37"/>
      <c r="E253" s="21"/>
      <c r="F253" s="178"/>
      <c r="G253" s="70"/>
      <c r="H253" s="87"/>
      <c r="I253" s="91"/>
      <c r="J253" s="102"/>
    </row>
    <row r="254" spans="1:257" s="28" customFormat="1" ht="27.75" customHeight="1">
      <c r="B254" s="47"/>
      <c r="C254" s="43" t="s">
        <v>159</v>
      </c>
      <c r="D254" s="37"/>
      <c r="E254" s="21"/>
      <c r="F254" s="178"/>
      <c r="G254" s="70"/>
      <c r="H254" s="87"/>
      <c r="I254" s="91"/>
      <c r="J254" s="102"/>
    </row>
    <row r="255" spans="1:257" s="1" customFormat="1" ht="178.5">
      <c r="B255" s="45" t="s">
        <v>140</v>
      </c>
      <c r="C255" s="46" t="s">
        <v>283</v>
      </c>
      <c r="D255" s="29"/>
      <c r="E255" s="28"/>
      <c r="F255" s="167"/>
      <c r="G255" s="31"/>
      <c r="H255" s="84"/>
      <c r="I255" s="81"/>
      <c r="J255" s="97"/>
    </row>
    <row r="256" spans="1:257" s="28" customFormat="1" ht="25.5">
      <c r="B256" s="47"/>
      <c r="C256" s="46" t="s">
        <v>96</v>
      </c>
      <c r="D256" s="37"/>
      <c r="E256" s="21"/>
      <c r="F256" s="178"/>
      <c r="G256" s="70"/>
      <c r="H256" s="87"/>
      <c r="I256" s="91"/>
      <c r="J256" s="102"/>
    </row>
    <row r="257" spans="2:257" s="28" customFormat="1" ht="38.25">
      <c r="B257" s="47"/>
      <c r="C257" s="46" t="s">
        <v>158</v>
      </c>
      <c r="D257" s="37"/>
      <c r="E257" s="21"/>
      <c r="F257" s="178"/>
      <c r="G257" s="70"/>
      <c r="H257" s="87"/>
      <c r="I257" s="91"/>
      <c r="J257" s="102"/>
    </row>
    <row r="258" spans="2:257" s="28" customFormat="1" ht="40.5" customHeight="1">
      <c r="B258" s="47" t="s">
        <v>141</v>
      </c>
      <c r="C258" s="46" t="s">
        <v>284</v>
      </c>
      <c r="D258" s="37"/>
      <c r="E258" s="21"/>
      <c r="F258" s="178"/>
      <c r="G258" s="70"/>
      <c r="H258" s="87"/>
      <c r="I258" s="91"/>
      <c r="J258" s="102"/>
    </row>
    <row r="259" spans="2:257" s="33" customFormat="1" ht="12.75">
      <c r="B259" s="47"/>
      <c r="C259" s="46" t="s">
        <v>87</v>
      </c>
      <c r="D259" s="37" t="s">
        <v>65</v>
      </c>
      <c r="E259" s="44">
        <f>+E262*0.03</f>
        <v>3.78</v>
      </c>
      <c r="F259" s="167"/>
      <c r="G259" s="69">
        <f>+F259*E259</f>
        <v>0</v>
      </c>
      <c r="H259" s="87"/>
      <c r="I259" s="108">
        <f>E259+H259</f>
        <v>3.78</v>
      </c>
      <c r="J259" s="102">
        <f>F259*I259</f>
        <v>0</v>
      </c>
      <c r="K259" s="28"/>
      <c r="L259" s="28"/>
      <c r="M259" s="28"/>
      <c r="N259" s="28"/>
      <c r="O259" s="28"/>
      <c r="P259" s="28"/>
      <c r="Q259" s="28"/>
      <c r="R259" s="28"/>
      <c r="S259" s="28"/>
      <c r="T259" s="28"/>
      <c r="U259" s="28"/>
      <c r="V259" s="28"/>
      <c r="W259" s="28"/>
      <c r="X259" s="28"/>
      <c r="Y259" s="28"/>
      <c r="Z259" s="28"/>
      <c r="AA259" s="28"/>
      <c r="AB259" s="28"/>
      <c r="AC259" s="28"/>
      <c r="AD259" s="28"/>
      <c r="AE259" s="28"/>
      <c r="AF259" s="28"/>
      <c r="AG259" s="28"/>
      <c r="AH259" s="28"/>
      <c r="AI259" s="28"/>
      <c r="AJ259" s="28"/>
      <c r="AK259" s="28"/>
      <c r="AL259" s="28"/>
      <c r="AM259" s="28"/>
      <c r="AN259" s="28"/>
      <c r="AO259" s="28"/>
      <c r="AP259" s="28"/>
      <c r="AQ259" s="28"/>
      <c r="AR259" s="28"/>
      <c r="AS259" s="28"/>
      <c r="AT259" s="28"/>
      <c r="AU259" s="28"/>
      <c r="AV259" s="28"/>
      <c r="AW259" s="28"/>
      <c r="AX259" s="28"/>
      <c r="AY259" s="28"/>
      <c r="AZ259" s="28"/>
      <c r="BA259" s="28"/>
      <c r="BB259" s="28"/>
      <c r="BC259" s="28"/>
      <c r="BD259" s="28"/>
      <c r="BE259" s="28"/>
      <c r="BF259" s="28"/>
      <c r="BG259" s="28"/>
      <c r="BH259" s="28"/>
      <c r="BI259" s="28"/>
      <c r="BJ259" s="28"/>
      <c r="BK259" s="28"/>
      <c r="BL259" s="28"/>
      <c r="BM259" s="28"/>
      <c r="BN259" s="28"/>
      <c r="BO259" s="28"/>
      <c r="BP259" s="28"/>
      <c r="BQ259" s="28"/>
      <c r="BR259" s="28"/>
      <c r="BS259" s="28"/>
      <c r="BT259" s="28"/>
      <c r="BU259" s="28"/>
      <c r="BV259" s="28"/>
      <c r="BW259" s="28"/>
      <c r="BX259" s="28"/>
      <c r="BY259" s="28"/>
      <c r="BZ259" s="28"/>
      <c r="CA259" s="28"/>
      <c r="CB259" s="28"/>
      <c r="CC259" s="28"/>
      <c r="CD259" s="28"/>
      <c r="CE259" s="28"/>
      <c r="CF259" s="28"/>
      <c r="CG259" s="28"/>
      <c r="CH259" s="28"/>
      <c r="CI259" s="28"/>
      <c r="CJ259" s="28"/>
      <c r="CK259" s="28"/>
      <c r="CL259" s="28"/>
      <c r="CM259" s="28"/>
      <c r="CN259" s="28"/>
      <c r="CO259" s="28"/>
      <c r="CP259" s="28"/>
      <c r="CQ259" s="28"/>
      <c r="CR259" s="28"/>
      <c r="CS259" s="28"/>
      <c r="CT259" s="28"/>
      <c r="CU259" s="28"/>
      <c r="CV259" s="28"/>
      <c r="CW259" s="28"/>
      <c r="CX259" s="28"/>
      <c r="CY259" s="28"/>
      <c r="CZ259" s="28"/>
      <c r="DA259" s="28"/>
      <c r="DB259" s="28"/>
      <c r="DC259" s="28"/>
      <c r="DD259" s="28"/>
      <c r="DE259" s="28"/>
      <c r="DF259" s="28"/>
      <c r="DG259" s="28"/>
      <c r="DH259" s="28"/>
      <c r="DI259" s="28"/>
      <c r="DJ259" s="28"/>
      <c r="DK259" s="28"/>
      <c r="DL259" s="28"/>
      <c r="DM259" s="28"/>
      <c r="DN259" s="28"/>
      <c r="DO259" s="28"/>
      <c r="DP259" s="28"/>
      <c r="DQ259" s="28"/>
      <c r="DR259" s="28"/>
      <c r="DS259" s="28"/>
      <c r="DT259" s="28"/>
      <c r="DU259" s="28"/>
      <c r="DV259" s="28"/>
      <c r="DW259" s="28"/>
      <c r="DX259" s="28"/>
      <c r="DY259" s="28"/>
      <c r="DZ259" s="28"/>
      <c r="EA259" s="28"/>
      <c r="EB259" s="28"/>
      <c r="EC259" s="28"/>
      <c r="ED259" s="28"/>
      <c r="EE259" s="28"/>
      <c r="EF259" s="28"/>
      <c r="EG259" s="28"/>
      <c r="EH259" s="28"/>
      <c r="EI259" s="28"/>
      <c r="EJ259" s="28"/>
      <c r="EK259" s="28"/>
      <c r="EL259" s="28"/>
      <c r="EM259" s="28"/>
      <c r="EN259" s="28"/>
      <c r="EO259" s="28"/>
      <c r="EP259" s="28"/>
      <c r="EQ259" s="28"/>
      <c r="ER259" s="28"/>
      <c r="ES259" s="28"/>
      <c r="ET259" s="28"/>
      <c r="EU259" s="28"/>
      <c r="EV259" s="28"/>
      <c r="EW259" s="28"/>
      <c r="EX259" s="28"/>
      <c r="EY259" s="28"/>
      <c r="EZ259" s="28"/>
      <c r="FA259" s="28"/>
      <c r="FB259" s="28"/>
      <c r="FC259" s="28"/>
      <c r="FD259" s="28"/>
      <c r="FE259" s="28"/>
      <c r="FF259" s="28"/>
      <c r="FG259" s="28"/>
      <c r="FH259" s="28"/>
      <c r="FI259" s="28"/>
      <c r="FJ259" s="28"/>
      <c r="FK259" s="28"/>
      <c r="FL259" s="28"/>
      <c r="FM259" s="28"/>
      <c r="FN259" s="28"/>
      <c r="FO259" s="28"/>
      <c r="FP259" s="28"/>
      <c r="FQ259" s="28"/>
      <c r="FR259" s="28"/>
      <c r="FS259" s="28"/>
      <c r="FT259" s="28"/>
      <c r="FU259" s="28"/>
      <c r="FV259" s="28"/>
      <c r="FW259" s="28"/>
      <c r="FX259" s="28"/>
      <c r="FY259" s="28"/>
      <c r="FZ259" s="28"/>
      <c r="GA259" s="28"/>
      <c r="GB259" s="28"/>
      <c r="GC259" s="28"/>
      <c r="GD259" s="28"/>
      <c r="GE259" s="28"/>
      <c r="GF259" s="28"/>
      <c r="GG259" s="28"/>
      <c r="GH259" s="28"/>
      <c r="GI259" s="28"/>
      <c r="GJ259" s="28"/>
      <c r="GK259" s="28"/>
      <c r="GL259" s="28"/>
      <c r="GM259" s="28"/>
      <c r="GN259" s="28"/>
      <c r="GO259" s="28"/>
      <c r="GP259" s="28"/>
      <c r="GQ259" s="28"/>
      <c r="GR259" s="28"/>
      <c r="GS259" s="28"/>
      <c r="GT259" s="28"/>
      <c r="GU259" s="28"/>
      <c r="GV259" s="28"/>
      <c r="GW259" s="28"/>
      <c r="GX259" s="28"/>
      <c r="GY259" s="28"/>
      <c r="GZ259" s="28"/>
      <c r="HA259" s="28"/>
      <c r="HB259" s="28"/>
      <c r="HC259" s="28"/>
      <c r="HD259" s="28"/>
      <c r="HE259" s="28"/>
      <c r="HF259" s="28"/>
      <c r="HG259" s="28"/>
      <c r="HH259" s="28"/>
      <c r="HI259" s="28"/>
      <c r="HJ259" s="28"/>
      <c r="HK259" s="28"/>
      <c r="HL259" s="28"/>
      <c r="HM259" s="28"/>
      <c r="HN259" s="28"/>
      <c r="HO259" s="28"/>
      <c r="HP259" s="28"/>
      <c r="HQ259" s="28"/>
      <c r="HR259" s="28"/>
      <c r="HS259" s="28"/>
      <c r="HT259" s="28"/>
      <c r="HU259" s="28"/>
      <c r="HV259" s="28"/>
      <c r="HW259" s="28"/>
      <c r="HX259" s="28"/>
      <c r="HY259" s="28"/>
      <c r="HZ259" s="28"/>
      <c r="IA259" s="28"/>
      <c r="IB259" s="28"/>
      <c r="IC259" s="28"/>
      <c r="ID259" s="28"/>
      <c r="IE259" s="28"/>
      <c r="IF259" s="28"/>
      <c r="IG259" s="28"/>
      <c r="IH259" s="28"/>
      <c r="II259" s="28"/>
      <c r="IJ259" s="28"/>
      <c r="IK259" s="28"/>
      <c r="IL259" s="28"/>
      <c r="IM259" s="28"/>
      <c r="IN259" s="28"/>
      <c r="IO259" s="28"/>
      <c r="IP259" s="28"/>
      <c r="IQ259" s="28"/>
      <c r="IR259" s="28"/>
      <c r="IS259" s="28"/>
      <c r="IT259" s="28"/>
      <c r="IU259" s="28"/>
      <c r="IV259" s="28"/>
      <c r="IW259" s="28"/>
    </row>
    <row r="260" spans="2:257" s="28" customFormat="1" ht="38.25">
      <c r="B260" s="47" t="s">
        <v>142</v>
      </c>
      <c r="C260" s="46" t="s">
        <v>160</v>
      </c>
      <c r="D260" s="37"/>
      <c r="E260" s="21"/>
      <c r="F260" s="178"/>
      <c r="G260" s="70"/>
      <c r="H260" s="87"/>
      <c r="I260" s="91"/>
      <c r="J260" s="102"/>
    </row>
    <row r="261" spans="2:257" s="33" customFormat="1" ht="12.75">
      <c r="B261" s="47"/>
      <c r="C261" s="46" t="s">
        <v>113</v>
      </c>
      <c r="D261" s="37"/>
      <c r="E261" s="44"/>
      <c r="F261" s="167"/>
      <c r="G261" s="69"/>
      <c r="H261" s="87"/>
      <c r="I261" s="87"/>
      <c r="J261" s="102"/>
      <c r="K261" s="28"/>
      <c r="L261" s="28"/>
      <c r="M261" s="28"/>
      <c r="N261" s="28"/>
      <c r="O261" s="28"/>
      <c r="P261" s="28"/>
      <c r="Q261" s="28"/>
      <c r="R261" s="28"/>
      <c r="S261" s="28"/>
      <c r="T261" s="28"/>
      <c r="U261" s="28"/>
      <c r="V261" s="28"/>
      <c r="W261" s="28"/>
      <c r="X261" s="28"/>
      <c r="Y261" s="28"/>
      <c r="Z261" s="28"/>
      <c r="AA261" s="28"/>
      <c r="AB261" s="28"/>
      <c r="AC261" s="28"/>
      <c r="AD261" s="28"/>
      <c r="AE261" s="28"/>
      <c r="AF261" s="28"/>
      <c r="AG261" s="28"/>
      <c r="AH261" s="28"/>
      <c r="AI261" s="28"/>
      <c r="AJ261" s="28"/>
      <c r="AK261" s="28"/>
      <c r="AL261" s="28"/>
      <c r="AM261" s="28"/>
      <c r="AN261" s="28"/>
      <c r="AO261" s="28"/>
      <c r="AP261" s="28"/>
      <c r="AQ261" s="28"/>
      <c r="AR261" s="28"/>
      <c r="AS261" s="28"/>
      <c r="AT261" s="28"/>
      <c r="AU261" s="28"/>
      <c r="AV261" s="28"/>
      <c r="AW261" s="28"/>
      <c r="AX261" s="28"/>
      <c r="AY261" s="28"/>
      <c r="AZ261" s="28"/>
      <c r="BA261" s="28"/>
      <c r="BB261" s="28"/>
      <c r="BC261" s="28"/>
      <c r="BD261" s="28"/>
      <c r="BE261" s="28"/>
      <c r="BF261" s="28"/>
      <c r="BG261" s="28"/>
      <c r="BH261" s="28"/>
      <c r="BI261" s="28"/>
      <c r="BJ261" s="28"/>
      <c r="BK261" s="28"/>
      <c r="BL261" s="28"/>
      <c r="BM261" s="28"/>
      <c r="BN261" s="28"/>
      <c r="BO261" s="28"/>
      <c r="BP261" s="28"/>
      <c r="BQ261" s="28"/>
      <c r="BR261" s="28"/>
      <c r="BS261" s="28"/>
      <c r="BT261" s="28"/>
      <c r="BU261" s="28"/>
      <c r="BV261" s="28"/>
      <c r="BW261" s="28"/>
      <c r="BX261" s="28"/>
      <c r="BY261" s="28"/>
      <c r="BZ261" s="28"/>
      <c r="CA261" s="28"/>
      <c r="CB261" s="28"/>
      <c r="CC261" s="28"/>
      <c r="CD261" s="28"/>
      <c r="CE261" s="28"/>
      <c r="CF261" s="28"/>
      <c r="CG261" s="28"/>
      <c r="CH261" s="28"/>
      <c r="CI261" s="28"/>
      <c r="CJ261" s="28"/>
      <c r="CK261" s="28"/>
      <c r="CL261" s="28"/>
      <c r="CM261" s="28"/>
      <c r="CN261" s="28"/>
      <c r="CO261" s="28"/>
      <c r="CP261" s="28"/>
      <c r="CQ261" s="28"/>
      <c r="CR261" s="28"/>
      <c r="CS261" s="28"/>
      <c r="CT261" s="28"/>
      <c r="CU261" s="28"/>
      <c r="CV261" s="28"/>
      <c r="CW261" s="28"/>
      <c r="CX261" s="28"/>
      <c r="CY261" s="28"/>
      <c r="CZ261" s="28"/>
      <c r="DA261" s="28"/>
      <c r="DB261" s="28"/>
      <c r="DC261" s="28"/>
      <c r="DD261" s="28"/>
      <c r="DE261" s="28"/>
      <c r="DF261" s="28"/>
      <c r="DG261" s="28"/>
      <c r="DH261" s="28"/>
      <c r="DI261" s="28"/>
      <c r="DJ261" s="28"/>
      <c r="DK261" s="28"/>
      <c r="DL261" s="28"/>
      <c r="DM261" s="28"/>
      <c r="DN261" s="28"/>
      <c r="DO261" s="28"/>
      <c r="DP261" s="28"/>
      <c r="DQ261" s="28"/>
      <c r="DR261" s="28"/>
      <c r="DS261" s="28"/>
      <c r="DT261" s="28"/>
      <c r="DU261" s="28"/>
      <c r="DV261" s="28"/>
      <c r="DW261" s="28"/>
      <c r="DX261" s="28"/>
      <c r="DY261" s="28"/>
      <c r="DZ261" s="28"/>
      <c r="EA261" s="28"/>
      <c r="EB261" s="28"/>
      <c r="EC261" s="28"/>
      <c r="ED261" s="28"/>
      <c r="EE261" s="28"/>
      <c r="EF261" s="28"/>
      <c r="EG261" s="28"/>
      <c r="EH261" s="28"/>
      <c r="EI261" s="28"/>
      <c r="EJ261" s="28"/>
      <c r="EK261" s="28"/>
      <c r="EL261" s="28"/>
      <c r="EM261" s="28"/>
      <c r="EN261" s="28"/>
      <c r="EO261" s="28"/>
      <c r="EP261" s="28"/>
      <c r="EQ261" s="28"/>
      <c r="ER261" s="28"/>
      <c r="ES261" s="28"/>
      <c r="ET261" s="28"/>
      <c r="EU261" s="28"/>
      <c r="EV261" s="28"/>
      <c r="EW261" s="28"/>
      <c r="EX261" s="28"/>
      <c r="EY261" s="28"/>
      <c r="EZ261" s="28"/>
      <c r="FA261" s="28"/>
      <c r="FB261" s="28"/>
      <c r="FC261" s="28"/>
      <c r="FD261" s="28"/>
      <c r="FE261" s="28"/>
      <c r="FF261" s="28"/>
      <c r="FG261" s="28"/>
      <c r="FH261" s="28"/>
      <c r="FI261" s="28"/>
      <c r="FJ261" s="28"/>
      <c r="FK261" s="28"/>
      <c r="FL261" s="28"/>
      <c r="FM261" s="28"/>
      <c r="FN261" s="28"/>
      <c r="FO261" s="28"/>
      <c r="FP261" s="28"/>
      <c r="FQ261" s="28"/>
      <c r="FR261" s="28"/>
      <c r="FS261" s="28"/>
      <c r="FT261" s="28"/>
      <c r="FU261" s="28"/>
      <c r="FV261" s="28"/>
      <c r="FW261" s="28"/>
      <c r="FX261" s="28"/>
      <c r="FY261" s="28"/>
      <c r="FZ261" s="28"/>
      <c r="GA261" s="28"/>
      <c r="GB261" s="28"/>
      <c r="GC261" s="28"/>
      <c r="GD261" s="28"/>
      <c r="GE261" s="28"/>
      <c r="GF261" s="28"/>
      <c r="GG261" s="28"/>
      <c r="GH261" s="28"/>
      <c r="GI261" s="28"/>
      <c r="GJ261" s="28"/>
      <c r="GK261" s="28"/>
      <c r="GL261" s="28"/>
      <c r="GM261" s="28"/>
      <c r="GN261" s="28"/>
      <c r="GO261" s="28"/>
      <c r="GP261" s="28"/>
      <c r="GQ261" s="28"/>
      <c r="GR261" s="28"/>
      <c r="GS261" s="28"/>
      <c r="GT261" s="28"/>
      <c r="GU261" s="28"/>
      <c r="GV261" s="28"/>
      <c r="GW261" s="28"/>
      <c r="GX261" s="28"/>
      <c r="GY261" s="28"/>
      <c r="GZ261" s="28"/>
      <c r="HA261" s="28"/>
      <c r="HB261" s="28"/>
      <c r="HC261" s="28"/>
      <c r="HD261" s="28"/>
      <c r="HE261" s="28"/>
      <c r="HF261" s="28"/>
      <c r="HG261" s="28"/>
      <c r="HH261" s="28"/>
      <c r="HI261" s="28"/>
      <c r="HJ261" s="28"/>
      <c r="HK261" s="28"/>
      <c r="HL261" s="28"/>
      <c r="HM261" s="28"/>
      <c r="HN261" s="28"/>
      <c r="HO261" s="28"/>
      <c r="HP261" s="28"/>
      <c r="HQ261" s="28"/>
      <c r="HR261" s="28"/>
      <c r="HS261" s="28"/>
      <c r="HT261" s="28"/>
      <c r="HU261" s="28"/>
      <c r="HV261" s="28"/>
      <c r="HW261" s="28"/>
      <c r="HX261" s="28"/>
      <c r="HY261" s="28"/>
      <c r="HZ261" s="28"/>
      <c r="IA261" s="28"/>
      <c r="IB261" s="28"/>
      <c r="IC261" s="28"/>
      <c r="ID261" s="28"/>
      <c r="IE261" s="28"/>
      <c r="IF261" s="28"/>
      <c r="IG261" s="28"/>
      <c r="IH261" s="28"/>
      <c r="II261" s="28"/>
      <c r="IJ261" s="28"/>
      <c r="IK261" s="28"/>
      <c r="IL261" s="28"/>
      <c r="IM261" s="28"/>
      <c r="IN261" s="28"/>
      <c r="IO261" s="28"/>
      <c r="IP261" s="28"/>
      <c r="IQ261" s="28"/>
      <c r="IR261" s="28"/>
      <c r="IS261" s="28"/>
      <c r="IT261" s="28"/>
      <c r="IU261" s="28"/>
      <c r="IV261" s="28"/>
      <c r="IW261" s="28"/>
    </row>
    <row r="262" spans="2:257" s="33" customFormat="1" ht="12.75">
      <c r="B262" s="47"/>
      <c r="C262" s="46" t="s">
        <v>87</v>
      </c>
      <c r="D262" s="37" t="s">
        <v>49</v>
      </c>
      <c r="E262" s="44">
        <f>+E89</f>
        <v>126</v>
      </c>
      <c r="F262" s="167"/>
      <c r="G262" s="69">
        <f>+F262*E262</f>
        <v>0</v>
      </c>
      <c r="H262" s="87"/>
      <c r="I262" s="108">
        <f>E262+H262</f>
        <v>126</v>
      </c>
      <c r="J262" s="102">
        <f>F262*I262</f>
        <v>0</v>
      </c>
      <c r="K262" s="28"/>
      <c r="L262" s="28"/>
      <c r="M262" s="28"/>
      <c r="N262" s="28"/>
      <c r="O262" s="28"/>
      <c r="P262" s="28"/>
      <c r="Q262" s="28"/>
      <c r="R262" s="28"/>
      <c r="S262" s="28"/>
      <c r="T262" s="28"/>
      <c r="U262" s="28"/>
      <c r="V262" s="28"/>
      <c r="W262" s="28"/>
      <c r="X262" s="28"/>
      <c r="Y262" s="28"/>
      <c r="Z262" s="28"/>
      <c r="AA262" s="28"/>
      <c r="AB262" s="28"/>
      <c r="AC262" s="28"/>
      <c r="AD262" s="28"/>
      <c r="AE262" s="28"/>
      <c r="AF262" s="28"/>
      <c r="AG262" s="28"/>
      <c r="AH262" s="28"/>
      <c r="AI262" s="28"/>
      <c r="AJ262" s="28"/>
      <c r="AK262" s="28"/>
      <c r="AL262" s="28"/>
      <c r="AM262" s="28"/>
      <c r="AN262" s="28"/>
      <c r="AO262" s="28"/>
      <c r="AP262" s="28"/>
      <c r="AQ262" s="28"/>
      <c r="AR262" s="28"/>
      <c r="AS262" s="28"/>
      <c r="AT262" s="28"/>
      <c r="AU262" s="28"/>
      <c r="AV262" s="28"/>
      <c r="AW262" s="28"/>
      <c r="AX262" s="28"/>
      <c r="AY262" s="28"/>
      <c r="AZ262" s="28"/>
      <c r="BA262" s="28"/>
      <c r="BB262" s="28"/>
      <c r="BC262" s="28"/>
      <c r="BD262" s="28"/>
      <c r="BE262" s="28"/>
      <c r="BF262" s="28"/>
      <c r="BG262" s="28"/>
      <c r="BH262" s="28"/>
      <c r="BI262" s="28"/>
      <c r="BJ262" s="28"/>
      <c r="BK262" s="28"/>
      <c r="BL262" s="28"/>
      <c r="BM262" s="28"/>
      <c r="BN262" s="28"/>
      <c r="BO262" s="28"/>
      <c r="BP262" s="28"/>
      <c r="BQ262" s="28"/>
      <c r="BR262" s="28"/>
      <c r="BS262" s="28"/>
      <c r="BT262" s="28"/>
      <c r="BU262" s="28"/>
      <c r="BV262" s="28"/>
      <c r="BW262" s="28"/>
      <c r="BX262" s="28"/>
      <c r="BY262" s="28"/>
      <c r="BZ262" s="28"/>
      <c r="CA262" s="28"/>
      <c r="CB262" s="28"/>
      <c r="CC262" s="28"/>
      <c r="CD262" s="28"/>
      <c r="CE262" s="28"/>
      <c r="CF262" s="28"/>
      <c r="CG262" s="28"/>
      <c r="CH262" s="28"/>
      <c r="CI262" s="28"/>
      <c r="CJ262" s="28"/>
      <c r="CK262" s="28"/>
      <c r="CL262" s="28"/>
      <c r="CM262" s="28"/>
      <c r="CN262" s="28"/>
      <c r="CO262" s="28"/>
      <c r="CP262" s="28"/>
      <c r="CQ262" s="28"/>
      <c r="CR262" s="28"/>
      <c r="CS262" s="28"/>
      <c r="CT262" s="28"/>
      <c r="CU262" s="28"/>
      <c r="CV262" s="28"/>
      <c r="CW262" s="28"/>
      <c r="CX262" s="28"/>
      <c r="CY262" s="28"/>
      <c r="CZ262" s="28"/>
      <c r="DA262" s="28"/>
      <c r="DB262" s="28"/>
      <c r="DC262" s="28"/>
      <c r="DD262" s="28"/>
      <c r="DE262" s="28"/>
      <c r="DF262" s="28"/>
      <c r="DG262" s="28"/>
      <c r="DH262" s="28"/>
      <c r="DI262" s="28"/>
      <c r="DJ262" s="28"/>
      <c r="DK262" s="28"/>
      <c r="DL262" s="28"/>
      <c r="DM262" s="28"/>
      <c r="DN262" s="28"/>
      <c r="DO262" s="28"/>
      <c r="DP262" s="28"/>
      <c r="DQ262" s="28"/>
      <c r="DR262" s="28"/>
      <c r="DS262" s="28"/>
      <c r="DT262" s="28"/>
      <c r="DU262" s="28"/>
      <c r="DV262" s="28"/>
      <c r="DW262" s="28"/>
      <c r="DX262" s="28"/>
      <c r="DY262" s="28"/>
      <c r="DZ262" s="28"/>
      <c r="EA262" s="28"/>
      <c r="EB262" s="28"/>
      <c r="EC262" s="28"/>
      <c r="ED262" s="28"/>
      <c r="EE262" s="28"/>
      <c r="EF262" s="28"/>
      <c r="EG262" s="28"/>
      <c r="EH262" s="28"/>
      <c r="EI262" s="28"/>
      <c r="EJ262" s="28"/>
      <c r="EK262" s="28"/>
      <c r="EL262" s="28"/>
      <c r="EM262" s="28"/>
      <c r="EN262" s="28"/>
      <c r="EO262" s="28"/>
      <c r="EP262" s="28"/>
      <c r="EQ262" s="28"/>
      <c r="ER262" s="28"/>
      <c r="ES262" s="28"/>
      <c r="ET262" s="28"/>
      <c r="EU262" s="28"/>
      <c r="EV262" s="28"/>
      <c r="EW262" s="28"/>
      <c r="EX262" s="28"/>
      <c r="EY262" s="28"/>
      <c r="EZ262" s="28"/>
      <c r="FA262" s="28"/>
      <c r="FB262" s="28"/>
      <c r="FC262" s="28"/>
      <c r="FD262" s="28"/>
      <c r="FE262" s="28"/>
      <c r="FF262" s="28"/>
      <c r="FG262" s="28"/>
      <c r="FH262" s="28"/>
      <c r="FI262" s="28"/>
      <c r="FJ262" s="28"/>
      <c r="FK262" s="28"/>
      <c r="FL262" s="28"/>
      <c r="FM262" s="28"/>
      <c r="FN262" s="28"/>
      <c r="FO262" s="28"/>
      <c r="FP262" s="28"/>
      <c r="FQ262" s="28"/>
      <c r="FR262" s="28"/>
      <c r="FS262" s="28"/>
      <c r="FT262" s="28"/>
      <c r="FU262" s="28"/>
      <c r="FV262" s="28"/>
      <c r="FW262" s="28"/>
      <c r="FX262" s="28"/>
      <c r="FY262" s="28"/>
      <c r="FZ262" s="28"/>
      <c r="GA262" s="28"/>
      <c r="GB262" s="28"/>
      <c r="GC262" s="28"/>
      <c r="GD262" s="28"/>
      <c r="GE262" s="28"/>
      <c r="GF262" s="28"/>
      <c r="GG262" s="28"/>
      <c r="GH262" s="28"/>
      <c r="GI262" s="28"/>
      <c r="GJ262" s="28"/>
      <c r="GK262" s="28"/>
      <c r="GL262" s="28"/>
      <c r="GM262" s="28"/>
      <c r="GN262" s="28"/>
      <c r="GO262" s="28"/>
      <c r="GP262" s="28"/>
      <c r="GQ262" s="28"/>
      <c r="GR262" s="28"/>
      <c r="GS262" s="28"/>
      <c r="GT262" s="28"/>
      <c r="GU262" s="28"/>
      <c r="GV262" s="28"/>
      <c r="GW262" s="28"/>
      <c r="GX262" s="28"/>
      <c r="GY262" s="28"/>
      <c r="GZ262" s="28"/>
      <c r="HA262" s="28"/>
      <c r="HB262" s="28"/>
      <c r="HC262" s="28"/>
      <c r="HD262" s="28"/>
      <c r="HE262" s="28"/>
      <c r="HF262" s="28"/>
      <c r="HG262" s="28"/>
      <c r="HH262" s="28"/>
      <c r="HI262" s="28"/>
      <c r="HJ262" s="28"/>
      <c r="HK262" s="28"/>
      <c r="HL262" s="28"/>
      <c r="HM262" s="28"/>
      <c r="HN262" s="28"/>
      <c r="HO262" s="28"/>
      <c r="HP262" s="28"/>
      <c r="HQ262" s="28"/>
      <c r="HR262" s="28"/>
      <c r="HS262" s="28"/>
      <c r="HT262" s="28"/>
      <c r="HU262" s="28"/>
      <c r="HV262" s="28"/>
      <c r="HW262" s="28"/>
      <c r="HX262" s="28"/>
      <c r="HY262" s="28"/>
      <c r="HZ262" s="28"/>
      <c r="IA262" s="28"/>
      <c r="IB262" s="28"/>
      <c r="IC262" s="28"/>
      <c r="ID262" s="28"/>
      <c r="IE262" s="28"/>
      <c r="IF262" s="28"/>
      <c r="IG262" s="28"/>
      <c r="IH262" s="28"/>
      <c r="II262" s="28"/>
      <c r="IJ262" s="28"/>
      <c r="IK262" s="28"/>
      <c r="IL262" s="28"/>
      <c r="IM262" s="28"/>
      <c r="IN262" s="28"/>
      <c r="IO262" s="28"/>
      <c r="IP262" s="28"/>
      <c r="IQ262" s="28"/>
      <c r="IR262" s="28"/>
      <c r="IS262" s="28"/>
      <c r="IT262" s="28"/>
      <c r="IU262" s="28"/>
      <c r="IV262" s="28"/>
      <c r="IW262" s="28"/>
    </row>
    <row r="263" spans="2:257" s="33" customFormat="1" ht="12.75">
      <c r="B263" s="47"/>
      <c r="C263" s="46"/>
      <c r="D263" s="37"/>
      <c r="E263" s="44"/>
      <c r="F263" s="167"/>
      <c r="G263" s="69"/>
      <c r="H263" s="87"/>
      <c r="I263" s="87"/>
      <c r="J263" s="102"/>
      <c r="K263" s="28"/>
      <c r="L263" s="28"/>
      <c r="M263" s="28"/>
      <c r="N263" s="28"/>
      <c r="O263" s="28"/>
      <c r="P263" s="28"/>
      <c r="Q263" s="28"/>
      <c r="R263" s="28"/>
      <c r="S263" s="28"/>
      <c r="T263" s="28"/>
      <c r="U263" s="28"/>
      <c r="V263" s="28"/>
      <c r="W263" s="28"/>
      <c r="X263" s="28"/>
      <c r="Y263" s="28"/>
      <c r="Z263" s="28"/>
      <c r="AA263" s="28"/>
      <c r="AB263" s="28"/>
      <c r="AC263" s="28"/>
      <c r="AD263" s="28"/>
      <c r="AE263" s="28"/>
      <c r="AF263" s="28"/>
      <c r="AG263" s="28"/>
      <c r="AH263" s="28"/>
      <c r="AI263" s="28"/>
      <c r="AJ263" s="28"/>
      <c r="AK263" s="28"/>
      <c r="AL263" s="28"/>
      <c r="AM263" s="28"/>
      <c r="AN263" s="28"/>
      <c r="AO263" s="28"/>
      <c r="AP263" s="28"/>
      <c r="AQ263" s="28"/>
      <c r="AR263" s="28"/>
      <c r="AS263" s="28"/>
      <c r="AT263" s="28"/>
      <c r="AU263" s="28"/>
      <c r="AV263" s="28"/>
      <c r="AW263" s="28"/>
      <c r="AX263" s="28"/>
      <c r="AY263" s="28"/>
      <c r="AZ263" s="28"/>
      <c r="BA263" s="28"/>
      <c r="BB263" s="28"/>
      <c r="BC263" s="28"/>
      <c r="BD263" s="28"/>
      <c r="BE263" s="28"/>
      <c r="BF263" s="28"/>
      <c r="BG263" s="28"/>
      <c r="BH263" s="28"/>
      <c r="BI263" s="28"/>
      <c r="BJ263" s="28"/>
      <c r="BK263" s="28"/>
      <c r="BL263" s="28"/>
      <c r="BM263" s="28"/>
      <c r="BN263" s="28"/>
      <c r="BO263" s="28"/>
      <c r="BP263" s="28"/>
      <c r="BQ263" s="28"/>
      <c r="BR263" s="28"/>
      <c r="BS263" s="28"/>
      <c r="BT263" s="28"/>
      <c r="BU263" s="28"/>
      <c r="BV263" s="28"/>
      <c r="BW263" s="28"/>
      <c r="BX263" s="28"/>
      <c r="BY263" s="28"/>
      <c r="BZ263" s="28"/>
      <c r="CA263" s="28"/>
      <c r="CB263" s="28"/>
      <c r="CC263" s="28"/>
      <c r="CD263" s="28"/>
      <c r="CE263" s="28"/>
      <c r="CF263" s="28"/>
      <c r="CG263" s="28"/>
      <c r="CH263" s="28"/>
      <c r="CI263" s="28"/>
      <c r="CJ263" s="28"/>
      <c r="CK263" s="28"/>
      <c r="CL263" s="28"/>
      <c r="CM263" s="28"/>
      <c r="CN263" s="28"/>
      <c r="CO263" s="28"/>
      <c r="CP263" s="28"/>
      <c r="CQ263" s="28"/>
      <c r="CR263" s="28"/>
      <c r="CS263" s="28"/>
      <c r="CT263" s="28"/>
      <c r="CU263" s="28"/>
      <c r="CV263" s="28"/>
      <c r="CW263" s="28"/>
      <c r="CX263" s="28"/>
      <c r="CY263" s="28"/>
      <c r="CZ263" s="28"/>
      <c r="DA263" s="28"/>
      <c r="DB263" s="28"/>
      <c r="DC263" s="28"/>
      <c r="DD263" s="28"/>
      <c r="DE263" s="28"/>
      <c r="DF263" s="28"/>
      <c r="DG263" s="28"/>
      <c r="DH263" s="28"/>
      <c r="DI263" s="28"/>
      <c r="DJ263" s="28"/>
      <c r="DK263" s="28"/>
      <c r="DL263" s="28"/>
      <c r="DM263" s="28"/>
      <c r="DN263" s="28"/>
      <c r="DO263" s="28"/>
      <c r="DP263" s="28"/>
      <c r="DQ263" s="28"/>
      <c r="DR263" s="28"/>
      <c r="DS263" s="28"/>
      <c r="DT263" s="28"/>
      <c r="DU263" s="28"/>
      <c r="DV263" s="28"/>
      <c r="DW263" s="28"/>
      <c r="DX263" s="28"/>
      <c r="DY263" s="28"/>
      <c r="DZ263" s="28"/>
      <c r="EA263" s="28"/>
      <c r="EB263" s="28"/>
      <c r="EC263" s="28"/>
      <c r="ED263" s="28"/>
      <c r="EE263" s="28"/>
      <c r="EF263" s="28"/>
      <c r="EG263" s="28"/>
      <c r="EH263" s="28"/>
      <c r="EI263" s="28"/>
      <c r="EJ263" s="28"/>
      <c r="EK263" s="28"/>
      <c r="EL263" s="28"/>
      <c r="EM263" s="28"/>
      <c r="EN263" s="28"/>
      <c r="EO263" s="28"/>
      <c r="EP263" s="28"/>
      <c r="EQ263" s="28"/>
      <c r="ER263" s="28"/>
      <c r="ES263" s="28"/>
      <c r="ET263" s="28"/>
      <c r="EU263" s="28"/>
      <c r="EV263" s="28"/>
      <c r="EW263" s="28"/>
      <c r="EX263" s="28"/>
      <c r="EY263" s="28"/>
      <c r="EZ263" s="28"/>
      <c r="FA263" s="28"/>
      <c r="FB263" s="28"/>
      <c r="FC263" s="28"/>
      <c r="FD263" s="28"/>
      <c r="FE263" s="28"/>
      <c r="FF263" s="28"/>
      <c r="FG263" s="28"/>
      <c r="FH263" s="28"/>
      <c r="FI263" s="28"/>
      <c r="FJ263" s="28"/>
      <c r="FK263" s="28"/>
      <c r="FL263" s="28"/>
      <c r="FM263" s="28"/>
      <c r="FN263" s="28"/>
      <c r="FO263" s="28"/>
      <c r="FP263" s="28"/>
      <c r="FQ263" s="28"/>
      <c r="FR263" s="28"/>
      <c r="FS263" s="28"/>
      <c r="FT263" s="28"/>
      <c r="FU263" s="28"/>
      <c r="FV263" s="28"/>
      <c r="FW263" s="28"/>
      <c r="FX263" s="28"/>
      <c r="FY263" s="28"/>
      <c r="FZ263" s="28"/>
      <c r="GA263" s="28"/>
      <c r="GB263" s="28"/>
      <c r="GC263" s="28"/>
      <c r="GD263" s="28"/>
      <c r="GE263" s="28"/>
      <c r="GF263" s="28"/>
      <c r="GG263" s="28"/>
      <c r="GH263" s="28"/>
      <c r="GI263" s="28"/>
      <c r="GJ263" s="28"/>
      <c r="GK263" s="28"/>
      <c r="GL263" s="28"/>
      <c r="GM263" s="28"/>
      <c r="GN263" s="28"/>
      <c r="GO263" s="28"/>
      <c r="GP263" s="28"/>
      <c r="GQ263" s="28"/>
      <c r="GR263" s="28"/>
      <c r="GS263" s="28"/>
      <c r="GT263" s="28"/>
      <c r="GU263" s="28"/>
      <c r="GV263" s="28"/>
      <c r="GW263" s="28"/>
      <c r="GX263" s="28"/>
      <c r="GY263" s="28"/>
      <c r="GZ263" s="28"/>
      <c r="HA263" s="28"/>
      <c r="HB263" s="28"/>
      <c r="HC263" s="28"/>
      <c r="HD263" s="28"/>
      <c r="HE263" s="28"/>
      <c r="HF263" s="28"/>
      <c r="HG263" s="28"/>
      <c r="HH263" s="28"/>
      <c r="HI263" s="28"/>
      <c r="HJ263" s="28"/>
      <c r="HK263" s="28"/>
      <c r="HL263" s="28"/>
      <c r="HM263" s="28"/>
      <c r="HN263" s="28"/>
      <c r="HO263" s="28"/>
      <c r="HP263" s="28"/>
      <c r="HQ263" s="28"/>
      <c r="HR263" s="28"/>
      <c r="HS263" s="28"/>
      <c r="HT263" s="28"/>
      <c r="HU263" s="28"/>
      <c r="HV263" s="28"/>
      <c r="HW263" s="28"/>
      <c r="HX263" s="28"/>
      <c r="HY263" s="28"/>
      <c r="HZ263" s="28"/>
      <c r="IA263" s="28"/>
      <c r="IB263" s="28"/>
      <c r="IC263" s="28"/>
      <c r="ID263" s="28"/>
      <c r="IE263" s="28"/>
      <c r="IF263" s="28"/>
      <c r="IG263" s="28"/>
      <c r="IH263" s="28"/>
      <c r="II263" s="28"/>
      <c r="IJ263" s="28"/>
      <c r="IK263" s="28"/>
      <c r="IL263" s="28"/>
      <c r="IM263" s="28"/>
      <c r="IN263" s="28"/>
      <c r="IO263" s="28"/>
      <c r="IP263" s="28"/>
      <c r="IQ263" s="28"/>
      <c r="IR263" s="28"/>
      <c r="IS263" s="28"/>
      <c r="IT263" s="28"/>
      <c r="IU263" s="28"/>
      <c r="IV263" s="28"/>
      <c r="IW263" s="28"/>
    </row>
    <row r="264" spans="2:257" s="33" customFormat="1" ht="25.5">
      <c r="B264" s="47"/>
      <c r="C264" s="43" t="s">
        <v>254</v>
      </c>
      <c r="D264" s="37"/>
      <c r="E264" s="44"/>
      <c r="F264" s="167"/>
      <c r="G264" s="69"/>
      <c r="H264" s="87"/>
      <c r="I264" s="87"/>
      <c r="J264" s="102"/>
      <c r="K264" s="28"/>
      <c r="L264" s="28"/>
      <c r="M264" s="28"/>
      <c r="N264" s="28"/>
      <c r="O264" s="28"/>
      <c r="P264" s="28"/>
      <c r="Q264" s="28"/>
      <c r="R264" s="28"/>
      <c r="S264" s="28"/>
      <c r="T264" s="28"/>
      <c r="U264" s="28"/>
      <c r="V264" s="28"/>
      <c r="W264" s="28"/>
      <c r="X264" s="28"/>
      <c r="Y264" s="28"/>
      <c r="Z264" s="28"/>
      <c r="AA264" s="28"/>
      <c r="AB264" s="28"/>
      <c r="AC264" s="28"/>
      <c r="AD264" s="28"/>
      <c r="AE264" s="28"/>
      <c r="AF264" s="28"/>
      <c r="AG264" s="28"/>
      <c r="AH264" s="28"/>
      <c r="AI264" s="28"/>
      <c r="AJ264" s="28"/>
      <c r="AK264" s="28"/>
      <c r="AL264" s="28"/>
      <c r="AM264" s="28"/>
      <c r="AN264" s="28"/>
      <c r="AO264" s="28"/>
      <c r="AP264" s="28"/>
      <c r="AQ264" s="28"/>
      <c r="AR264" s="28"/>
      <c r="AS264" s="28"/>
      <c r="AT264" s="28"/>
      <c r="AU264" s="28"/>
      <c r="AV264" s="28"/>
      <c r="AW264" s="28"/>
      <c r="AX264" s="28"/>
      <c r="AY264" s="28"/>
      <c r="AZ264" s="28"/>
      <c r="BA264" s="28"/>
      <c r="BB264" s="28"/>
      <c r="BC264" s="28"/>
      <c r="BD264" s="28"/>
      <c r="BE264" s="28"/>
      <c r="BF264" s="28"/>
      <c r="BG264" s="28"/>
      <c r="BH264" s="28"/>
      <c r="BI264" s="28"/>
      <c r="BJ264" s="28"/>
      <c r="BK264" s="28"/>
      <c r="BL264" s="28"/>
      <c r="BM264" s="28"/>
      <c r="BN264" s="28"/>
      <c r="BO264" s="28"/>
      <c r="BP264" s="28"/>
      <c r="BQ264" s="28"/>
      <c r="BR264" s="28"/>
      <c r="BS264" s="28"/>
      <c r="BT264" s="28"/>
      <c r="BU264" s="28"/>
      <c r="BV264" s="28"/>
      <c r="BW264" s="28"/>
      <c r="BX264" s="28"/>
      <c r="BY264" s="28"/>
      <c r="BZ264" s="28"/>
      <c r="CA264" s="28"/>
      <c r="CB264" s="28"/>
      <c r="CC264" s="28"/>
      <c r="CD264" s="28"/>
      <c r="CE264" s="28"/>
      <c r="CF264" s="28"/>
      <c r="CG264" s="28"/>
      <c r="CH264" s="28"/>
      <c r="CI264" s="28"/>
      <c r="CJ264" s="28"/>
      <c r="CK264" s="28"/>
      <c r="CL264" s="28"/>
      <c r="CM264" s="28"/>
      <c r="CN264" s="28"/>
      <c r="CO264" s="28"/>
      <c r="CP264" s="28"/>
      <c r="CQ264" s="28"/>
      <c r="CR264" s="28"/>
      <c r="CS264" s="28"/>
      <c r="CT264" s="28"/>
      <c r="CU264" s="28"/>
      <c r="CV264" s="28"/>
      <c r="CW264" s="28"/>
      <c r="CX264" s="28"/>
      <c r="CY264" s="28"/>
      <c r="CZ264" s="28"/>
      <c r="DA264" s="28"/>
      <c r="DB264" s="28"/>
      <c r="DC264" s="28"/>
      <c r="DD264" s="28"/>
      <c r="DE264" s="28"/>
      <c r="DF264" s="28"/>
      <c r="DG264" s="28"/>
      <c r="DH264" s="28"/>
      <c r="DI264" s="28"/>
      <c r="DJ264" s="28"/>
      <c r="DK264" s="28"/>
      <c r="DL264" s="28"/>
      <c r="DM264" s="28"/>
      <c r="DN264" s="28"/>
      <c r="DO264" s="28"/>
      <c r="DP264" s="28"/>
      <c r="DQ264" s="28"/>
      <c r="DR264" s="28"/>
      <c r="DS264" s="28"/>
      <c r="DT264" s="28"/>
      <c r="DU264" s="28"/>
      <c r="DV264" s="28"/>
      <c r="DW264" s="28"/>
      <c r="DX264" s="28"/>
      <c r="DY264" s="28"/>
      <c r="DZ264" s="28"/>
      <c r="EA264" s="28"/>
      <c r="EB264" s="28"/>
      <c r="EC264" s="28"/>
      <c r="ED264" s="28"/>
      <c r="EE264" s="28"/>
      <c r="EF264" s="28"/>
      <c r="EG264" s="28"/>
      <c r="EH264" s="28"/>
      <c r="EI264" s="28"/>
      <c r="EJ264" s="28"/>
      <c r="EK264" s="28"/>
      <c r="EL264" s="28"/>
      <c r="EM264" s="28"/>
      <c r="EN264" s="28"/>
      <c r="EO264" s="28"/>
      <c r="EP264" s="28"/>
      <c r="EQ264" s="28"/>
      <c r="ER264" s="28"/>
      <c r="ES264" s="28"/>
      <c r="ET264" s="28"/>
      <c r="EU264" s="28"/>
      <c r="EV264" s="28"/>
      <c r="EW264" s="28"/>
      <c r="EX264" s="28"/>
      <c r="EY264" s="28"/>
      <c r="EZ264" s="28"/>
      <c r="FA264" s="28"/>
      <c r="FB264" s="28"/>
      <c r="FC264" s="28"/>
      <c r="FD264" s="28"/>
      <c r="FE264" s="28"/>
      <c r="FF264" s="28"/>
      <c r="FG264" s="28"/>
      <c r="FH264" s="28"/>
      <c r="FI264" s="28"/>
      <c r="FJ264" s="28"/>
      <c r="FK264" s="28"/>
      <c r="FL264" s="28"/>
      <c r="FM264" s="28"/>
      <c r="FN264" s="28"/>
      <c r="FO264" s="28"/>
      <c r="FP264" s="28"/>
      <c r="FQ264" s="28"/>
      <c r="FR264" s="28"/>
      <c r="FS264" s="28"/>
      <c r="FT264" s="28"/>
      <c r="FU264" s="28"/>
      <c r="FV264" s="28"/>
      <c r="FW264" s="28"/>
      <c r="FX264" s="28"/>
      <c r="FY264" s="28"/>
      <c r="FZ264" s="28"/>
      <c r="GA264" s="28"/>
      <c r="GB264" s="28"/>
      <c r="GC264" s="28"/>
      <c r="GD264" s="28"/>
      <c r="GE264" s="28"/>
      <c r="GF264" s="28"/>
      <c r="GG264" s="28"/>
      <c r="GH264" s="28"/>
      <c r="GI264" s="28"/>
      <c r="GJ264" s="28"/>
      <c r="GK264" s="28"/>
      <c r="GL264" s="28"/>
      <c r="GM264" s="28"/>
      <c r="GN264" s="28"/>
      <c r="GO264" s="28"/>
      <c r="GP264" s="28"/>
      <c r="GQ264" s="28"/>
      <c r="GR264" s="28"/>
      <c r="GS264" s="28"/>
      <c r="GT264" s="28"/>
      <c r="GU264" s="28"/>
      <c r="GV264" s="28"/>
      <c r="GW264" s="28"/>
      <c r="GX264" s="28"/>
      <c r="GY264" s="28"/>
      <c r="GZ264" s="28"/>
      <c r="HA264" s="28"/>
      <c r="HB264" s="28"/>
      <c r="HC264" s="28"/>
      <c r="HD264" s="28"/>
      <c r="HE264" s="28"/>
      <c r="HF264" s="28"/>
      <c r="HG264" s="28"/>
      <c r="HH264" s="28"/>
      <c r="HI264" s="28"/>
      <c r="HJ264" s="28"/>
      <c r="HK264" s="28"/>
      <c r="HL264" s="28"/>
      <c r="HM264" s="28"/>
      <c r="HN264" s="28"/>
      <c r="HO264" s="28"/>
      <c r="HP264" s="28"/>
      <c r="HQ264" s="28"/>
      <c r="HR264" s="28"/>
      <c r="HS264" s="28"/>
      <c r="HT264" s="28"/>
      <c r="HU264" s="28"/>
      <c r="HV264" s="28"/>
      <c r="HW264" s="28"/>
      <c r="HX264" s="28"/>
      <c r="HY264" s="28"/>
      <c r="HZ264" s="28"/>
      <c r="IA264" s="28"/>
      <c r="IB264" s="28"/>
      <c r="IC264" s="28"/>
      <c r="ID264" s="28"/>
      <c r="IE264" s="28"/>
      <c r="IF264" s="28"/>
      <c r="IG264" s="28"/>
      <c r="IH264" s="28"/>
      <c r="II264" s="28"/>
      <c r="IJ264" s="28"/>
      <c r="IK264" s="28"/>
      <c r="IL264" s="28"/>
      <c r="IM264" s="28"/>
      <c r="IN264" s="28"/>
      <c r="IO264" s="28"/>
      <c r="IP264" s="28"/>
      <c r="IQ264" s="28"/>
      <c r="IR264" s="28"/>
      <c r="IS264" s="28"/>
      <c r="IT264" s="28"/>
      <c r="IU264" s="28"/>
      <c r="IV264" s="28"/>
      <c r="IW264" s="28"/>
    </row>
    <row r="265" spans="2:257" s="33" customFormat="1" ht="25.5">
      <c r="B265" s="47"/>
      <c r="C265" s="43" t="s">
        <v>253</v>
      </c>
      <c r="D265" s="37"/>
      <c r="E265" s="44"/>
      <c r="F265" s="167"/>
      <c r="G265" s="69"/>
      <c r="H265" s="87"/>
      <c r="I265" s="87"/>
      <c r="J265" s="102"/>
      <c r="K265" s="28"/>
      <c r="L265" s="28"/>
      <c r="M265" s="28"/>
      <c r="N265" s="28"/>
      <c r="O265" s="28"/>
      <c r="P265" s="28"/>
      <c r="Q265" s="28"/>
      <c r="R265" s="28"/>
      <c r="S265" s="28"/>
      <c r="T265" s="28"/>
      <c r="U265" s="28"/>
      <c r="V265" s="28"/>
      <c r="W265" s="28"/>
      <c r="X265" s="28"/>
      <c r="Y265" s="28"/>
      <c r="Z265" s="28"/>
      <c r="AA265" s="28"/>
      <c r="AB265" s="28"/>
      <c r="AC265" s="28"/>
      <c r="AD265" s="28"/>
      <c r="AE265" s="28"/>
      <c r="AF265" s="28"/>
      <c r="AG265" s="28"/>
      <c r="AH265" s="28"/>
      <c r="AI265" s="28"/>
      <c r="AJ265" s="28"/>
      <c r="AK265" s="28"/>
      <c r="AL265" s="28"/>
      <c r="AM265" s="28"/>
      <c r="AN265" s="28"/>
      <c r="AO265" s="28"/>
      <c r="AP265" s="28"/>
      <c r="AQ265" s="28"/>
      <c r="AR265" s="28"/>
      <c r="AS265" s="28"/>
      <c r="AT265" s="28"/>
      <c r="AU265" s="28"/>
      <c r="AV265" s="28"/>
      <c r="AW265" s="28"/>
      <c r="AX265" s="28"/>
      <c r="AY265" s="28"/>
      <c r="AZ265" s="28"/>
      <c r="BA265" s="28"/>
      <c r="BB265" s="28"/>
      <c r="BC265" s="28"/>
      <c r="BD265" s="28"/>
      <c r="BE265" s="28"/>
      <c r="BF265" s="28"/>
      <c r="BG265" s="28"/>
      <c r="BH265" s="28"/>
      <c r="BI265" s="28"/>
      <c r="BJ265" s="28"/>
      <c r="BK265" s="28"/>
      <c r="BL265" s="28"/>
      <c r="BM265" s="28"/>
      <c r="BN265" s="28"/>
      <c r="BO265" s="28"/>
      <c r="BP265" s="28"/>
      <c r="BQ265" s="28"/>
      <c r="BR265" s="28"/>
      <c r="BS265" s="28"/>
      <c r="BT265" s="28"/>
      <c r="BU265" s="28"/>
      <c r="BV265" s="28"/>
      <c r="BW265" s="28"/>
      <c r="BX265" s="28"/>
      <c r="BY265" s="28"/>
      <c r="BZ265" s="28"/>
      <c r="CA265" s="28"/>
      <c r="CB265" s="28"/>
      <c r="CC265" s="28"/>
      <c r="CD265" s="28"/>
      <c r="CE265" s="28"/>
      <c r="CF265" s="28"/>
      <c r="CG265" s="28"/>
      <c r="CH265" s="28"/>
      <c r="CI265" s="28"/>
      <c r="CJ265" s="28"/>
      <c r="CK265" s="28"/>
      <c r="CL265" s="28"/>
      <c r="CM265" s="28"/>
      <c r="CN265" s="28"/>
      <c r="CO265" s="28"/>
      <c r="CP265" s="28"/>
      <c r="CQ265" s="28"/>
      <c r="CR265" s="28"/>
      <c r="CS265" s="28"/>
      <c r="CT265" s="28"/>
      <c r="CU265" s="28"/>
      <c r="CV265" s="28"/>
      <c r="CW265" s="28"/>
      <c r="CX265" s="28"/>
      <c r="CY265" s="28"/>
      <c r="CZ265" s="28"/>
      <c r="DA265" s="28"/>
      <c r="DB265" s="28"/>
      <c r="DC265" s="28"/>
      <c r="DD265" s="28"/>
      <c r="DE265" s="28"/>
      <c r="DF265" s="28"/>
      <c r="DG265" s="28"/>
      <c r="DH265" s="28"/>
      <c r="DI265" s="28"/>
      <c r="DJ265" s="28"/>
      <c r="DK265" s="28"/>
      <c r="DL265" s="28"/>
      <c r="DM265" s="28"/>
      <c r="DN265" s="28"/>
      <c r="DO265" s="28"/>
      <c r="DP265" s="28"/>
      <c r="DQ265" s="28"/>
      <c r="DR265" s="28"/>
      <c r="DS265" s="28"/>
      <c r="DT265" s="28"/>
      <c r="DU265" s="28"/>
      <c r="DV265" s="28"/>
      <c r="DW265" s="28"/>
      <c r="DX265" s="28"/>
      <c r="DY265" s="28"/>
      <c r="DZ265" s="28"/>
      <c r="EA265" s="28"/>
      <c r="EB265" s="28"/>
      <c r="EC265" s="28"/>
      <c r="ED265" s="28"/>
      <c r="EE265" s="28"/>
      <c r="EF265" s="28"/>
      <c r="EG265" s="28"/>
      <c r="EH265" s="28"/>
      <c r="EI265" s="28"/>
      <c r="EJ265" s="28"/>
      <c r="EK265" s="28"/>
      <c r="EL265" s="28"/>
      <c r="EM265" s="28"/>
      <c r="EN265" s="28"/>
      <c r="EO265" s="28"/>
      <c r="EP265" s="28"/>
      <c r="EQ265" s="28"/>
      <c r="ER265" s="28"/>
      <c r="ES265" s="28"/>
      <c r="ET265" s="28"/>
      <c r="EU265" s="28"/>
      <c r="EV265" s="28"/>
      <c r="EW265" s="28"/>
      <c r="EX265" s="28"/>
      <c r="EY265" s="28"/>
      <c r="EZ265" s="28"/>
      <c r="FA265" s="28"/>
      <c r="FB265" s="28"/>
      <c r="FC265" s="28"/>
      <c r="FD265" s="28"/>
      <c r="FE265" s="28"/>
      <c r="FF265" s="28"/>
      <c r="FG265" s="28"/>
      <c r="FH265" s="28"/>
      <c r="FI265" s="28"/>
      <c r="FJ265" s="28"/>
      <c r="FK265" s="28"/>
      <c r="FL265" s="28"/>
      <c r="FM265" s="28"/>
      <c r="FN265" s="28"/>
      <c r="FO265" s="28"/>
      <c r="FP265" s="28"/>
      <c r="FQ265" s="28"/>
      <c r="FR265" s="28"/>
      <c r="FS265" s="28"/>
      <c r="FT265" s="28"/>
      <c r="FU265" s="28"/>
      <c r="FV265" s="28"/>
      <c r="FW265" s="28"/>
      <c r="FX265" s="28"/>
      <c r="FY265" s="28"/>
      <c r="FZ265" s="28"/>
      <c r="GA265" s="28"/>
      <c r="GB265" s="28"/>
      <c r="GC265" s="28"/>
      <c r="GD265" s="28"/>
      <c r="GE265" s="28"/>
      <c r="GF265" s="28"/>
      <c r="GG265" s="28"/>
      <c r="GH265" s="28"/>
      <c r="GI265" s="28"/>
      <c r="GJ265" s="28"/>
      <c r="GK265" s="28"/>
      <c r="GL265" s="28"/>
      <c r="GM265" s="28"/>
      <c r="GN265" s="28"/>
      <c r="GO265" s="28"/>
      <c r="GP265" s="28"/>
      <c r="GQ265" s="28"/>
      <c r="GR265" s="28"/>
      <c r="GS265" s="28"/>
      <c r="GT265" s="28"/>
      <c r="GU265" s="28"/>
      <c r="GV265" s="28"/>
      <c r="GW265" s="28"/>
      <c r="GX265" s="28"/>
      <c r="GY265" s="28"/>
      <c r="GZ265" s="28"/>
      <c r="HA265" s="28"/>
      <c r="HB265" s="28"/>
      <c r="HC265" s="28"/>
      <c r="HD265" s="28"/>
      <c r="HE265" s="28"/>
      <c r="HF265" s="28"/>
      <c r="HG265" s="28"/>
      <c r="HH265" s="28"/>
      <c r="HI265" s="28"/>
      <c r="HJ265" s="28"/>
      <c r="HK265" s="28"/>
      <c r="HL265" s="28"/>
      <c r="HM265" s="28"/>
      <c r="HN265" s="28"/>
      <c r="HO265" s="28"/>
      <c r="HP265" s="28"/>
      <c r="HQ265" s="28"/>
      <c r="HR265" s="28"/>
      <c r="HS265" s="28"/>
      <c r="HT265" s="28"/>
      <c r="HU265" s="28"/>
      <c r="HV265" s="28"/>
      <c r="HW265" s="28"/>
      <c r="HX265" s="28"/>
      <c r="HY265" s="28"/>
      <c r="HZ265" s="28"/>
      <c r="IA265" s="28"/>
      <c r="IB265" s="28"/>
      <c r="IC265" s="28"/>
      <c r="ID265" s="28"/>
      <c r="IE265" s="28"/>
      <c r="IF265" s="28"/>
      <c r="IG265" s="28"/>
      <c r="IH265" s="28"/>
      <c r="II265" s="28"/>
      <c r="IJ265" s="28"/>
      <c r="IK265" s="28"/>
      <c r="IL265" s="28"/>
      <c r="IM265" s="28"/>
      <c r="IN265" s="28"/>
      <c r="IO265" s="28"/>
      <c r="IP265" s="28"/>
      <c r="IQ265" s="28"/>
      <c r="IR265" s="28"/>
      <c r="IS265" s="28"/>
      <c r="IT265" s="28"/>
      <c r="IU265" s="28"/>
      <c r="IV265" s="28"/>
      <c r="IW265" s="28"/>
    </row>
    <row r="266" spans="2:257" s="62" customFormat="1" ht="25.5">
      <c r="B266" s="47" t="s">
        <v>252</v>
      </c>
      <c r="C266" s="46" t="s">
        <v>255</v>
      </c>
      <c r="D266" s="37"/>
      <c r="E266" s="21"/>
      <c r="F266" s="178"/>
      <c r="G266" s="70"/>
      <c r="H266" s="87"/>
      <c r="I266" s="91"/>
      <c r="J266" s="102"/>
      <c r="K266" s="28"/>
      <c r="L266" s="28"/>
      <c r="M266" s="28"/>
      <c r="N266" s="28"/>
      <c r="O266" s="28"/>
      <c r="P266" s="28"/>
      <c r="Q266" s="28"/>
      <c r="R266" s="28"/>
      <c r="S266" s="28"/>
      <c r="T266" s="28"/>
      <c r="U266" s="28"/>
      <c r="V266" s="28"/>
      <c r="W266" s="28"/>
      <c r="X266" s="28"/>
      <c r="Y266" s="28"/>
      <c r="Z266" s="28"/>
      <c r="AA266" s="28"/>
      <c r="AB266" s="28"/>
      <c r="AC266" s="28"/>
      <c r="AD266" s="28"/>
      <c r="AE266" s="28"/>
      <c r="AF266" s="28"/>
      <c r="AG266" s="28"/>
      <c r="AH266" s="28"/>
      <c r="AI266" s="28"/>
      <c r="AJ266" s="28"/>
      <c r="AK266" s="28"/>
      <c r="AL266" s="28"/>
      <c r="AM266" s="28"/>
      <c r="AN266" s="28"/>
      <c r="AO266" s="28"/>
      <c r="AP266" s="28"/>
      <c r="AQ266" s="28"/>
      <c r="AR266" s="28"/>
      <c r="AS266" s="28"/>
      <c r="AT266" s="28"/>
      <c r="AU266" s="28"/>
      <c r="AV266" s="28"/>
      <c r="AW266" s="28"/>
      <c r="AX266" s="28"/>
      <c r="AY266" s="28"/>
      <c r="AZ266" s="28"/>
      <c r="BA266" s="28"/>
      <c r="BB266" s="28"/>
      <c r="BC266" s="28"/>
      <c r="BD266" s="28"/>
      <c r="BE266" s="28"/>
      <c r="BF266" s="28"/>
      <c r="BG266" s="28"/>
      <c r="BH266" s="28"/>
      <c r="BI266" s="28"/>
      <c r="BJ266" s="28"/>
      <c r="BK266" s="28"/>
      <c r="BL266" s="28"/>
      <c r="BM266" s="28"/>
      <c r="BN266" s="28"/>
      <c r="BO266" s="28"/>
      <c r="BP266" s="28"/>
      <c r="BQ266" s="28"/>
      <c r="BR266" s="28"/>
      <c r="BS266" s="28"/>
      <c r="BT266" s="28"/>
      <c r="BU266" s="28"/>
      <c r="BV266" s="28"/>
      <c r="BW266" s="28"/>
      <c r="BX266" s="28"/>
      <c r="BY266" s="28"/>
      <c r="BZ266" s="28"/>
      <c r="CA266" s="28"/>
      <c r="CB266" s="28"/>
      <c r="CC266" s="28"/>
      <c r="CD266" s="28"/>
      <c r="CE266" s="28"/>
      <c r="CF266" s="28"/>
      <c r="CG266" s="28"/>
      <c r="CH266" s="28"/>
      <c r="CI266" s="28"/>
      <c r="CJ266" s="28"/>
      <c r="CK266" s="28"/>
      <c r="CL266" s="28"/>
      <c r="CM266" s="28"/>
      <c r="CN266" s="28"/>
      <c r="CO266" s="28"/>
      <c r="CP266" s="28"/>
      <c r="CQ266" s="28"/>
      <c r="CR266" s="28"/>
      <c r="CS266" s="28"/>
      <c r="CT266" s="28"/>
      <c r="CU266" s="28"/>
      <c r="CV266" s="28"/>
      <c r="CW266" s="28"/>
      <c r="CX266" s="28"/>
      <c r="CY266" s="28"/>
      <c r="CZ266" s="28"/>
      <c r="DA266" s="28"/>
      <c r="DB266" s="28"/>
      <c r="DC266" s="28"/>
      <c r="DD266" s="28"/>
      <c r="DE266" s="28"/>
      <c r="DF266" s="28"/>
      <c r="DG266" s="28"/>
      <c r="DH266" s="28"/>
      <c r="DI266" s="28"/>
      <c r="DJ266" s="28"/>
      <c r="DK266" s="28"/>
      <c r="DL266" s="28"/>
      <c r="DM266" s="28"/>
      <c r="DN266" s="28"/>
      <c r="DO266" s="28"/>
      <c r="DP266" s="28"/>
      <c r="DQ266" s="28"/>
      <c r="DR266" s="28"/>
      <c r="DS266" s="28"/>
      <c r="DT266" s="28"/>
      <c r="DU266" s="28"/>
      <c r="DV266" s="28"/>
      <c r="DW266" s="28"/>
      <c r="DX266" s="28"/>
      <c r="DY266" s="28"/>
      <c r="DZ266" s="28"/>
      <c r="EA266" s="28"/>
      <c r="EB266" s="28"/>
      <c r="EC266" s="28"/>
      <c r="ED266" s="28"/>
      <c r="EE266" s="28"/>
      <c r="EF266" s="28"/>
      <c r="EG266" s="28"/>
      <c r="EH266" s="28"/>
      <c r="EI266" s="28"/>
      <c r="EJ266" s="28"/>
      <c r="EK266" s="28"/>
      <c r="EL266" s="28"/>
      <c r="EM266" s="28"/>
      <c r="EN266" s="28"/>
      <c r="EO266" s="28"/>
      <c r="EP266" s="28"/>
      <c r="EQ266" s="28"/>
      <c r="ER266" s="28"/>
      <c r="ES266" s="28"/>
      <c r="ET266" s="28"/>
      <c r="EU266" s="28"/>
      <c r="EV266" s="28"/>
      <c r="EW266" s="28"/>
      <c r="EX266" s="28"/>
      <c r="EY266" s="28"/>
      <c r="EZ266" s="28"/>
      <c r="FA266" s="28"/>
      <c r="FB266" s="28"/>
      <c r="FC266" s="28"/>
      <c r="FD266" s="28"/>
      <c r="FE266" s="28"/>
      <c r="FF266" s="28"/>
      <c r="FG266" s="28"/>
      <c r="FH266" s="28"/>
      <c r="FI266" s="28"/>
      <c r="FJ266" s="28"/>
      <c r="FK266" s="28"/>
      <c r="FL266" s="28"/>
      <c r="FM266" s="28"/>
      <c r="FN266" s="28"/>
      <c r="FO266" s="28"/>
      <c r="FP266" s="28"/>
      <c r="FQ266" s="28"/>
      <c r="FR266" s="28"/>
      <c r="FS266" s="28"/>
      <c r="FT266" s="28"/>
      <c r="FU266" s="28"/>
      <c r="FV266" s="28"/>
      <c r="FW266" s="28"/>
      <c r="FX266" s="28"/>
      <c r="FY266" s="28"/>
      <c r="FZ266" s="28"/>
      <c r="GA266" s="28"/>
      <c r="GB266" s="28"/>
      <c r="GC266" s="28"/>
      <c r="GD266" s="28"/>
      <c r="GE266" s="28"/>
      <c r="GF266" s="28"/>
      <c r="GG266" s="28"/>
      <c r="GH266" s="28"/>
      <c r="GI266" s="28"/>
      <c r="GJ266" s="28"/>
      <c r="GK266" s="28"/>
      <c r="GL266" s="28"/>
      <c r="GM266" s="28"/>
      <c r="GN266" s="28"/>
      <c r="GO266" s="28"/>
      <c r="GP266" s="28"/>
      <c r="GQ266" s="28"/>
      <c r="GR266" s="28"/>
      <c r="GS266" s="28"/>
      <c r="GT266" s="28"/>
      <c r="GU266" s="28"/>
      <c r="GV266" s="28"/>
      <c r="GW266" s="28"/>
      <c r="GX266" s="28"/>
      <c r="GY266" s="28"/>
      <c r="GZ266" s="28"/>
      <c r="HA266" s="28"/>
      <c r="HB266" s="28"/>
      <c r="HC266" s="28"/>
      <c r="HD266" s="28"/>
      <c r="HE266" s="28"/>
      <c r="HF266" s="28"/>
      <c r="HG266" s="28"/>
      <c r="HH266" s="28"/>
      <c r="HI266" s="28"/>
      <c r="HJ266" s="28"/>
      <c r="HK266" s="28"/>
      <c r="HL266" s="28"/>
      <c r="HM266" s="28"/>
      <c r="HN266" s="28"/>
      <c r="HO266" s="28"/>
      <c r="HP266" s="28"/>
      <c r="HQ266" s="28"/>
      <c r="HR266" s="28"/>
      <c r="HS266" s="28"/>
      <c r="HT266" s="28"/>
      <c r="HU266" s="28"/>
      <c r="HV266" s="28"/>
      <c r="HW266" s="28"/>
      <c r="HX266" s="28"/>
      <c r="HY266" s="28"/>
      <c r="HZ266" s="28"/>
      <c r="IA266" s="28"/>
      <c r="IB266" s="28"/>
      <c r="IC266" s="28"/>
      <c r="ID266" s="28"/>
      <c r="IE266" s="28"/>
      <c r="IF266" s="28"/>
      <c r="IG266" s="28"/>
      <c r="IH266" s="28"/>
      <c r="II266" s="28"/>
      <c r="IJ266" s="28"/>
      <c r="IK266" s="28"/>
      <c r="IL266" s="28"/>
      <c r="IM266" s="28"/>
      <c r="IN266" s="28"/>
      <c r="IO266" s="28"/>
      <c r="IP266" s="28"/>
      <c r="IQ266" s="28"/>
      <c r="IR266" s="28"/>
      <c r="IS266" s="28"/>
      <c r="IT266" s="28"/>
      <c r="IU266" s="28"/>
      <c r="IV266" s="28"/>
      <c r="IW266" s="28"/>
    </row>
    <row r="267" spans="2:257" s="28" customFormat="1" ht="25.5">
      <c r="B267" s="47"/>
      <c r="C267" s="46" t="s">
        <v>63</v>
      </c>
      <c r="D267" s="37"/>
      <c r="E267" s="21"/>
      <c r="F267" s="178"/>
      <c r="G267" s="70"/>
      <c r="H267" s="87"/>
      <c r="I267" s="91"/>
      <c r="J267" s="102"/>
    </row>
    <row r="268" spans="2:257" s="28" customFormat="1" ht="25.5">
      <c r="B268" s="47"/>
      <c r="C268" s="46" t="s">
        <v>96</v>
      </c>
      <c r="D268" s="37"/>
      <c r="E268" s="21"/>
      <c r="F268" s="178"/>
      <c r="G268" s="70"/>
      <c r="H268" s="87"/>
      <c r="I268" s="91"/>
      <c r="J268" s="102"/>
    </row>
    <row r="269" spans="2:257" s="28" customFormat="1" ht="38.25">
      <c r="B269" s="47"/>
      <c r="C269" s="46" t="s">
        <v>158</v>
      </c>
      <c r="D269" s="37"/>
      <c r="E269" s="21"/>
      <c r="F269" s="178"/>
      <c r="G269" s="70"/>
      <c r="H269" s="87"/>
      <c r="I269" s="91"/>
      <c r="J269" s="102"/>
    </row>
    <row r="270" spans="2:257" s="28" customFormat="1" ht="38.25">
      <c r="B270" s="47" t="s">
        <v>256</v>
      </c>
      <c r="C270" s="46" t="s">
        <v>292</v>
      </c>
      <c r="D270" s="37"/>
      <c r="E270" s="63"/>
      <c r="F270" s="178"/>
      <c r="G270" s="70"/>
      <c r="H270" s="87"/>
      <c r="I270" s="91"/>
      <c r="J270" s="102"/>
    </row>
    <row r="271" spans="2:257" s="33" customFormat="1" ht="12.75">
      <c r="B271" s="47"/>
      <c r="C271" s="46"/>
      <c r="D271" s="37" t="s">
        <v>65</v>
      </c>
      <c r="E271" s="44">
        <f>+$E$252*0.04</f>
        <v>15.6</v>
      </c>
      <c r="F271" s="167"/>
      <c r="G271" s="69">
        <f>+F271*E271</f>
        <v>0</v>
      </c>
      <c r="H271" s="87"/>
      <c r="I271" s="108">
        <f>E271+H271</f>
        <v>15.6</v>
      </c>
      <c r="J271" s="102">
        <f>F271*I271</f>
        <v>0</v>
      </c>
      <c r="K271" s="28"/>
      <c r="L271" s="28"/>
      <c r="M271" s="28"/>
      <c r="N271" s="28"/>
      <c r="O271" s="28"/>
      <c r="P271" s="28"/>
      <c r="Q271" s="28"/>
      <c r="R271" s="28"/>
      <c r="S271" s="28"/>
      <c r="T271" s="28"/>
      <c r="U271" s="28"/>
      <c r="V271" s="28"/>
      <c r="W271" s="28"/>
      <c r="X271" s="28"/>
      <c r="Y271" s="28"/>
      <c r="Z271" s="28"/>
      <c r="AA271" s="28"/>
      <c r="AB271" s="28"/>
      <c r="AC271" s="28"/>
      <c r="AD271" s="28"/>
      <c r="AE271" s="28"/>
      <c r="AF271" s="28"/>
      <c r="AG271" s="28"/>
      <c r="AH271" s="28"/>
      <c r="AI271" s="28"/>
      <c r="AJ271" s="28"/>
      <c r="AK271" s="28"/>
      <c r="AL271" s="28"/>
      <c r="AM271" s="28"/>
      <c r="AN271" s="28"/>
      <c r="AO271" s="28"/>
      <c r="AP271" s="28"/>
      <c r="AQ271" s="28"/>
      <c r="AR271" s="28"/>
      <c r="AS271" s="28"/>
      <c r="AT271" s="28"/>
      <c r="AU271" s="28"/>
      <c r="AV271" s="28"/>
      <c r="AW271" s="28"/>
      <c r="AX271" s="28"/>
      <c r="AY271" s="28"/>
      <c r="AZ271" s="28"/>
      <c r="BA271" s="28"/>
      <c r="BB271" s="28"/>
      <c r="BC271" s="28"/>
      <c r="BD271" s="28"/>
      <c r="BE271" s="28"/>
      <c r="BF271" s="28"/>
      <c r="BG271" s="28"/>
      <c r="BH271" s="28"/>
      <c r="BI271" s="28"/>
      <c r="BJ271" s="28"/>
      <c r="BK271" s="28"/>
      <c r="BL271" s="28"/>
      <c r="BM271" s="28"/>
      <c r="BN271" s="28"/>
      <c r="BO271" s="28"/>
      <c r="BP271" s="28"/>
      <c r="BQ271" s="28"/>
      <c r="BR271" s="28"/>
      <c r="BS271" s="28"/>
      <c r="BT271" s="28"/>
      <c r="BU271" s="28"/>
      <c r="BV271" s="28"/>
      <c r="BW271" s="28"/>
      <c r="BX271" s="28"/>
      <c r="BY271" s="28"/>
      <c r="BZ271" s="28"/>
      <c r="CA271" s="28"/>
      <c r="CB271" s="28"/>
      <c r="CC271" s="28"/>
      <c r="CD271" s="28"/>
      <c r="CE271" s="28"/>
      <c r="CF271" s="28"/>
      <c r="CG271" s="28"/>
      <c r="CH271" s="28"/>
      <c r="CI271" s="28"/>
      <c r="CJ271" s="28"/>
      <c r="CK271" s="28"/>
      <c r="CL271" s="28"/>
      <c r="CM271" s="28"/>
      <c r="CN271" s="28"/>
      <c r="CO271" s="28"/>
      <c r="CP271" s="28"/>
      <c r="CQ271" s="28"/>
      <c r="CR271" s="28"/>
      <c r="CS271" s="28"/>
      <c r="CT271" s="28"/>
      <c r="CU271" s="28"/>
      <c r="CV271" s="28"/>
      <c r="CW271" s="28"/>
      <c r="CX271" s="28"/>
      <c r="CY271" s="28"/>
      <c r="CZ271" s="28"/>
      <c r="DA271" s="28"/>
      <c r="DB271" s="28"/>
      <c r="DC271" s="28"/>
      <c r="DD271" s="28"/>
      <c r="DE271" s="28"/>
      <c r="DF271" s="28"/>
      <c r="DG271" s="28"/>
      <c r="DH271" s="28"/>
      <c r="DI271" s="28"/>
      <c r="DJ271" s="28"/>
      <c r="DK271" s="28"/>
      <c r="DL271" s="28"/>
      <c r="DM271" s="28"/>
      <c r="DN271" s="28"/>
      <c r="DO271" s="28"/>
      <c r="DP271" s="28"/>
      <c r="DQ271" s="28"/>
      <c r="DR271" s="28"/>
      <c r="DS271" s="28"/>
      <c r="DT271" s="28"/>
      <c r="DU271" s="28"/>
      <c r="DV271" s="28"/>
      <c r="DW271" s="28"/>
      <c r="DX271" s="28"/>
      <c r="DY271" s="28"/>
      <c r="DZ271" s="28"/>
      <c r="EA271" s="28"/>
      <c r="EB271" s="28"/>
      <c r="EC271" s="28"/>
      <c r="ED271" s="28"/>
      <c r="EE271" s="28"/>
      <c r="EF271" s="28"/>
      <c r="EG271" s="28"/>
      <c r="EH271" s="28"/>
      <c r="EI271" s="28"/>
      <c r="EJ271" s="28"/>
      <c r="EK271" s="28"/>
      <c r="EL271" s="28"/>
      <c r="EM271" s="28"/>
      <c r="EN271" s="28"/>
      <c r="EO271" s="28"/>
      <c r="EP271" s="28"/>
      <c r="EQ271" s="28"/>
      <c r="ER271" s="28"/>
      <c r="ES271" s="28"/>
      <c r="ET271" s="28"/>
      <c r="EU271" s="28"/>
      <c r="EV271" s="28"/>
      <c r="EW271" s="28"/>
      <c r="EX271" s="28"/>
      <c r="EY271" s="28"/>
      <c r="EZ271" s="28"/>
      <c r="FA271" s="28"/>
      <c r="FB271" s="28"/>
      <c r="FC271" s="28"/>
      <c r="FD271" s="28"/>
      <c r="FE271" s="28"/>
      <c r="FF271" s="28"/>
      <c r="FG271" s="28"/>
      <c r="FH271" s="28"/>
      <c r="FI271" s="28"/>
      <c r="FJ271" s="28"/>
      <c r="FK271" s="28"/>
      <c r="FL271" s="28"/>
      <c r="FM271" s="28"/>
      <c r="FN271" s="28"/>
      <c r="FO271" s="28"/>
      <c r="FP271" s="28"/>
      <c r="FQ271" s="28"/>
      <c r="FR271" s="28"/>
      <c r="FS271" s="28"/>
      <c r="FT271" s="28"/>
      <c r="FU271" s="28"/>
      <c r="FV271" s="28"/>
      <c r="FW271" s="28"/>
      <c r="FX271" s="28"/>
      <c r="FY271" s="28"/>
      <c r="FZ271" s="28"/>
      <c r="GA271" s="28"/>
      <c r="GB271" s="28"/>
      <c r="GC271" s="28"/>
      <c r="GD271" s="28"/>
      <c r="GE271" s="28"/>
      <c r="GF271" s="28"/>
      <c r="GG271" s="28"/>
      <c r="GH271" s="28"/>
      <c r="GI271" s="28"/>
      <c r="GJ271" s="28"/>
      <c r="GK271" s="28"/>
      <c r="GL271" s="28"/>
      <c r="GM271" s="28"/>
      <c r="GN271" s="28"/>
      <c r="GO271" s="28"/>
      <c r="GP271" s="28"/>
      <c r="GQ271" s="28"/>
      <c r="GR271" s="28"/>
      <c r="GS271" s="28"/>
      <c r="GT271" s="28"/>
      <c r="GU271" s="28"/>
      <c r="GV271" s="28"/>
      <c r="GW271" s="28"/>
      <c r="GX271" s="28"/>
      <c r="GY271" s="28"/>
      <c r="GZ271" s="28"/>
      <c r="HA271" s="28"/>
      <c r="HB271" s="28"/>
      <c r="HC271" s="28"/>
      <c r="HD271" s="28"/>
      <c r="HE271" s="28"/>
      <c r="HF271" s="28"/>
      <c r="HG271" s="28"/>
      <c r="HH271" s="28"/>
      <c r="HI271" s="28"/>
      <c r="HJ271" s="28"/>
      <c r="HK271" s="28"/>
      <c r="HL271" s="28"/>
      <c r="HM271" s="28"/>
      <c r="HN271" s="28"/>
      <c r="HO271" s="28"/>
      <c r="HP271" s="28"/>
      <c r="HQ271" s="28"/>
      <c r="HR271" s="28"/>
      <c r="HS271" s="28"/>
      <c r="HT271" s="28"/>
      <c r="HU271" s="28"/>
      <c r="HV271" s="28"/>
      <c r="HW271" s="28"/>
      <c r="HX271" s="28"/>
      <c r="HY271" s="28"/>
      <c r="HZ271" s="28"/>
      <c r="IA271" s="28"/>
      <c r="IB271" s="28"/>
      <c r="IC271" s="28"/>
      <c r="ID271" s="28"/>
      <c r="IE271" s="28"/>
      <c r="IF271" s="28"/>
      <c r="IG271" s="28"/>
      <c r="IH271" s="28"/>
      <c r="II271" s="28"/>
      <c r="IJ271" s="28"/>
      <c r="IK271" s="28"/>
      <c r="IL271" s="28"/>
      <c r="IM271" s="28"/>
      <c r="IN271" s="28"/>
      <c r="IO271" s="28"/>
      <c r="IP271" s="28"/>
      <c r="IQ271" s="28"/>
      <c r="IR271" s="28"/>
      <c r="IS271" s="28"/>
      <c r="IT271" s="28"/>
      <c r="IU271" s="28"/>
      <c r="IV271" s="28"/>
      <c r="IW271" s="28"/>
    </row>
    <row r="272" spans="2:257" s="28" customFormat="1" ht="12.75">
      <c r="B272" s="47" t="s">
        <v>257</v>
      </c>
      <c r="C272" s="46" t="s">
        <v>258</v>
      </c>
      <c r="D272" s="47"/>
      <c r="E272" s="64"/>
      <c r="F272" s="183"/>
      <c r="G272" s="73"/>
      <c r="H272" s="93"/>
      <c r="I272" s="94"/>
      <c r="J272" s="106"/>
      <c r="K272" s="62"/>
      <c r="L272" s="62"/>
      <c r="M272" s="62"/>
      <c r="N272" s="62"/>
      <c r="O272" s="62"/>
      <c r="P272" s="62"/>
      <c r="Q272" s="62"/>
      <c r="R272" s="62"/>
      <c r="S272" s="62"/>
      <c r="T272" s="62"/>
      <c r="U272" s="62"/>
      <c r="V272" s="62"/>
      <c r="W272" s="62"/>
      <c r="X272" s="62"/>
      <c r="Y272" s="62"/>
      <c r="Z272" s="62"/>
      <c r="AA272" s="62"/>
      <c r="AB272" s="62"/>
      <c r="AC272" s="62"/>
      <c r="AD272" s="62"/>
      <c r="AE272" s="62"/>
      <c r="AF272" s="62"/>
      <c r="AG272" s="62"/>
      <c r="AH272" s="62"/>
      <c r="AI272" s="62"/>
      <c r="AJ272" s="62"/>
      <c r="AK272" s="62"/>
      <c r="AL272" s="62"/>
      <c r="AM272" s="62"/>
      <c r="AN272" s="62"/>
      <c r="AO272" s="62"/>
      <c r="AP272" s="62"/>
      <c r="AQ272" s="62"/>
      <c r="AR272" s="62"/>
      <c r="AS272" s="62"/>
      <c r="AT272" s="62"/>
      <c r="AU272" s="62"/>
      <c r="AV272" s="62"/>
      <c r="AW272" s="62"/>
      <c r="AX272" s="62"/>
      <c r="AY272" s="62"/>
      <c r="AZ272" s="62"/>
      <c r="BA272" s="62"/>
      <c r="BB272" s="62"/>
      <c r="BC272" s="62"/>
      <c r="BD272" s="62"/>
      <c r="BE272" s="62"/>
      <c r="BF272" s="62"/>
      <c r="BG272" s="62"/>
      <c r="BH272" s="62"/>
      <c r="BI272" s="62"/>
      <c r="BJ272" s="62"/>
      <c r="BK272" s="62"/>
      <c r="BL272" s="62"/>
      <c r="BM272" s="62"/>
      <c r="BN272" s="62"/>
      <c r="BO272" s="62"/>
      <c r="BP272" s="62"/>
      <c r="BQ272" s="62"/>
      <c r="BR272" s="62"/>
      <c r="BS272" s="62"/>
      <c r="BT272" s="62"/>
      <c r="BU272" s="62"/>
      <c r="BV272" s="62"/>
      <c r="BW272" s="62"/>
      <c r="BX272" s="62"/>
      <c r="BY272" s="62"/>
      <c r="BZ272" s="62"/>
      <c r="CA272" s="62"/>
      <c r="CB272" s="62"/>
      <c r="CC272" s="62"/>
      <c r="CD272" s="62"/>
      <c r="CE272" s="62"/>
      <c r="CF272" s="62"/>
      <c r="CG272" s="62"/>
      <c r="CH272" s="62"/>
      <c r="CI272" s="62"/>
      <c r="CJ272" s="62"/>
      <c r="CK272" s="62"/>
      <c r="CL272" s="62"/>
      <c r="CM272" s="62"/>
      <c r="CN272" s="62"/>
      <c r="CO272" s="62"/>
      <c r="CP272" s="62"/>
      <c r="CQ272" s="62"/>
      <c r="CR272" s="62"/>
      <c r="CS272" s="62"/>
      <c r="CT272" s="62"/>
      <c r="CU272" s="62"/>
      <c r="CV272" s="62"/>
      <c r="CW272" s="62"/>
      <c r="CX272" s="62"/>
      <c r="CY272" s="62"/>
      <c r="CZ272" s="62"/>
      <c r="DA272" s="62"/>
      <c r="DB272" s="62"/>
      <c r="DC272" s="62"/>
      <c r="DD272" s="62"/>
      <c r="DE272" s="62"/>
      <c r="DF272" s="62"/>
      <c r="DG272" s="62"/>
      <c r="DH272" s="62"/>
      <c r="DI272" s="62"/>
      <c r="DJ272" s="62"/>
      <c r="DK272" s="62"/>
      <c r="DL272" s="62"/>
      <c r="DM272" s="62"/>
      <c r="DN272" s="62"/>
      <c r="DO272" s="62"/>
      <c r="DP272" s="62"/>
      <c r="DQ272" s="62"/>
      <c r="DR272" s="62"/>
      <c r="DS272" s="62"/>
      <c r="DT272" s="62"/>
      <c r="DU272" s="62"/>
      <c r="DV272" s="62"/>
      <c r="DW272" s="62"/>
      <c r="DX272" s="62"/>
      <c r="DY272" s="62"/>
      <c r="DZ272" s="62"/>
      <c r="EA272" s="62"/>
      <c r="EB272" s="62"/>
      <c r="EC272" s="62"/>
      <c r="ED272" s="62"/>
      <c r="EE272" s="62"/>
      <c r="EF272" s="62"/>
      <c r="EG272" s="62"/>
      <c r="EH272" s="62"/>
      <c r="EI272" s="62"/>
      <c r="EJ272" s="62"/>
      <c r="EK272" s="62"/>
      <c r="EL272" s="62"/>
      <c r="EM272" s="62"/>
      <c r="EN272" s="62"/>
      <c r="EO272" s="62"/>
      <c r="EP272" s="62"/>
      <c r="EQ272" s="62"/>
      <c r="ER272" s="62"/>
      <c r="ES272" s="62"/>
      <c r="ET272" s="62"/>
      <c r="EU272" s="62"/>
      <c r="EV272" s="62"/>
      <c r="EW272" s="62"/>
      <c r="EX272" s="62"/>
      <c r="EY272" s="62"/>
      <c r="EZ272" s="62"/>
      <c r="FA272" s="62"/>
      <c r="FB272" s="62"/>
      <c r="FC272" s="62"/>
      <c r="FD272" s="62"/>
      <c r="FE272" s="62"/>
      <c r="FF272" s="62"/>
      <c r="FG272" s="62"/>
      <c r="FH272" s="62"/>
      <c r="FI272" s="62"/>
      <c r="FJ272" s="62"/>
      <c r="FK272" s="62"/>
      <c r="FL272" s="62"/>
      <c r="FM272" s="62"/>
      <c r="FN272" s="62"/>
      <c r="FO272" s="62"/>
      <c r="FP272" s="62"/>
      <c r="FQ272" s="62"/>
      <c r="FR272" s="62"/>
      <c r="FS272" s="62"/>
      <c r="FT272" s="62"/>
      <c r="FU272" s="62"/>
      <c r="FV272" s="62"/>
      <c r="FW272" s="62"/>
      <c r="FX272" s="62"/>
      <c r="FY272" s="62"/>
      <c r="FZ272" s="62"/>
      <c r="GA272" s="62"/>
      <c r="GB272" s="62"/>
      <c r="GC272" s="62"/>
      <c r="GD272" s="62"/>
      <c r="GE272" s="62"/>
      <c r="GF272" s="62"/>
      <c r="GG272" s="62"/>
      <c r="GH272" s="62"/>
      <c r="GI272" s="62"/>
      <c r="GJ272" s="62"/>
      <c r="GK272" s="62"/>
      <c r="GL272" s="62"/>
      <c r="GM272" s="62"/>
      <c r="GN272" s="62"/>
      <c r="GO272" s="62"/>
      <c r="GP272" s="62"/>
      <c r="GQ272" s="62"/>
      <c r="GR272" s="62"/>
      <c r="GS272" s="62"/>
      <c r="GT272" s="62"/>
      <c r="GU272" s="62"/>
      <c r="GV272" s="62"/>
      <c r="GW272" s="62"/>
      <c r="GX272" s="62"/>
      <c r="GY272" s="62"/>
      <c r="GZ272" s="62"/>
      <c r="HA272" s="62"/>
      <c r="HB272" s="62"/>
      <c r="HC272" s="62"/>
      <c r="HD272" s="62"/>
      <c r="HE272" s="62"/>
      <c r="HF272" s="62"/>
      <c r="HG272" s="62"/>
      <c r="HH272" s="62"/>
      <c r="HI272" s="62"/>
      <c r="HJ272" s="62"/>
      <c r="HK272" s="62"/>
      <c r="HL272" s="62"/>
      <c r="HM272" s="62"/>
      <c r="HN272" s="62"/>
      <c r="HO272" s="62"/>
      <c r="HP272" s="62"/>
      <c r="HQ272" s="62"/>
      <c r="HR272" s="62"/>
      <c r="HS272" s="62"/>
      <c r="HT272" s="62"/>
      <c r="HU272" s="62"/>
      <c r="HV272" s="62"/>
      <c r="HW272" s="62"/>
      <c r="HX272" s="62"/>
      <c r="HY272" s="62"/>
      <c r="HZ272" s="62"/>
      <c r="IA272" s="62"/>
      <c r="IB272" s="62"/>
      <c r="IC272" s="62"/>
      <c r="ID272" s="62"/>
      <c r="IE272" s="62"/>
      <c r="IF272" s="62"/>
      <c r="IG272" s="62"/>
      <c r="IH272" s="62"/>
      <c r="II272" s="62"/>
      <c r="IJ272" s="62"/>
      <c r="IK272" s="62"/>
      <c r="IL272" s="62"/>
      <c r="IM272" s="62"/>
      <c r="IN272" s="62"/>
      <c r="IO272" s="62"/>
      <c r="IP272" s="62"/>
      <c r="IQ272" s="62"/>
      <c r="IR272" s="62"/>
      <c r="IS272" s="62"/>
      <c r="IT272" s="62"/>
      <c r="IU272" s="62"/>
      <c r="IV272" s="62"/>
      <c r="IW272" s="62"/>
    </row>
    <row r="273" spans="1:257" s="28" customFormat="1" ht="63.75">
      <c r="B273" s="47"/>
      <c r="C273" s="46" t="s">
        <v>116</v>
      </c>
      <c r="D273" s="37"/>
      <c r="E273" s="21"/>
      <c r="F273" s="178"/>
      <c r="G273" s="70"/>
      <c r="H273" s="87"/>
      <c r="I273" s="91"/>
      <c r="J273" s="102"/>
    </row>
    <row r="274" spans="1:257" s="33" customFormat="1" ht="12.75">
      <c r="B274" s="47"/>
      <c r="C274" s="46" t="s">
        <v>113</v>
      </c>
      <c r="D274" s="37"/>
      <c r="E274" s="44"/>
      <c r="F274" s="167"/>
      <c r="G274" s="69"/>
      <c r="H274" s="87"/>
      <c r="I274" s="87"/>
      <c r="J274" s="102"/>
      <c r="K274" s="28"/>
      <c r="L274" s="28"/>
      <c r="M274" s="28"/>
      <c r="N274" s="28"/>
      <c r="O274" s="28"/>
      <c r="P274" s="28"/>
      <c r="Q274" s="28"/>
      <c r="R274" s="28"/>
      <c r="S274" s="28"/>
      <c r="T274" s="28"/>
      <c r="U274" s="28"/>
      <c r="V274" s="28"/>
      <c r="W274" s="28"/>
      <c r="X274" s="28"/>
      <c r="Y274" s="28"/>
      <c r="Z274" s="28"/>
      <c r="AA274" s="28"/>
      <c r="AB274" s="28"/>
      <c r="AC274" s="28"/>
      <c r="AD274" s="28"/>
      <c r="AE274" s="28"/>
      <c r="AF274" s="28"/>
      <c r="AG274" s="28"/>
      <c r="AH274" s="28"/>
      <c r="AI274" s="28"/>
      <c r="AJ274" s="28"/>
      <c r="AK274" s="28"/>
      <c r="AL274" s="28"/>
      <c r="AM274" s="28"/>
      <c r="AN274" s="28"/>
      <c r="AO274" s="28"/>
      <c r="AP274" s="28"/>
      <c r="AQ274" s="28"/>
      <c r="AR274" s="28"/>
      <c r="AS274" s="28"/>
      <c r="AT274" s="28"/>
      <c r="AU274" s="28"/>
      <c r="AV274" s="28"/>
      <c r="AW274" s="28"/>
      <c r="AX274" s="28"/>
      <c r="AY274" s="28"/>
      <c r="AZ274" s="28"/>
      <c r="BA274" s="28"/>
      <c r="BB274" s="28"/>
      <c r="BC274" s="28"/>
      <c r="BD274" s="28"/>
      <c r="BE274" s="28"/>
      <c r="BF274" s="28"/>
      <c r="BG274" s="28"/>
      <c r="BH274" s="28"/>
      <c r="BI274" s="28"/>
      <c r="BJ274" s="28"/>
      <c r="BK274" s="28"/>
      <c r="BL274" s="28"/>
      <c r="BM274" s="28"/>
      <c r="BN274" s="28"/>
      <c r="BO274" s="28"/>
      <c r="BP274" s="28"/>
      <c r="BQ274" s="28"/>
      <c r="BR274" s="28"/>
      <c r="BS274" s="28"/>
      <c r="BT274" s="28"/>
      <c r="BU274" s="28"/>
      <c r="BV274" s="28"/>
      <c r="BW274" s="28"/>
      <c r="BX274" s="28"/>
      <c r="BY274" s="28"/>
      <c r="BZ274" s="28"/>
      <c r="CA274" s="28"/>
      <c r="CB274" s="28"/>
      <c r="CC274" s="28"/>
      <c r="CD274" s="28"/>
      <c r="CE274" s="28"/>
      <c r="CF274" s="28"/>
      <c r="CG274" s="28"/>
      <c r="CH274" s="28"/>
      <c r="CI274" s="28"/>
      <c r="CJ274" s="28"/>
      <c r="CK274" s="28"/>
      <c r="CL274" s="28"/>
      <c r="CM274" s="28"/>
      <c r="CN274" s="28"/>
      <c r="CO274" s="28"/>
      <c r="CP274" s="28"/>
      <c r="CQ274" s="28"/>
      <c r="CR274" s="28"/>
      <c r="CS274" s="28"/>
      <c r="CT274" s="28"/>
      <c r="CU274" s="28"/>
      <c r="CV274" s="28"/>
      <c r="CW274" s="28"/>
      <c r="CX274" s="28"/>
      <c r="CY274" s="28"/>
      <c r="CZ274" s="28"/>
      <c r="DA274" s="28"/>
      <c r="DB274" s="28"/>
      <c r="DC274" s="28"/>
      <c r="DD274" s="28"/>
      <c r="DE274" s="28"/>
      <c r="DF274" s="28"/>
      <c r="DG274" s="28"/>
      <c r="DH274" s="28"/>
      <c r="DI274" s="28"/>
      <c r="DJ274" s="28"/>
      <c r="DK274" s="28"/>
      <c r="DL274" s="28"/>
      <c r="DM274" s="28"/>
      <c r="DN274" s="28"/>
      <c r="DO274" s="28"/>
      <c r="DP274" s="28"/>
      <c r="DQ274" s="28"/>
      <c r="DR274" s="28"/>
      <c r="DS274" s="28"/>
      <c r="DT274" s="28"/>
      <c r="DU274" s="28"/>
      <c r="DV274" s="28"/>
      <c r="DW274" s="28"/>
      <c r="DX274" s="28"/>
      <c r="DY274" s="28"/>
      <c r="DZ274" s="28"/>
      <c r="EA274" s="28"/>
      <c r="EB274" s="28"/>
      <c r="EC274" s="28"/>
      <c r="ED274" s="28"/>
      <c r="EE274" s="28"/>
      <c r="EF274" s="28"/>
      <c r="EG274" s="28"/>
      <c r="EH274" s="28"/>
      <c r="EI274" s="28"/>
      <c r="EJ274" s="28"/>
      <c r="EK274" s="28"/>
      <c r="EL274" s="28"/>
      <c r="EM274" s="28"/>
      <c r="EN274" s="28"/>
      <c r="EO274" s="28"/>
      <c r="EP274" s="28"/>
      <c r="EQ274" s="28"/>
      <c r="ER274" s="28"/>
      <c r="ES274" s="28"/>
      <c r="ET274" s="28"/>
      <c r="EU274" s="28"/>
      <c r="EV274" s="28"/>
      <c r="EW274" s="28"/>
      <c r="EX274" s="28"/>
      <c r="EY274" s="28"/>
      <c r="EZ274" s="28"/>
      <c r="FA274" s="28"/>
      <c r="FB274" s="28"/>
      <c r="FC274" s="28"/>
      <c r="FD274" s="28"/>
      <c r="FE274" s="28"/>
      <c r="FF274" s="28"/>
      <c r="FG274" s="28"/>
      <c r="FH274" s="28"/>
      <c r="FI274" s="28"/>
      <c r="FJ274" s="28"/>
      <c r="FK274" s="28"/>
      <c r="FL274" s="28"/>
      <c r="FM274" s="28"/>
      <c r="FN274" s="28"/>
      <c r="FO274" s="28"/>
      <c r="FP274" s="28"/>
      <c r="FQ274" s="28"/>
      <c r="FR274" s="28"/>
      <c r="FS274" s="28"/>
      <c r="FT274" s="28"/>
      <c r="FU274" s="28"/>
      <c r="FV274" s="28"/>
      <c r="FW274" s="28"/>
      <c r="FX274" s="28"/>
      <c r="FY274" s="28"/>
      <c r="FZ274" s="28"/>
      <c r="GA274" s="28"/>
      <c r="GB274" s="28"/>
      <c r="GC274" s="28"/>
      <c r="GD274" s="28"/>
      <c r="GE274" s="28"/>
      <c r="GF274" s="28"/>
      <c r="GG274" s="28"/>
      <c r="GH274" s="28"/>
      <c r="GI274" s="28"/>
      <c r="GJ274" s="28"/>
      <c r="GK274" s="28"/>
      <c r="GL274" s="28"/>
      <c r="GM274" s="28"/>
      <c r="GN274" s="28"/>
      <c r="GO274" s="28"/>
      <c r="GP274" s="28"/>
      <c r="GQ274" s="28"/>
      <c r="GR274" s="28"/>
      <c r="GS274" s="28"/>
      <c r="GT274" s="28"/>
      <c r="GU274" s="28"/>
      <c r="GV274" s="28"/>
      <c r="GW274" s="28"/>
      <c r="GX274" s="28"/>
      <c r="GY274" s="28"/>
      <c r="GZ274" s="28"/>
      <c r="HA274" s="28"/>
      <c r="HB274" s="28"/>
      <c r="HC274" s="28"/>
      <c r="HD274" s="28"/>
      <c r="HE274" s="28"/>
      <c r="HF274" s="28"/>
      <c r="HG274" s="28"/>
      <c r="HH274" s="28"/>
      <c r="HI274" s="28"/>
      <c r="HJ274" s="28"/>
      <c r="HK274" s="28"/>
      <c r="HL274" s="28"/>
      <c r="HM274" s="28"/>
      <c r="HN274" s="28"/>
      <c r="HO274" s="28"/>
      <c r="HP274" s="28"/>
      <c r="HQ274" s="28"/>
      <c r="HR274" s="28"/>
      <c r="HS274" s="28"/>
      <c r="HT274" s="28"/>
      <c r="HU274" s="28"/>
      <c r="HV274" s="28"/>
      <c r="HW274" s="28"/>
      <c r="HX274" s="28"/>
      <c r="HY274" s="28"/>
      <c r="HZ274" s="28"/>
      <c r="IA274" s="28"/>
      <c r="IB274" s="28"/>
      <c r="IC274" s="28"/>
      <c r="ID274" s="28"/>
      <c r="IE274" s="28"/>
      <c r="IF274" s="28"/>
      <c r="IG274" s="28"/>
      <c r="IH274" s="28"/>
      <c r="II274" s="28"/>
      <c r="IJ274" s="28"/>
      <c r="IK274" s="28"/>
      <c r="IL274" s="28"/>
      <c r="IM274" s="28"/>
      <c r="IN274" s="28"/>
      <c r="IO274" s="28"/>
      <c r="IP274" s="28"/>
      <c r="IQ274" s="28"/>
      <c r="IR274" s="28"/>
      <c r="IS274" s="28"/>
      <c r="IT274" s="28"/>
      <c r="IU274" s="28"/>
      <c r="IV274" s="28"/>
      <c r="IW274" s="28"/>
    </row>
    <row r="275" spans="1:257" s="33" customFormat="1" ht="12.75" customHeight="1">
      <c r="B275" s="47"/>
      <c r="C275" s="46"/>
      <c r="D275" s="37" t="s">
        <v>49</v>
      </c>
      <c r="E275" s="44">
        <v>1766</v>
      </c>
      <c r="F275" s="167"/>
      <c r="G275" s="69">
        <f>+F275*E275</f>
        <v>0</v>
      </c>
      <c r="H275" s="87"/>
      <c r="I275" s="108">
        <f>E275+H275</f>
        <v>1766</v>
      </c>
      <c r="J275" s="102">
        <f>F275*I275</f>
        <v>0</v>
      </c>
      <c r="K275" s="28"/>
      <c r="L275" s="28"/>
      <c r="M275" s="28"/>
      <c r="N275" s="28"/>
      <c r="O275" s="28"/>
      <c r="P275" s="28"/>
      <c r="Q275" s="28"/>
      <c r="R275" s="28"/>
      <c r="S275" s="28"/>
      <c r="T275" s="28"/>
      <c r="U275" s="28"/>
      <c r="V275" s="28"/>
      <c r="W275" s="28"/>
      <c r="X275" s="28"/>
      <c r="Y275" s="28"/>
      <c r="Z275" s="28"/>
      <c r="AA275" s="28"/>
      <c r="AB275" s="28"/>
      <c r="AC275" s="28"/>
      <c r="AD275" s="28"/>
      <c r="AE275" s="28"/>
      <c r="AF275" s="28"/>
      <c r="AG275" s="28"/>
      <c r="AH275" s="28"/>
      <c r="AI275" s="28"/>
      <c r="AJ275" s="28"/>
      <c r="AK275" s="28"/>
      <c r="AL275" s="28"/>
      <c r="AM275" s="28"/>
      <c r="AN275" s="28"/>
      <c r="AO275" s="28"/>
      <c r="AP275" s="28"/>
      <c r="AQ275" s="28"/>
      <c r="AR275" s="28"/>
      <c r="AS275" s="28"/>
      <c r="AT275" s="28"/>
      <c r="AU275" s="28"/>
      <c r="AV275" s="28"/>
      <c r="AW275" s="28"/>
      <c r="AX275" s="28"/>
      <c r="AY275" s="28"/>
      <c r="AZ275" s="28"/>
      <c r="BA275" s="28"/>
      <c r="BB275" s="28"/>
      <c r="BC275" s="28"/>
      <c r="BD275" s="28"/>
      <c r="BE275" s="28"/>
      <c r="BF275" s="28"/>
      <c r="BG275" s="28"/>
      <c r="BH275" s="28"/>
      <c r="BI275" s="28"/>
      <c r="BJ275" s="28"/>
      <c r="BK275" s="28"/>
      <c r="BL275" s="28"/>
      <c r="BM275" s="28"/>
      <c r="BN275" s="28"/>
      <c r="BO275" s="28"/>
      <c r="BP275" s="28"/>
      <c r="BQ275" s="28"/>
      <c r="BR275" s="28"/>
      <c r="BS275" s="28"/>
      <c r="BT275" s="28"/>
      <c r="BU275" s="28"/>
      <c r="BV275" s="28"/>
      <c r="BW275" s="28"/>
      <c r="BX275" s="28"/>
      <c r="BY275" s="28"/>
      <c r="BZ275" s="28"/>
      <c r="CA275" s="28"/>
      <c r="CB275" s="28"/>
      <c r="CC275" s="28"/>
      <c r="CD275" s="28"/>
      <c r="CE275" s="28"/>
      <c r="CF275" s="28"/>
      <c r="CG275" s="28"/>
      <c r="CH275" s="28"/>
      <c r="CI275" s="28"/>
      <c r="CJ275" s="28"/>
      <c r="CK275" s="28"/>
      <c r="CL275" s="28"/>
      <c r="CM275" s="28"/>
      <c r="CN275" s="28"/>
      <c r="CO275" s="28"/>
      <c r="CP275" s="28"/>
      <c r="CQ275" s="28"/>
      <c r="CR275" s="28"/>
      <c r="CS275" s="28"/>
      <c r="CT275" s="28"/>
      <c r="CU275" s="28"/>
      <c r="CV275" s="28"/>
      <c r="CW275" s="28"/>
      <c r="CX275" s="28"/>
      <c r="CY275" s="28"/>
      <c r="CZ275" s="28"/>
      <c r="DA275" s="28"/>
      <c r="DB275" s="28"/>
      <c r="DC275" s="28"/>
      <c r="DD275" s="28"/>
      <c r="DE275" s="28"/>
      <c r="DF275" s="28"/>
      <c r="DG275" s="28"/>
      <c r="DH275" s="28"/>
      <c r="DI275" s="28"/>
      <c r="DJ275" s="28"/>
      <c r="DK275" s="28"/>
      <c r="DL275" s="28"/>
      <c r="DM275" s="28"/>
      <c r="DN275" s="28"/>
      <c r="DO275" s="28"/>
      <c r="DP275" s="28"/>
      <c r="DQ275" s="28"/>
      <c r="DR275" s="28"/>
      <c r="DS275" s="28"/>
      <c r="DT275" s="28"/>
      <c r="DU275" s="28"/>
      <c r="DV275" s="28"/>
      <c r="DW275" s="28"/>
      <c r="DX275" s="28"/>
      <c r="DY275" s="28"/>
      <c r="DZ275" s="28"/>
      <c r="EA275" s="28"/>
      <c r="EB275" s="28"/>
      <c r="EC275" s="28"/>
      <c r="ED275" s="28"/>
      <c r="EE275" s="28"/>
      <c r="EF275" s="28"/>
      <c r="EG275" s="28"/>
      <c r="EH275" s="28"/>
      <c r="EI275" s="28"/>
      <c r="EJ275" s="28"/>
      <c r="EK275" s="28"/>
      <c r="EL275" s="28"/>
      <c r="EM275" s="28"/>
      <c r="EN275" s="28"/>
      <c r="EO275" s="28"/>
      <c r="EP275" s="28"/>
      <c r="EQ275" s="28"/>
      <c r="ER275" s="28"/>
      <c r="ES275" s="28"/>
      <c r="ET275" s="28"/>
      <c r="EU275" s="28"/>
      <c r="EV275" s="28"/>
      <c r="EW275" s="28"/>
      <c r="EX275" s="28"/>
      <c r="EY275" s="28"/>
      <c r="EZ275" s="28"/>
      <c r="FA275" s="28"/>
      <c r="FB275" s="28"/>
      <c r="FC275" s="28"/>
      <c r="FD275" s="28"/>
      <c r="FE275" s="28"/>
      <c r="FF275" s="28"/>
      <c r="FG275" s="28"/>
      <c r="FH275" s="28"/>
      <c r="FI275" s="28"/>
      <c r="FJ275" s="28"/>
      <c r="FK275" s="28"/>
      <c r="FL275" s="28"/>
      <c r="FM275" s="28"/>
      <c r="FN275" s="28"/>
      <c r="FO275" s="28"/>
      <c r="FP275" s="28"/>
      <c r="FQ275" s="28"/>
      <c r="FR275" s="28"/>
      <c r="FS275" s="28"/>
      <c r="FT275" s="28"/>
      <c r="FU275" s="28"/>
      <c r="FV275" s="28"/>
      <c r="FW275" s="28"/>
      <c r="FX275" s="28"/>
      <c r="FY275" s="28"/>
      <c r="FZ275" s="28"/>
      <c r="GA275" s="28"/>
      <c r="GB275" s="28"/>
      <c r="GC275" s="28"/>
      <c r="GD275" s="28"/>
      <c r="GE275" s="28"/>
      <c r="GF275" s="28"/>
      <c r="GG275" s="28"/>
      <c r="GH275" s="28"/>
      <c r="GI275" s="28"/>
      <c r="GJ275" s="28"/>
      <c r="GK275" s="28"/>
      <c r="GL275" s="28"/>
      <c r="GM275" s="28"/>
      <c r="GN275" s="28"/>
      <c r="GO275" s="28"/>
      <c r="GP275" s="28"/>
      <c r="GQ275" s="28"/>
      <c r="GR275" s="28"/>
      <c r="GS275" s="28"/>
      <c r="GT275" s="28"/>
      <c r="GU275" s="28"/>
      <c r="GV275" s="28"/>
      <c r="GW275" s="28"/>
      <c r="GX275" s="28"/>
      <c r="GY275" s="28"/>
      <c r="GZ275" s="28"/>
      <c r="HA275" s="28"/>
      <c r="HB275" s="28"/>
      <c r="HC275" s="28"/>
      <c r="HD275" s="28"/>
      <c r="HE275" s="28"/>
      <c r="HF275" s="28"/>
      <c r="HG275" s="28"/>
      <c r="HH275" s="28"/>
      <c r="HI275" s="28"/>
      <c r="HJ275" s="28"/>
      <c r="HK275" s="28"/>
      <c r="HL275" s="28"/>
      <c r="HM275" s="28"/>
      <c r="HN275" s="28"/>
      <c r="HO275" s="28"/>
      <c r="HP275" s="28"/>
      <c r="HQ275" s="28"/>
      <c r="HR275" s="28"/>
      <c r="HS275" s="28"/>
      <c r="HT275" s="28"/>
      <c r="HU275" s="28"/>
      <c r="HV275" s="28"/>
      <c r="HW275" s="28"/>
      <c r="HX275" s="28"/>
      <c r="HY275" s="28"/>
      <c r="HZ275" s="28"/>
      <c r="IA275" s="28"/>
      <c r="IB275" s="28"/>
      <c r="IC275" s="28"/>
      <c r="ID275" s="28"/>
      <c r="IE275" s="28"/>
      <c r="IF275" s="28"/>
      <c r="IG275" s="28"/>
      <c r="IH275" s="28"/>
      <c r="II275" s="28"/>
      <c r="IJ275" s="28"/>
      <c r="IK275" s="28"/>
      <c r="IL275" s="28"/>
      <c r="IM275" s="28"/>
      <c r="IN275" s="28"/>
      <c r="IO275" s="28"/>
      <c r="IP275" s="28"/>
      <c r="IQ275" s="28"/>
      <c r="IR275" s="28"/>
      <c r="IS275" s="28"/>
      <c r="IT275" s="28"/>
      <c r="IU275" s="28"/>
      <c r="IV275" s="28"/>
      <c r="IW275" s="28"/>
    </row>
    <row r="276" spans="1:257" s="1" customFormat="1" ht="120" customHeight="1">
      <c r="A276" s="33"/>
      <c r="B276" s="153"/>
      <c r="C276" s="154"/>
      <c r="D276" s="155"/>
      <c r="E276" s="156"/>
      <c r="F276" s="184"/>
      <c r="G276" s="149" t="s">
        <v>299</v>
      </c>
      <c r="H276" s="150" t="s">
        <v>301</v>
      </c>
      <c r="I276" s="151"/>
      <c r="J276" s="152" t="s">
        <v>300</v>
      </c>
      <c r="K276" s="19"/>
      <c r="L276" s="19"/>
      <c r="M276" s="19"/>
    </row>
    <row r="277" spans="1:257" s="1" customFormat="1" ht="12.75" customHeight="1">
      <c r="A277" s="26"/>
      <c r="B277" s="65"/>
      <c r="C277" s="66" t="s">
        <v>298</v>
      </c>
      <c r="D277" s="67"/>
      <c r="E277" s="67"/>
      <c r="F277" s="185"/>
      <c r="G277" s="74">
        <f>SUM(G56:G275)</f>
        <v>0</v>
      </c>
      <c r="H277" s="157">
        <f>G277-J277</f>
        <v>0</v>
      </c>
      <c r="I277" s="109"/>
      <c r="J277" s="110">
        <f>SUM(J56:J275)</f>
        <v>0</v>
      </c>
      <c r="K277" s="19"/>
      <c r="L277" s="19"/>
      <c r="M277" s="19"/>
    </row>
    <row r="278" spans="1:257" s="1" customFormat="1" ht="12.75" customHeight="1">
      <c r="A278" s="33"/>
      <c r="B278" s="47"/>
      <c r="C278" s="46"/>
      <c r="D278" s="37"/>
      <c r="E278" s="44"/>
      <c r="F278" s="165"/>
      <c r="G278" s="69"/>
      <c r="H278" s="81"/>
      <c r="I278" s="81"/>
      <c r="J278" s="97"/>
      <c r="K278" s="19"/>
      <c r="L278" s="19"/>
      <c r="M278" s="19"/>
    </row>
    <row r="279" spans="1:257" s="1" customFormat="1" ht="12.75" customHeight="1">
      <c r="A279" s="33"/>
      <c r="B279" s="75"/>
      <c r="C279" s="76"/>
      <c r="D279" s="77"/>
      <c r="E279" s="77"/>
      <c r="F279" s="186"/>
      <c r="G279" s="78"/>
      <c r="H279" s="81"/>
      <c r="I279" s="81"/>
      <c r="J279" s="97"/>
      <c r="K279" s="19"/>
      <c r="L279" s="19"/>
      <c r="M279" s="19"/>
    </row>
    <row r="280" spans="1:257" s="1" customFormat="1" ht="12.75" customHeight="1">
      <c r="A280" s="26"/>
      <c r="B280" s="35"/>
      <c r="C280" s="28"/>
      <c r="D280" s="37"/>
      <c r="E280" s="30"/>
      <c r="F280" s="165"/>
      <c r="G280" s="31"/>
      <c r="H280" s="81"/>
      <c r="I280" s="81"/>
      <c r="J280" s="98"/>
    </row>
    <row r="281" spans="1:257" s="1" customFormat="1" ht="12.75" customHeight="1">
      <c r="A281" s="33"/>
      <c r="B281" s="35"/>
      <c r="C281" s="28" t="s">
        <v>76</v>
      </c>
      <c r="D281" s="37"/>
      <c r="E281" s="30"/>
      <c r="F281" s="165"/>
      <c r="G281" s="31"/>
      <c r="H281" s="81"/>
      <c r="I281" s="81"/>
      <c r="J281" s="98"/>
      <c r="K281" s="19"/>
      <c r="L281" s="19"/>
      <c r="M281" s="19"/>
    </row>
    <row r="282" spans="1:257" s="1" customFormat="1" ht="12.75" customHeight="1">
      <c r="A282" s="79"/>
      <c r="B282" s="35"/>
      <c r="C282" s="28"/>
      <c r="D282" s="37"/>
      <c r="E282" s="30"/>
      <c r="F282" s="165"/>
      <c r="G282" s="31"/>
      <c r="H282" s="81"/>
      <c r="I282" s="81"/>
      <c r="J282" s="98"/>
      <c r="K282" s="19"/>
      <c r="L282" s="19"/>
      <c r="M282" s="19"/>
    </row>
    <row r="283" spans="1:257" s="1" customFormat="1" ht="12.75" customHeight="1">
      <c r="A283" s="79"/>
      <c r="B283" s="35"/>
      <c r="C283" s="28"/>
      <c r="D283" s="37"/>
      <c r="E283" s="30"/>
      <c r="F283" s="165"/>
      <c r="G283" s="31"/>
      <c r="H283" s="81"/>
      <c r="I283" s="81"/>
      <c r="J283" s="98"/>
      <c r="K283" s="19"/>
      <c r="L283" s="19"/>
      <c r="M283" s="19"/>
    </row>
    <row r="284" spans="1:257" s="33" customFormat="1" ht="12.75" customHeight="1">
      <c r="A284" s="26"/>
      <c r="B284" s="35"/>
      <c r="C284" s="28"/>
      <c r="D284" s="37"/>
      <c r="E284" s="30"/>
      <c r="F284" s="165"/>
      <c r="G284" s="31"/>
      <c r="H284" s="87"/>
      <c r="I284" s="87"/>
      <c r="J284" s="102"/>
      <c r="K284" s="28"/>
      <c r="L284" s="28"/>
      <c r="M284" s="28"/>
      <c r="N284" s="28"/>
      <c r="O284" s="28"/>
      <c r="P284" s="28"/>
      <c r="Q284" s="28"/>
      <c r="R284" s="28"/>
      <c r="S284" s="28"/>
      <c r="T284" s="28"/>
      <c r="U284" s="28"/>
      <c r="V284" s="28"/>
      <c r="W284" s="28"/>
      <c r="X284" s="28"/>
      <c r="Y284" s="28"/>
      <c r="Z284" s="28"/>
      <c r="AA284" s="28"/>
      <c r="AB284" s="28"/>
      <c r="AC284" s="28"/>
      <c r="AD284" s="28"/>
      <c r="AE284" s="28"/>
      <c r="AF284" s="28"/>
      <c r="AG284" s="28"/>
      <c r="AH284" s="28"/>
      <c r="AI284" s="28"/>
      <c r="AJ284" s="28"/>
      <c r="AK284" s="28"/>
      <c r="AL284" s="28"/>
      <c r="AM284" s="28"/>
      <c r="AN284" s="28"/>
      <c r="AO284" s="28"/>
      <c r="AP284" s="28"/>
      <c r="AQ284" s="28"/>
      <c r="AR284" s="28"/>
      <c r="AS284" s="28"/>
      <c r="AT284" s="28"/>
      <c r="AU284" s="28"/>
      <c r="AV284" s="28"/>
      <c r="AW284" s="28"/>
      <c r="AX284" s="28"/>
      <c r="AY284" s="28"/>
      <c r="AZ284" s="28"/>
      <c r="BA284" s="28"/>
      <c r="BB284" s="28"/>
      <c r="BC284" s="28"/>
      <c r="BD284" s="28"/>
      <c r="BE284" s="28"/>
      <c r="BF284" s="28"/>
      <c r="BG284" s="28"/>
      <c r="BH284" s="28"/>
      <c r="BI284" s="28"/>
      <c r="BJ284" s="28"/>
      <c r="BK284" s="28"/>
      <c r="BL284" s="28"/>
      <c r="BM284" s="28"/>
      <c r="BN284" s="28"/>
      <c r="BO284" s="28"/>
      <c r="BP284" s="28"/>
      <c r="BQ284" s="28"/>
      <c r="BR284" s="28"/>
      <c r="BS284" s="28"/>
      <c r="BT284" s="28"/>
      <c r="BU284" s="28"/>
      <c r="BV284" s="28"/>
      <c r="BW284" s="28"/>
      <c r="BX284" s="28"/>
      <c r="BY284" s="28"/>
      <c r="BZ284" s="28"/>
      <c r="CA284" s="28"/>
      <c r="CB284" s="28"/>
      <c r="CC284" s="28"/>
      <c r="CD284" s="28"/>
      <c r="CE284" s="28"/>
      <c r="CF284" s="28"/>
      <c r="CG284" s="28"/>
      <c r="CH284" s="28"/>
      <c r="CI284" s="28"/>
      <c r="CJ284" s="28"/>
      <c r="CK284" s="28"/>
      <c r="CL284" s="28"/>
      <c r="CM284" s="28"/>
      <c r="CN284" s="28"/>
      <c r="CO284" s="28"/>
      <c r="CP284" s="28"/>
      <c r="CQ284" s="28"/>
      <c r="CR284" s="28"/>
      <c r="CS284" s="28"/>
      <c r="CT284" s="28"/>
      <c r="CU284" s="28"/>
      <c r="CV284" s="28"/>
      <c r="CW284" s="28"/>
      <c r="CX284" s="28"/>
      <c r="CY284" s="28"/>
      <c r="CZ284" s="28"/>
      <c r="DA284" s="28"/>
      <c r="DB284" s="28"/>
      <c r="DC284" s="28"/>
      <c r="DD284" s="28"/>
      <c r="DE284" s="28"/>
      <c r="DF284" s="28"/>
      <c r="DG284" s="28"/>
      <c r="DH284" s="28"/>
      <c r="DI284" s="28"/>
      <c r="DJ284" s="28"/>
      <c r="DK284" s="28"/>
      <c r="DL284" s="28"/>
      <c r="DM284" s="28"/>
      <c r="DN284" s="28"/>
      <c r="DO284" s="28"/>
      <c r="DP284" s="28"/>
      <c r="DQ284" s="28"/>
      <c r="DR284" s="28"/>
      <c r="DS284" s="28"/>
      <c r="DT284" s="28"/>
      <c r="DU284" s="28"/>
      <c r="DV284" s="28"/>
      <c r="DW284" s="28"/>
      <c r="DX284" s="28"/>
      <c r="DY284" s="28"/>
      <c r="DZ284" s="28"/>
      <c r="EA284" s="28"/>
      <c r="EB284" s="28"/>
      <c r="EC284" s="28"/>
      <c r="ED284" s="28"/>
      <c r="EE284" s="28"/>
      <c r="EF284" s="28"/>
      <c r="EG284" s="28"/>
      <c r="EH284" s="28"/>
      <c r="EI284" s="28"/>
      <c r="EJ284" s="28"/>
      <c r="EK284" s="28"/>
      <c r="EL284" s="28"/>
      <c r="EM284" s="28"/>
      <c r="EN284" s="28"/>
      <c r="EO284" s="28"/>
      <c r="EP284" s="28"/>
      <c r="EQ284" s="28"/>
      <c r="ER284" s="28"/>
      <c r="ES284" s="28"/>
      <c r="ET284" s="28"/>
      <c r="EU284" s="28"/>
      <c r="EV284" s="28"/>
      <c r="EW284" s="28"/>
      <c r="EX284" s="28"/>
      <c r="EY284" s="28"/>
      <c r="EZ284" s="28"/>
      <c r="FA284" s="28"/>
      <c r="FB284" s="28"/>
      <c r="FC284" s="28"/>
      <c r="FD284" s="28"/>
      <c r="FE284" s="28"/>
      <c r="FF284" s="28"/>
      <c r="FG284" s="28"/>
      <c r="FH284" s="28"/>
      <c r="FI284" s="28"/>
      <c r="FJ284" s="28"/>
      <c r="FK284" s="28"/>
      <c r="FL284" s="28"/>
      <c r="FM284" s="28"/>
      <c r="FN284" s="28"/>
      <c r="FO284" s="28"/>
      <c r="FP284" s="28"/>
      <c r="FQ284" s="28"/>
      <c r="FR284" s="28"/>
      <c r="FS284" s="28"/>
      <c r="FT284" s="28"/>
      <c r="FU284" s="28"/>
      <c r="FV284" s="28"/>
      <c r="FW284" s="28"/>
      <c r="FX284" s="28"/>
      <c r="FY284" s="28"/>
      <c r="FZ284" s="28"/>
      <c r="GA284" s="28"/>
      <c r="GB284" s="28"/>
      <c r="GC284" s="28"/>
      <c r="GD284" s="28"/>
      <c r="GE284" s="28"/>
      <c r="GF284" s="28"/>
      <c r="GG284" s="28"/>
      <c r="GH284" s="28"/>
      <c r="GI284" s="28"/>
      <c r="GJ284" s="28"/>
      <c r="GK284" s="28"/>
      <c r="GL284" s="28"/>
      <c r="GM284" s="28"/>
      <c r="GN284" s="28"/>
      <c r="GO284" s="28"/>
      <c r="GP284" s="28"/>
      <c r="GQ284" s="28"/>
      <c r="GR284" s="28"/>
      <c r="GS284" s="28"/>
      <c r="GT284" s="28"/>
      <c r="GU284" s="28"/>
      <c r="GV284" s="28"/>
      <c r="GW284" s="28"/>
      <c r="GX284" s="28"/>
      <c r="GY284" s="28"/>
      <c r="GZ284" s="28"/>
      <c r="HA284" s="28"/>
      <c r="HB284" s="28"/>
      <c r="HC284" s="28"/>
      <c r="HD284" s="28"/>
      <c r="HE284" s="28"/>
      <c r="HF284" s="28"/>
      <c r="HG284" s="28"/>
      <c r="HH284" s="28"/>
      <c r="HI284" s="28"/>
      <c r="HJ284" s="28"/>
      <c r="HK284" s="28"/>
      <c r="HL284" s="28"/>
      <c r="HM284" s="28"/>
      <c r="HN284" s="28"/>
      <c r="HO284" s="28"/>
      <c r="HP284" s="28"/>
      <c r="HQ284" s="28"/>
      <c r="HR284" s="28"/>
      <c r="HS284" s="28"/>
      <c r="HT284" s="28"/>
      <c r="HU284" s="28"/>
      <c r="HV284" s="28"/>
      <c r="HW284" s="28"/>
      <c r="HX284" s="28"/>
      <c r="HY284" s="28"/>
      <c r="HZ284" s="28"/>
      <c r="IA284" s="28"/>
      <c r="IB284" s="28"/>
      <c r="IC284" s="28"/>
      <c r="ID284" s="28"/>
      <c r="IE284" s="28"/>
      <c r="IF284" s="28"/>
      <c r="IG284" s="28"/>
      <c r="IH284" s="28"/>
      <c r="II284" s="28"/>
      <c r="IJ284" s="28"/>
      <c r="IK284" s="28"/>
      <c r="IL284" s="28"/>
      <c r="IM284" s="28"/>
      <c r="IN284" s="28"/>
      <c r="IO284" s="28"/>
      <c r="IP284" s="28"/>
      <c r="IQ284" s="28"/>
      <c r="IR284" s="28"/>
      <c r="IS284" s="28"/>
      <c r="IT284" s="28"/>
      <c r="IU284" s="28"/>
      <c r="IV284" s="28"/>
      <c r="IW284" s="28"/>
    </row>
    <row r="285" spans="1:257" s="33" customFormat="1" ht="12.75" customHeight="1">
      <c r="A285" s="26"/>
      <c r="B285" s="35"/>
      <c r="C285" s="28"/>
      <c r="D285" s="37"/>
      <c r="E285" s="30"/>
      <c r="F285" s="165"/>
      <c r="G285" s="31"/>
      <c r="H285" s="87"/>
      <c r="I285" s="87"/>
      <c r="J285" s="102"/>
      <c r="K285" s="28"/>
      <c r="L285" s="28"/>
      <c r="M285" s="28"/>
      <c r="N285" s="28"/>
      <c r="O285" s="28"/>
      <c r="P285" s="28"/>
      <c r="Q285" s="28"/>
      <c r="R285" s="28"/>
      <c r="S285" s="28"/>
      <c r="T285" s="28"/>
      <c r="U285" s="28"/>
      <c r="V285" s="28"/>
      <c r="W285" s="28"/>
      <c r="X285" s="28"/>
      <c r="Y285" s="28"/>
      <c r="Z285" s="28"/>
      <c r="AA285" s="28"/>
      <c r="AB285" s="28"/>
      <c r="AC285" s="28"/>
      <c r="AD285" s="28"/>
      <c r="AE285" s="28"/>
      <c r="AF285" s="28"/>
      <c r="AG285" s="28"/>
      <c r="AH285" s="28"/>
      <c r="AI285" s="28"/>
      <c r="AJ285" s="28"/>
      <c r="AK285" s="28"/>
      <c r="AL285" s="28"/>
      <c r="AM285" s="28"/>
      <c r="AN285" s="28"/>
      <c r="AO285" s="28"/>
      <c r="AP285" s="28"/>
      <c r="AQ285" s="28"/>
      <c r="AR285" s="28"/>
      <c r="AS285" s="28"/>
      <c r="AT285" s="28"/>
      <c r="AU285" s="28"/>
      <c r="AV285" s="28"/>
      <c r="AW285" s="28"/>
      <c r="AX285" s="28"/>
      <c r="AY285" s="28"/>
      <c r="AZ285" s="28"/>
      <c r="BA285" s="28"/>
      <c r="BB285" s="28"/>
      <c r="BC285" s="28"/>
      <c r="BD285" s="28"/>
      <c r="BE285" s="28"/>
      <c r="BF285" s="28"/>
      <c r="BG285" s="28"/>
      <c r="BH285" s="28"/>
      <c r="BI285" s="28"/>
      <c r="BJ285" s="28"/>
      <c r="BK285" s="28"/>
      <c r="BL285" s="28"/>
      <c r="BM285" s="28"/>
      <c r="BN285" s="28"/>
      <c r="BO285" s="28"/>
      <c r="BP285" s="28"/>
      <c r="BQ285" s="28"/>
      <c r="BR285" s="28"/>
      <c r="BS285" s="28"/>
      <c r="BT285" s="28"/>
      <c r="BU285" s="28"/>
      <c r="BV285" s="28"/>
      <c r="BW285" s="28"/>
      <c r="BX285" s="28"/>
      <c r="BY285" s="28"/>
      <c r="BZ285" s="28"/>
      <c r="CA285" s="28"/>
      <c r="CB285" s="28"/>
      <c r="CC285" s="28"/>
      <c r="CD285" s="28"/>
      <c r="CE285" s="28"/>
      <c r="CF285" s="28"/>
      <c r="CG285" s="28"/>
      <c r="CH285" s="28"/>
      <c r="CI285" s="28"/>
      <c r="CJ285" s="28"/>
      <c r="CK285" s="28"/>
      <c r="CL285" s="28"/>
      <c r="CM285" s="28"/>
      <c r="CN285" s="28"/>
      <c r="CO285" s="28"/>
      <c r="CP285" s="28"/>
      <c r="CQ285" s="28"/>
      <c r="CR285" s="28"/>
      <c r="CS285" s="28"/>
      <c r="CT285" s="28"/>
      <c r="CU285" s="28"/>
      <c r="CV285" s="28"/>
      <c r="CW285" s="28"/>
      <c r="CX285" s="28"/>
      <c r="CY285" s="28"/>
      <c r="CZ285" s="28"/>
      <c r="DA285" s="28"/>
      <c r="DB285" s="28"/>
      <c r="DC285" s="28"/>
      <c r="DD285" s="28"/>
      <c r="DE285" s="28"/>
      <c r="DF285" s="28"/>
      <c r="DG285" s="28"/>
      <c r="DH285" s="28"/>
      <c r="DI285" s="28"/>
      <c r="DJ285" s="28"/>
      <c r="DK285" s="28"/>
      <c r="DL285" s="28"/>
      <c r="DM285" s="28"/>
      <c r="DN285" s="28"/>
      <c r="DO285" s="28"/>
      <c r="DP285" s="28"/>
      <c r="DQ285" s="28"/>
      <c r="DR285" s="28"/>
      <c r="DS285" s="28"/>
      <c r="DT285" s="28"/>
      <c r="DU285" s="28"/>
      <c r="DV285" s="28"/>
      <c r="DW285" s="28"/>
      <c r="DX285" s="28"/>
      <c r="DY285" s="28"/>
      <c r="DZ285" s="28"/>
      <c r="EA285" s="28"/>
      <c r="EB285" s="28"/>
      <c r="EC285" s="28"/>
      <c r="ED285" s="28"/>
      <c r="EE285" s="28"/>
      <c r="EF285" s="28"/>
      <c r="EG285" s="28"/>
      <c r="EH285" s="28"/>
      <c r="EI285" s="28"/>
      <c r="EJ285" s="28"/>
      <c r="EK285" s="28"/>
      <c r="EL285" s="28"/>
      <c r="EM285" s="28"/>
      <c r="EN285" s="28"/>
      <c r="EO285" s="28"/>
      <c r="EP285" s="28"/>
      <c r="EQ285" s="28"/>
      <c r="ER285" s="28"/>
      <c r="ES285" s="28"/>
      <c r="ET285" s="28"/>
      <c r="EU285" s="28"/>
      <c r="EV285" s="28"/>
      <c r="EW285" s="28"/>
      <c r="EX285" s="28"/>
      <c r="EY285" s="28"/>
      <c r="EZ285" s="28"/>
      <c r="FA285" s="28"/>
      <c r="FB285" s="28"/>
      <c r="FC285" s="28"/>
      <c r="FD285" s="28"/>
      <c r="FE285" s="28"/>
      <c r="FF285" s="28"/>
      <c r="FG285" s="28"/>
      <c r="FH285" s="28"/>
      <c r="FI285" s="28"/>
      <c r="FJ285" s="28"/>
      <c r="FK285" s="28"/>
      <c r="FL285" s="28"/>
      <c r="FM285" s="28"/>
      <c r="FN285" s="28"/>
      <c r="FO285" s="28"/>
      <c r="FP285" s="28"/>
      <c r="FQ285" s="28"/>
      <c r="FR285" s="28"/>
      <c r="FS285" s="28"/>
      <c r="FT285" s="28"/>
      <c r="FU285" s="28"/>
      <c r="FV285" s="28"/>
      <c r="FW285" s="28"/>
      <c r="FX285" s="28"/>
      <c r="FY285" s="28"/>
      <c r="FZ285" s="28"/>
      <c r="GA285" s="28"/>
      <c r="GB285" s="28"/>
      <c r="GC285" s="28"/>
      <c r="GD285" s="28"/>
      <c r="GE285" s="28"/>
      <c r="GF285" s="28"/>
      <c r="GG285" s="28"/>
      <c r="GH285" s="28"/>
      <c r="GI285" s="28"/>
      <c r="GJ285" s="28"/>
      <c r="GK285" s="28"/>
      <c r="GL285" s="28"/>
      <c r="GM285" s="28"/>
      <c r="GN285" s="28"/>
      <c r="GO285" s="28"/>
      <c r="GP285" s="28"/>
      <c r="GQ285" s="28"/>
      <c r="GR285" s="28"/>
      <c r="GS285" s="28"/>
      <c r="GT285" s="28"/>
      <c r="GU285" s="28"/>
      <c r="GV285" s="28"/>
      <c r="GW285" s="28"/>
      <c r="GX285" s="28"/>
      <c r="GY285" s="28"/>
      <c r="GZ285" s="28"/>
      <c r="HA285" s="28"/>
      <c r="HB285" s="28"/>
      <c r="HC285" s="28"/>
      <c r="HD285" s="28"/>
      <c r="HE285" s="28"/>
      <c r="HF285" s="28"/>
      <c r="HG285" s="28"/>
      <c r="HH285" s="28"/>
      <c r="HI285" s="28"/>
      <c r="HJ285" s="28"/>
      <c r="HK285" s="28"/>
      <c r="HL285" s="28"/>
      <c r="HM285" s="28"/>
      <c r="HN285" s="28"/>
      <c r="HO285" s="28"/>
      <c r="HP285" s="28"/>
      <c r="HQ285" s="28"/>
      <c r="HR285" s="28"/>
      <c r="HS285" s="28"/>
      <c r="HT285" s="28"/>
      <c r="HU285" s="28"/>
      <c r="HV285" s="28"/>
      <c r="HW285" s="28"/>
      <c r="HX285" s="28"/>
      <c r="HY285" s="28"/>
      <c r="HZ285" s="28"/>
      <c r="IA285" s="28"/>
      <c r="IB285" s="28"/>
      <c r="IC285" s="28"/>
      <c r="ID285" s="28"/>
      <c r="IE285" s="28"/>
      <c r="IF285" s="28"/>
      <c r="IG285" s="28"/>
      <c r="IH285" s="28"/>
      <c r="II285" s="28"/>
      <c r="IJ285" s="28"/>
      <c r="IK285" s="28"/>
      <c r="IL285" s="28"/>
      <c r="IM285" s="28"/>
      <c r="IN285" s="28"/>
      <c r="IO285" s="28"/>
      <c r="IP285" s="28"/>
      <c r="IQ285" s="28"/>
      <c r="IR285" s="28"/>
      <c r="IS285" s="28"/>
      <c r="IT285" s="28"/>
      <c r="IU285" s="28"/>
      <c r="IV285" s="28"/>
      <c r="IW285" s="28"/>
    </row>
    <row r="286" spans="1:257" ht="12.75">
      <c r="B286" s="35"/>
      <c r="D286" s="37"/>
    </row>
    <row r="287" spans="1:257" s="33" customFormat="1" ht="12.75">
      <c r="A287" s="26"/>
      <c r="B287" s="35"/>
      <c r="C287" s="28"/>
      <c r="D287" s="37"/>
      <c r="E287" s="30"/>
      <c r="F287" s="165"/>
      <c r="G287" s="31"/>
      <c r="H287" s="87"/>
      <c r="I287" s="87"/>
      <c r="J287" s="102"/>
      <c r="K287" s="28"/>
      <c r="L287" s="28"/>
      <c r="M287" s="28"/>
      <c r="N287" s="28"/>
      <c r="O287" s="28"/>
      <c r="P287" s="28"/>
      <c r="Q287" s="28"/>
      <c r="R287" s="28"/>
      <c r="S287" s="28"/>
      <c r="T287" s="28"/>
      <c r="U287" s="28"/>
      <c r="V287" s="28"/>
      <c r="W287" s="28"/>
      <c r="X287" s="28"/>
      <c r="Y287" s="28"/>
      <c r="Z287" s="28"/>
      <c r="AA287" s="28"/>
      <c r="AB287" s="28"/>
      <c r="AC287" s="28"/>
      <c r="AD287" s="28"/>
      <c r="AE287" s="28"/>
      <c r="AF287" s="28"/>
      <c r="AG287" s="28"/>
      <c r="AH287" s="28"/>
      <c r="AI287" s="28"/>
      <c r="AJ287" s="28"/>
      <c r="AK287" s="28"/>
      <c r="AL287" s="28"/>
      <c r="AM287" s="28"/>
      <c r="AN287" s="28"/>
      <c r="AO287" s="28"/>
      <c r="AP287" s="28"/>
      <c r="AQ287" s="28"/>
      <c r="AR287" s="28"/>
      <c r="AS287" s="28"/>
      <c r="AT287" s="28"/>
      <c r="AU287" s="28"/>
      <c r="AV287" s="28"/>
      <c r="AW287" s="28"/>
      <c r="AX287" s="28"/>
      <c r="AY287" s="28"/>
      <c r="AZ287" s="28"/>
      <c r="BA287" s="28"/>
      <c r="BB287" s="28"/>
      <c r="BC287" s="28"/>
      <c r="BD287" s="28"/>
      <c r="BE287" s="28"/>
      <c r="BF287" s="28"/>
      <c r="BG287" s="28"/>
      <c r="BH287" s="28"/>
      <c r="BI287" s="28"/>
      <c r="BJ287" s="28"/>
      <c r="BK287" s="28"/>
      <c r="BL287" s="28"/>
      <c r="BM287" s="28"/>
      <c r="BN287" s="28"/>
      <c r="BO287" s="28"/>
      <c r="BP287" s="28"/>
      <c r="BQ287" s="28"/>
      <c r="BR287" s="28"/>
      <c r="BS287" s="28"/>
      <c r="BT287" s="28"/>
      <c r="BU287" s="28"/>
      <c r="BV287" s="28"/>
      <c r="BW287" s="28"/>
      <c r="BX287" s="28"/>
      <c r="BY287" s="28"/>
      <c r="BZ287" s="28"/>
      <c r="CA287" s="28"/>
      <c r="CB287" s="28"/>
      <c r="CC287" s="28"/>
      <c r="CD287" s="28"/>
      <c r="CE287" s="28"/>
      <c r="CF287" s="28"/>
      <c r="CG287" s="28"/>
      <c r="CH287" s="28"/>
      <c r="CI287" s="28"/>
      <c r="CJ287" s="28"/>
      <c r="CK287" s="28"/>
      <c r="CL287" s="28"/>
      <c r="CM287" s="28"/>
      <c r="CN287" s="28"/>
      <c r="CO287" s="28"/>
      <c r="CP287" s="28"/>
      <c r="CQ287" s="28"/>
      <c r="CR287" s="28"/>
      <c r="CS287" s="28"/>
      <c r="CT287" s="28"/>
      <c r="CU287" s="28"/>
      <c r="CV287" s="28"/>
      <c r="CW287" s="28"/>
      <c r="CX287" s="28"/>
      <c r="CY287" s="28"/>
      <c r="CZ287" s="28"/>
      <c r="DA287" s="28"/>
      <c r="DB287" s="28"/>
      <c r="DC287" s="28"/>
      <c r="DD287" s="28"/>
      <c r="DE287" s="28"/>
      <c r="DF287" s="28"/>
      <c r="DG287" s="28"/>
      <c r="DH287" s="28"/>
      <c r="DI287" s="28"/>
      <c r="DJ287" s="28"/>
      <c r="DK287" s="28"/>
      <c r="DL287" s="28"/>
      <c r="DM287" s="28"/>
      <c r="DN287" s="28"/>
      <c r="DO287" s="28"/>
      <c r="DP287" s="28"/>
      <c r="DQ287" s="28"/>
      <c r="DR287" s="28"/>
      <c r="DS287" s="28"/>
      <c r="DT287" s="28"/>
      <c r="DU287" s="28"/>
      <c r="DV287" s="28"/>
      <c r="DW287" s="28"/>
      <c r="DX287" s="28"/>
      <c r="DY287" s="28"/>
      <c r="DZ287" s="28"/>
      <c r="EA287" s="28"/>
      <c r="EB287" s="28"/>
      <c r="EC287" s="28"/>
      <c r="ED287" s="28"/>
      <c r="EE287" s="28"/>
      <c r="EF287" s="28"/>
      <c r="EG287" s="28"/>
      <c r="EH287" s="28"/>
      <c r="EI287" s="28"/>
      <c r="EJ287" s="28"/>
      <c r="EK287" s="28"/>
      <c r="EL287" s="28"/>
      <c r="EM287" s="28"/>
      <c r="EN287" s="28"/>
      <c r="EO287" s="28"/>
      <c r="EP287" s="28"/>
      <c r="EQ287" s="28"/>
      <c r="ER287" s="28"/>
      <c r="ES287" s="28"/>
      <c r="ET287" s="28"/>
      <c r="EU287" s="28"/>
      <c r="EV287" s="28"/>
      <c r="EW287" s="28"/>
      <c r="EX287" s="28"/>
      <c r="EY287" s="28"/>
      <c r="EZ287" s="28"/>
      <c r="FA287" s="28"/>
      <c r="FB287" s="28"/>
      <c r="FC287" s="28"/>
      <c r="FD287" s="28"/>
      <c r="FE287" s="28"/>
      <c r="FF287" s="28"/>
      <c r="FG287" s="28"/>
      <c r="FH287" s="28"/>
      <c r="FI287" s="28"/>
      <c r="FJ287" s="28"/>
      <c r="FK287" s="28"/>
      <c r="FL287" s="28"/>
      <c r="FM287" s="28"/>
      <c r="FN287" s="28"/>
      <c r="FO287" s="28"/>
      <c r="FP287" s="28"/>
      <c r="FQ287" s="28"/>
      <c r="FR287" s="28"/>
      <c r="FS287" s="28"/>
      <c r="FT287" s="28"/>
      <c r="FU287" s="28"/>
      <c r="FV287" s="28"/>
      <c r="FW287" s="28"/>
      <c r="FX287" s="28"/>
      <c r="FY287" s="28"/>
      <c r="FZ287" s="28"/>
      <c r="GA287" s="28"/>
      <c r="GB287" s="28"/>
      <c r="GC287" s="28"/>
      <c r="GD287" s="28"/>
      <c r="GE287" s="28"/>
      <c r="GF287" s="28"/>
      <c r="GG287" s="28"/>
      <c r="GH287" s="28"/>
      <c r="GI287" s="28"/>
      <c r="GJ287" s="28"/>
      <c r="GK287" s="28"/>
      <c r="GL287" s="28"/>
      <c r="GM287" s="28"/>
      <c r="GN287" s="28"/>
      <c r="GO287" s="28"/>
      <c r="GP287" s="28"/>
      <c r="GQ287" s="28"/>
      <c r="GR287" s="28"/>
      <c r="GS287" s="28"/>
      <c r="GT287" s="28"/>
      <c r="GU287" s="28"/>
      <c r="GV287" s="28"/>
      <c r="GW287" s="28"/>
      <c r="GX287" s="28"/>
      <c r="GY287" s="28"/>
      <c r="GZ287" s="28"/>
      <c r="HA287" s="28"/>
      <c r="HB287" s="28"/>
      <c r="HC287" s="28"/>
      <c r="HD287" s="28"/>
      <c r="HE287" s="28"/>
      <c r="HF287" s="28"/>
      <c r="HG287" s="28"/>
      <c r="HH287" s="28"/>
      <c r="HI287" s="28"/>
      <c r="HJ287" s="28"/>
      <c r="HK287" s="28"/>
      <c r="HL287" s="28"/>
      <c r="HM287" s="28"/>
      <c r="HN287" s="28"/>
      <c r="HO287" s="28"/>
      <c r="HP287" s="28"/>
      <c r="HQ287" s="28"/>
      <c r="HR287" s="28"/>
      <c r="HS287" s="28"/>
      <c r="HT287" s="28"/>
      <c r="HU287" s="28"/>
      <c r="HV287" s="28"/>
      <c r="HW287" s="28"/>
      <c r="HX287" s="28"/>
      <c r="HY287" s="28"/>
      <c r="HZ287" s="28"/>
      <c r="IA287" s="28"/>
      <c r="IB287" s="28"/>
      <c r="IC287" s="28"/>
      <c r="ID287" s="28"/>
      <c r="IE287" s="28"/>
      <c r="IF287" s="28"/>
      <c r="IG287" s="28"/>
      <c r="IH287" s="28"/>
      <c r="II287" s="28"/>
      <c r="IJ287" s="28"/>
      <c r="IK287" s="28"/>
      <c r="IL287" s="28"/>
      <c r="IM287" s="28"/>
      <c r="IN287" s="28"/>
      <c r="IO287" s="28"/>
      <c r="IP287" s="28"/>
      <c r="IQ287" s="28"/>
      <c r="IR287" s="28"/>
      <c r="IS287" s="28"/>
      <c r="IT287" s="28"/>
      <c r="IU287" s="28"/>
      <c r="IV287" s="28"/>
      <c r="IW287" s="28"/>
    </row>
    <row r="288" spans="1:257" s="33" customFormat="1" ht="12.75">
      <c r="A288" s="26"/>
      <c r="B288" s="35"/>
      <c r="C288" s="28"/>
      <c r="D288" s="37"/>
      <c r="E288" s="30"/>
      <c r="F288" s="165"/>
      <c r="G288" s="31"/>
      <c r="H288" s="87"/>
      <c r="I288" s="87"/>
      <c r="J288" s="102"/>
      <c r="K288" s="28"/>
      <c r="L288" s="28"/>
      <c r="M288" s="28"/>
      <c r="N288" s="28"/>
      <c r="O288" s="28"/>
      <c r="P288" s="28"/>
      <c r="Q288" s="28"/>
      <c r="R288" s="28"/>
      <c r="S288" s="28"/>
      <c r="T288" s="28"/>
      <c r="U288" s="28"/>
      <c r="V288" s="28"/>
      <c r="W288" s="28"/>
      <c r="X288" s="28"/>
      <c r="Y288" s="28"/>
      <c r="Z288" s="28"/>
      <c r="AA288" s="28"/>
      <c r="AB288" s="28"/>
      <c r="AC288" s="28"/>
      <c r="AD288" s="28"/>
      <c r="AE288" s="28"/>
      <c r="AF288" s="28"/>
      <c r="AG288" s="28"/>
      <c r="AH288" s="28"/>
      <c r="AI288" s="28"/>
      <c r="AJ288" s="28"/>
      <c r="AK288" s="28"/>
      <c r="AL288" s="28"/>
      <c r="AM288" s="28"/>
      <c r="AN288" s="28"/>
      <c r="AO288" s="28"/>
      <c r="AP288" s="28"/>
      <c r="AQ288" s="28"/>
      <c r="AR288" s="28"/>
      <c r="AS288" s="28"/>
      <c r="AT288" s="28"/>
      <c r="AU288" s="28"/>
      <c r="AV288" s="28"/>
      <c r="AW288" s="28"/>
      <c r="AX288" s="28"/>
      <c r="AY288" s="28"/>
      <c r="AZ288" s="28"/>
      <c r="BA288" s="28"/>
      <c r="BB288" s="28"/>
      <c r="BC288" s="28"/>
      <c r="BD288" s="28"/>
      <c r="BE288" s="28"/>
      <c r="BF288" s="28"/>
      <c r="BG288" s="28"/>
      <c r="BH288" s="28"/>
      <c r="BI288" s="28"/>
      <c r="BJ288" s="28"/>
      <c r="BK288" s="28"/>
      <c r="BL288" s="28"/>
      <c r="BM288" s="28"/>
      <c r="BN288" s="28"/>
      <c r="BO288" s="28"/>
      <c r="BP288" s="28"/>
      <c r="BQ288" s="28"/>
      <c r="BR288" s="28"/>
      <c r="BS288" s="28"/>
      <c r="BT288" s="28"/>
      <c r="BU288" s="28"/>
      <c r="BV288" s="28"/>
      <c r="BW288" s="28"/>
      <c r="BX288" s="28"/>
      <c r="BY288" s="28"/>
      <c r="BZ288" s="28"/>
      <c r="CA288" s="28"/>
      <c r="CB288" s="28"/>
      <c r="CC288" s="28"/>
      <c r="CD288" s="28"/>
      <c r="CE288" s="28"/>
      <c r="CF288" s="28"/>
      <c r="CG288" s="28"/>
      <c r="CH288" s="28"/>
      <c r="CI288" s="28"/>
      <c r="CJ288" s="28"/>
      <c r="CK288" s="28"/>
      <c r="CL288" s="28"/>
      <c r="CM288" s="28"/>
      <c r="CN288" s="28"/>
      <c r="CO288" s="28"/>
      <c r="CP288" s="28"/>
      <c r="CQ288" s="28"/>
      <c r="CR288" s="28"/>
      <c r="CS288" s="28"/>
      <c r="CT288" s="28"/>
      <c r="CU288" s="28"/>
      <c r="CV288" s="28"/>
      <c r="CW288" s="28"/>
      <c r="CX288" s="28"/>
      <c r="CY288" s="28"/>
      <c r="CZ288" s="28"/>
      <c r="DA288" s="28"/>
      <c r="DB288" s="28"/>
      <c r="DC288" s="28"/>
      <c r="DD288" s="28"/>
      <c r="DE288" s="28"/>
      <c r="DF288" s="28"/>
      <c r="DG288" s="28"/>
      <c r="DH288" s="28"/>
      <c r="DI288" s="28"/>
      <c r="DJ288" s="28"/>
      <c r="DK288" s="28"/>
      <c r="DL288" s="28"/>
      <c r="DM288" s="28"/>
      <c r="DN288" s="28"/>
      <c r="DO288" s="28"/>
      <c r="DP288" s="28"/>
      <c r="DQ288" s="28"/>
      <c r="DR288" s="28"/>
      <c r="DS288" s="28"/>
      <c r="DT288" s="28"/>
      <c r="DU288" s="28"/>
      <c r="DV288" s="28"/>
      <c r="DW288" s="28"/>
      <c r="DX288" s="28"/>
      <c r="DY288" s="28"/>
      <c r="DZ288" s="28"/>
      <c r="EA288" s="28"/>
      <c r="EB288" s="28"/>
      <c r="EC288" s="28"/>
      <c r="ED288" s="28"/>
      <c r="EE288" s="28"/>
      <c r="EF288" s="28"/>
      <c r="EG288" s="28"/>
      <c r="EH288" s="28"/>
      <c r="EI288" s="28"/>
      <c r="EJ288" s="28"/>
      <c r="EK288" s="28"/>
      <c r="EL288" s="28"/>
      <c r="EM288" s="28"/>
      <c r="EN288" s="28"/>
      <c r="EO288" s="28"/>
      <c r="EP288" s="28"/>
      <c r="EQ288" s="28"/>
      <c r="ER288" s="28"/>
      <c r="ES288" s="28"/>
      <c r="ET288" s="28"/>
      <c r="EU288" s="28"/>
      <c r="EV288" s="28"/>
      <c r="EW288" s="28"/>
      <c r="EX288" s="28"/>
      <c r="EY288" s="28"/>
      <c r="EZ288" s="28"/>
      <c r="FA288" s="28"/>
      <c r="FB288" s="28"/>
      <c r="FC288" s="28"/>
      <c r="FD288" s="28"/>
      <c r="FE288" s="28"/>
      <c r="FF288" s="28"/>
      <c r="FG288" s="28"/>
      <c r="FH288" s="28"/>
      <c r="FI288" s="28"/>
      <c r="FJ288" s="28"/>
      <c r="FK288" s="28"/>
      <c r="FL288" s="28"/>
      <c r="FM288" s="28"/>
      <c r="FN288" s="28"/>
      <c r="FO288" s="28"/>
      <c r="FP288" s="28"/>
      <c r="FQ288" s="28"/>
      <c r="FR288" s="28"/>
      <c r="FS288" s="28"/>
      <c r="FT288" s="28"/>
      <c r="FU288" s="28"/>
      <c r="FV288" s="28"/>
      <c r="FW288" s="28"/>
      <c r="FX288" s="28"/>
      <c r="FY288" s="28"/>
      <c r="FZ288" s="28"/>
      <c r="GA288" s="28"/>
      <c r="GB288" s="28"/>
      <c r="GC288" s="28"/>
      <c r="GD288" s="28"/>
      <c r="GE288" s="28"/>
      <c r="GF288" s="28"/>
      <c r="GG288" s="28"/>
      <c r="GH288" s="28"/>
      <c r="GI288" s="28"/>
      <c r="GJ288" s="28"/>
      <c r="GK288" s="28"/>
      <c r="GL288" s="28"/>
      <c r="GM288" s="28"/>
      <c r="GN288" s="28"/>
      <c r="GO288" s="28"/>
      <c r="GP288" s="28"/>
      <c r="GQ288" s="28"/>
      <c r="GR288" s="28"/>
      <c r="GS288" s="28"/>
      <c r="GT288" s="28"/>
      <c r="GU288" s="28"/>
      <c r="GV288" s="28"/>
      <c r="GW288" s="28"/>
      <c r="GX288" s="28"/>
      <c r="GY288" s="28"/>
      <c r="GZ288" s="28"/>
      <c r="HA288" s="28"/>
      <c r="HB288" s="28"/>
      <c r="HC288" s="28"/>
      <c r="HD288" s="28"/>
      <c r="HE288" s="28"/>
      <c r="HF288" s="28"/>
      <c r="HG288" s="28"/>
      <c r="HH288" s="28"/>
      <c r="HI288" s="28"/>
      <c r="HJ288" s="28"/>
      <c r="HK288" s="28"/>
      <c r="HL288" s="28"/>
      <c r="HM288" s="28"/>
      <c r="HN288" s="28"/>
      <c r="HO288" s="28"/>
      <c r="HP288" s="28"/>
      <c r="HQ288" s="28"/>
      <c r="HR288" s="28"/>
      <c r="HS288" s="28"/>
      <c r="HT288" s="28"/>
      <c r="HU288" s="28"/>
      <c r="HV288" s="28"/>
      <c r="HW288" s="28"/>
      <c r="HX288" s="28"/>
      <c r="HY288" s="28"/>
      <c r="HZ288" s="28"/>
      <c r="IA288" s="28"/>
      <c r="IB288" s="28"/>
      <c r="IC288" s="28"/>
      <c r="ID288" s="28"/>
      <c r="IE288" s="28"/>
      <c r="IF288" s="28"/>
      <c r="IG288" s="28"/>
      <c r="IH288" s="28"/>
      <c r="II288" s="28"/>
      <c r="IJ288" s="28"/>
      <c r="IK288" s="28"/>
      <c r="IL288" s="28"/>
      <c r="IM288" s="28"/>
      <c r="IN288" s="28"/>
      <c r="IO288" s="28"/>
      <c r="IP288" s="28"/>
      <c r="IQ288" s="28"/>
      <c r="IR288" s="28"/>
      <c r="IS288" s="28"/>
      <c r="IT288" s="28"/>
      <c r="IU288" s="28"/>
      <c r="IV288" s="28"/>
      <c r="IW288" s="28"/>
    </row>
    <row r="289" spans="1:10" s="79" customFormat="1" ht="12.75">
      <c r="A289" s="26"/>
      <c r="B289" s="35"/>
      <c r="C289" s="28"/>
      <c r="D289" s="37"/>
      <c r="E289" s="30"/>
      <c r="F289" s="165"/>
      <c r="G289" s="31"/>
      <c r="H289" s="95"/>
      <c r="I289" s="95"/>
      <c r="J289" s="107"/>
    </row>
    <row r="290" spans="1:10" ht="12.75">
      <c r="B290" s="35"/>
      <c r="D290" s="37"/>
    </row>
    <row r="291" spans="1:10" ht="12.75">
      <c r="B291" s="35"/>
      <c r="D291" s="37"/>
    </row>
    <row r="292" spans="1:10" ht="12.75">
      <c r="B292" s="35"/>
      <c r="D292" s="37"/>
    </row>
    <row r="293" spans="1:10" ht="12.75">
      <c r="B293" s="35"/>
      <c r="D293" s="37"/>
    </row>
    <row r="294" spans="1:10" ht="12.75">
      <c r="B294" s="35"/>
      <c r="D294" s="37"/>
    </row>
    <row r="295" spans="1:10" ht="12.75">
      <c r="B295" s="35"/>
      <c r="D295" s="37"/>
    </row>
    <row r="296" spans="1:10" ht="12.75">
      <c r="B296" s="35"/>
      <c r="D296" s="37"/>
    </row>
    <row r="297" spans="1:10" ht="12.75">
      <c r="B297" s="35"/>
      <c r="D297" s="37"/>
    </row>
    <row r="298" spans="1:10" ht="12.75">
      <c r="B298" s="35"/>
      <c r="D298" s="37"/>
    </row>
    <row r="299" spans="1:10" ht="12.75">
      <c r="B299" s="35"/>
      <c r="D299" s="37"/>
    </row>
    <row r="300" spans="1:10" ht="12.75">
      <c r="B300" s="35"/>
      <c r="D300" s="37"/>
    </row>
    <row r="301" spans="1:10" ht="12.75">
      <c r="B301" s="35"/>
      <c r="D301" s="37"/>
    </row>
    <row r="302" spans="1:10" ht="12.75">
      <c r="B302" s="35"/>
      <c r="D302" s="37"/>
    </row>
    <row r="303" spans="1:10" ht="12.75">
      <c r="B303" s="35"/>
      <c r="D303" s="37"/>
    </row>
    <row r="304" spans="1:10" ht="12.75">
      <c r="B304" s="35"/>
      <c r="D304" s="37"/>
    </row>
    <row r="305" spans="2:4" ht="12.75">
      <c r="B305" s="35"/>
      <c r="D305" s="37"/>
    </row>
    <row r="306" spans="2:4" ht="12.75">
      <c r="B306" s="35"/>
      <c r="D306" s="37"/>
    </row>
    <row r="307" spans="2:4" ht="12.75">
      <c r="B307" s="35"/>
      <c r="D307" s="37"/>
    </row>
    <row r="308" spans="2:4" ht="12.75">
      <c r="B308" s="35"/>
      <c r="D308" s="37"/>
    </row>
    <row r="309" spans="2:4" ht="12.75">
      <c r="B309" s="35"/>
      <c r="D309" s="37"/>
    </row>
    <row r="310" spans="2:4" ht="12.75">
      <c r="B310" s="35"/>
      <c r="D310" s="37"/>
    </row>
    <row r="311" spans="2:4" ht="12.75">
      <c r="B311" s="35"/>
      <c r="D311" s="37"/>
    </row>
    <row r="312" spans="2:4" ht="12.75">
      <c r="B312" s="35"/>
      <c r="D312" s="37"/>
    </row>
    <row r="313" spans="2:4" ht="12.75">
      <c r="B313" s="35"/>
      <c r="D313" s="37"/>
    </row>
    <row r="314" spans="2:4" ht="12.75">
      <c r="B314" s="35"/>
      <c r="D314" s="37"/>
    </row>
    <row r="315" spans="2:4" ht="12.75">
      <c r="B315" s="35"/>
      <c r="D315" s="37"/>
    </row>
    <row r="316" spans="2:4" ht="12.75">
      <c r="B316" s="35"/>
      <c r="D316" s="37"/>
    </row>
    <row r="317" spans="2:4" ht="12.75">
      <c r="B317" s="35"/>
      <c r="D317" s="37"/>
    </row>
    <row r="318" spans="2:4" ht="12.75">
      <c r="B318" s="35"/>
      <c r="D318" s="37"/>
    </row>
    <row r="319" spans="2:4" ht="12.75">
      <c r="B319" s="35"/>
      <c r="D319" s="37"/>
    </row>
    <row r="320" spans="2:4" ht="12.75">
      <c r="B320" s="35"/>
      <c r="D320" s="37"/>
    </row>
    <row r="321" spans="2:4" ht="12.75">
      <c r="B321" s="35"/>
      <c r="D321" s="37"/>
    </row>
    <row r="322" spans="2:4" ht="12.75">
      <c r="B322" s="35"/>
      <c r="D322" s="37"/>
    </row>
    <row r="323" spans="2:4" ht="12.75">
      <c r="B323" s="35"/>
      <c r="D323" s="37"/>
    </row>
    <row r="324" spans="2:4" ht="12.75">
      <c r="B324" s="35"/>
      <c r="D324" s="37"/>
    </row>
    <row r="325" spans="2:4" ht="12.75">
      <c r="B325" s="35"/>
      <c r="D325" s="37"/>
    </row>
    <row r="326" spans="2:4" ht="12.75">
      <c r="B326" s="35"/>
      <c r="D326" s="37"/>
    </row>
    <row r="327" spans="2:4" ht="12.75">
      <c r="B327" s="35"/>
      <c r="D327" s="37"/>
    </row>
    <row r="328" spans="2:4" ht="12.75">
      <c r="B328" s="35"/>
      <c r="D328" s="37"/>
    </row>
    <row r="329" spans="2:4" ht="12.75">
      <c r="B329" s="35"/>
      <c r="D329" s="37"/>
    </row>
    <row r="330" spans="2:4" ht="12.75">
      <c r="B330" s="35"/>
      <c r="D330" s="37"/>
    </row>
    <row r="331" spans="2:4" ht="12.75">
      <c r="B331" s="35"/>
      <c r="D331" s="37"/>
    </row>
    <row r="332" spans="2:4" ht="12.75">
      <c r="B332" s="35"/>
      <c r="D332" s="37"/>
    </row>
    <row r="333" spans="2:4" ht="12.75">
      <c r="B333" s="35"/>
      <c r="D333" s="37"/>
    </row>
    <row r="334" spans="2:4" ht="12.75">
      <c r="B334" s="35"/>
      <c r="D334" s="37"/>
    </row>
    <row r="335" spans="2:4" ht="12.75">
      <c r="B335" s="35"/>
      <c r="D335" s="37"/>
    </row>
    <row r="336" spans="2:4" ht="12.75">
      <c r="B336" s="35"/>
      <c r="D336" s="37"/>
    </row>
    <row r="337" spans="2:4" ht="12.75">
      <c r="B337" s="35"/>
      <c r="D337" s="37"/>
    </row>
    <row r="338" spans="2:4" ht="12.75">
      <c r="B338" s="35"/>
      <c r="D338" s="37"/>
    </row>
    <row r="339" spans="2:4" ht="12.75">
      <c r="B339" s="35"/>
      <c r="D339" s="37"/>
    </row>
    <row r="340" spans="2:4" ht="12.75">
      <c r="B340" s="35"/>
      <c r="D340" s="37"/>
    </row>
    <row r="341" spans="2:4" ht="12.75">
      <c r="B341" s="35"/>
      <c r="D341" s="37"/>
    </row>
    <row r="342" spans="2:4" ht="12.75">
      <c r="B342" s="35"/>
      <c r="D342" s="37"/>
    </row>
    <row r="343" spans="2:4" ht="12.75">
      <c r="B343" s="35"/>
      <c r="D343" s="37"/>
    </row>
    <row r="344" spans="2:4" ht="12.75">
      <c r="B344" s="35"/>
      <c r="D344" s="37"/>
    </row>
    <row r="345" spans="2:4" ht="12.75">
      <c r="B345" s="35"/>
      <c r="D345" s="37"/>
    </row>
    <row r="346" spans="2:4" ht="12.75">
      <c r="B346" s="35"/>
      <c r="D346" s="37"/>
    </row>
    <row r="347" spans="2:4" ht="12.75">
      <c r="B347" s="35"/>
      <c r="D347" s="37"/>
    </row>
    <row r="348" spans="2:4" ht="12.75">
      <c r="B348" s="35"/>
      <c r="D348" s="37"/>
    </row>
    <row r="349" spans="2:4" ht="12.75">
      <c r="B349" s="35"/>
      <c r="D349" s="37"/>
    </row>
    <row r="350" spans="2:4" ht="12.75">
      <c r="B350" s="35"/>
      <c r="D350" s="37"/>
    </row>
    <row r="351" spans="2:4" ht="12.75">
      <c r="B351" s="35"/>
      <c r="D351" s="37"/>
    </row>
    <row r="352" spans="2:4" ht="12.75">
      <c r="B352" s="35"/>
      <c r="D352" s="37"/>
    </row>
    <row r="353" spans="2:4" ht="12.75">
      <c r="B353" s="35"/>
      <c r="D353" s="37"/>
    </row>
    <row r="354" spans="2:4" ht="12.75">
      <c r="B354" s="35"/>
      <c r="D354" s="37"/>
    </row>
    <row r="355" spans="2:4" ht="12.75">
      <c r="B355" s="35"/>
      <c r="D355" s="37"/>
    </row>
    <row r="356" spans="2:4" ht="12.75">
      <c r="B356" s="35"/>
      <c r="D356" s="37"/>
    </row>
    <row r="357" spans="2:4" ht="12.75">
      <c r="B357" s="35"/>
      <c r="D357" s="37"/>
    </row>
    <row r="358" spans="2:4" ht="12.75">
      <c r="B358" s="35"/>
      <c r="D358" s="37"/>
    </row>
    <row r="359" spans="2:4" ht="12.75">
      <c r="B359" s="35"/>
      <c r="D359" s="37"/>
    </row>
    <row r="360" spans="2:4" ht="12.75">
      <c r="B360" s="35"/>
      <c r="D360" s="37"/>
    </row>
    <row r="361" spans="2:4" ht="12.75">
      <c r="B361" s="35"/>
      <c r="D361" s="37"/>
    </row>
    <row r="362" spans="2:4" ht="12.75">
      <c r="B362" s="35"/>
      <c r="D362" s="37"/>
    </row>
    <row r="363" spans="2:4" ht="12.75">
      <c r="B363" s="35"/>
      <c r="D363" s="37"/>
    </row>
    <row r="364" spans="2:4" ht="12.75">
      <c r="B364" s="35"/>
      <c r="D364" s="37"/>
    </row>
    <row r="365" spans="2:4" ht="12.75">
      <c r="B365" s="35"/>
      <c r="D365" s="37"/>
    </row>
    <row r="366" spans="2:4" ht="12.75">
      <c r="B366" s="35"/>
      <c r="D366" s="37"/>
    </row>
    <row r="367" spans="2:4" ht="12.75">
      <c r="B367" s="35"/>
      <c r="D367" s="37"/>
    </row>
    <row r="368" spans="2:4" ht="12.75">
      <c r="B368" s="35"/>
      <c r="D368" s="37"/>
    </row>
    <row r="369" spans="2:4" ht="12.75">
      <c r="B369" s="35"/>
      <c r="D369" s="37"/>
    </row>
    <row r="370" spans="2:4" ht="12.75">
      <c r="B370" s="35"/>
      <c r="D370" s="37"/>
    </row>
    <row r="371" spans="2:4" ht="12.75">
      <c r="B371" s="35"/>
      <c r="D371" s="37"/>
    </row>
    <row r="372" spans="2:4" ht="12.75">
      <c r="B372" s="35"/>
      <c r="D372" s="37"/>
    </row>
    <row r="373" spans="2:4" ht="12.75">
      <c r="B373" s="35"/>
      <c r="D373" s="37"/>
    </row>
    <row r="374" spans="2:4" ht="12.75">
      <c r="B374" s="35"/>
      <c r="D374" s="37"/>
    </row>
    <row r="375" spans="2:4" ht="12.75">
      <c r="B375" s="35"/>
      <c r="D375" s="37"/>
    </row>
    <row r="376" spans="2:4" ht="12.75">
      <c r="B376" s="35"/>
      <c r="D376" s="37"/>
    </row>
    <row r="377" spans="2:4" ht="12.75">
      <c r="B377" s="35"/>
      <c r="D377" s="37"/>
    </row>
    <row r="378" spans="2:4" ht="12.75">
      <c r="B378" s="35"/>
      <c r="D378" s="37"/>
    </row>
    <row r="379" spans="2:4" ht="12.75">
      <c r="B379" s="35"/>
      <c r="D379" s="37"/>
    </row>
    <row r="380" spans="2:4" ht="12.75">
      <c r="B380" s="35"/>
      <c r="D380" s="37"/>
    </row>
    <row r="381" spans="2:4" ht="12.75">
      <c r="B381" s="35"/>
      <c r="D381" s="37"/>
    </row>
    <row r="382" spans="2:4" ht="12.75">
      <c r="B382" s="35"/>
      <c r="D382" s="37"/>
    </row>
    <row r="383" spans="2:4" ht="12.75">
      <c r="B383" s="35"/>
      <c r="D383" s="37"/>
    </row>
    <row r="384" spans="2:4" ht="12.75">
      <c r="B384" s="35"/>
      <c r="D384" s="37"/>
    </row>
    <row r="385" spans="2:4" ht="12.75">
      <c r="B385" s="35"/>
      <c r="D385" s="37"/>
    </row>
    <row r="386" spans="2:4" ht="12.75">
      <c r="B386" s="35"/>
      <c r="D386" s="37"/>
    </row>
    <row r="387" spans="2:4" ht="12.75">
      <c r="B387" s="35"/>
      <c r="D387" s="37"/>
    </row>
    <row r="388" spans="2:4" ht="12.75">
      <c r="B388" s="35"/>
      <c r="D388" s="37"/>
    </row>
    <row r="389" spans="2:4" ht="12.75">
      <c r="B389" s="35"/>
      <c r="D389" s="37"/>
    </row>
    <row r="390" spans="2:4" ht="12.75">
      <c r="B390" s="35"/>
      <c r="D390" s="37"/>
    </row>
    <row r="391" spans="2:4" ht="12.75">
      <c r="B391" s="35"/>
      <c r="D391" s="37"/>
    </row>
    <row r="392" spans="2:4" ht="12.75">
      <c r="B392" s="35"/>
      <c r="D392" s="37"/>
    </row>
    <row r="393" spans="2:4" ht="12.75">
      <c r="B393" s="35"/>
      <c r="D393" s="37"/>
    </row>
    <row r="394" spans="2:4" ht="12.75">
      <c r="B394" s="35"/>
      <c r="D394" s="37"/>
    </row>
    <row r="395" spans="2:4" ht="12.75">
      <c r="B395" s="35"/>
      <c r="D395" s="37"/>
    </row>
    <row r="396" spans="2:4" ht="12.75">
      <c r="B396" s="35"/>
      <c r="D396" s="37"/>
    </row>
    <row r="397" spans="2:4" ht="12.75">
      <c r="B397" s="35"/>
      <c r="D397" s="37"/>
    </row>
    <row r="398" spans="2:4" ht="12.75">
      <c r="B398" s="35"/>
      <c r="D398" s="37"/>
    </row>
    <row r="399" spans="2:4" ht="12.75">
      <c r="B399" s="35"/>
      <c r="D399" s="37"/>
    </row>
    <row r="400" spans="2:4" ht="12.75">
      <c r="B400" s="35"/>
      <c r="D400" s="37"/>
    </row>
    <row r="401" spans="2:4" ht="12.75">
      <c r="B401" s="35"/>
      <c r="D401" s="37"/>
    </row>
    <row r="402" spans="2:4" ht="12.75">
      <c r="B402" s="35"/>
      <c r="D402" s="37"/>
    </row>
    <row r="403" spans="2:4" ht="12.75">
      <c r="B403" s="35"/>
      <c r="D403" s="37"/>
    </row>
    <row r="404" spans="2:4" ht="12.75">
      <c r="B404" s="35"/>
      <c r="D404" s="37"/>
    </row>
    <row r="405" spans="2:4" ht="12.75">
      <c r="B405" s="35"/>
      <c r="D405" s="37"/>
    </row>
    <row r="406" spans="2:4" ht="12.75">
      <c r="B406" s="35"/>
      <c r="D406" s="37"/>
    </row>
    <row r="407" spans="2:4" ht="12.75">
      <c r="B407" s="35"/>
      <c r="D407" s="37"/>
    </row>
    <row r="408" spans="2:4" ht="12.75">
      <c r="B408" s="35"/>
      <c r="D408" s="37"/>
    </row>
    <row r="409" spans="2:4" ht="12.75">
      <c r="B409" s="35"/>
      <c r="D409" s="37"/>
    </row>
    <row r="410" spans="2:4" ht="12.75">
      <c r="B410" s="35"/>
      <c r="D410" s="37"/>
    </row>
    <row r="411" spans="2:4" ht="12.75">
      <c r="B411" s="35"/>
      <c r="D411" s="37"/>
    </row>
    <row r="412" spans="2:4" ht="12.75">
      <c r="B412" s="35"/>
      <c r="D412" s="37"/>
    </row>
    <row r="413" spans="2:4" ht="12.75">
      <c r="B413" s="35"/>
      <c r="D413" s="37"/>
    </row>
    <row r="414" spans="2:4" ht="12.75">
      <c r="B414" s="35"/>
      <c r="D414" s="37"/>
    </row>
    <row r="415" spans="2:4" ht="12.75">
      <c r="B415" s="35"/>
      <c r="D415" s="37"/>
    </row>
    <row r="416" spans="2:4" ht="12.75">
      <c r="B416" s="35"/>
      <c r="D416" s="37"/>
    </row>
    <row r="417" spans="2:4" ht="12.75">
      <c r="B417" s="35"/>
      <c r="D417" s="37"/>
    </row>
    <row r="418" spans="2:4" ht="12.75">
      <c r="B418" s="35"/>
      <c r="D418" s="37"/>
    </row>
    <row r="419" spans="2:4" ht="12.75">
      <c r="B419" s="35"/>
      <c r="D419" s="37"/>
    </row>
    <row r="420" spans="2:4" ht="12.75">
      <c r="B420" s="35"/>
      <c r="D420" s="37"/>
    </row>
    <row r="421" spans="2:4" ht="12.75">
      <c r="B421" s="35"/>
      <c r="D421" s="37"/>
    </row>
    <row r="422" spans="2:4" ht="12.75">
      <c r="B422" s="35"/>
      <c r="D422" s="37"/>
    </row>
    <row r="423" spans="2:4" ht="12.75">
      <c r="B423" s="35"/>
      <c r="D423" s="37"/>
    </row>
    <row r="424" spans="2:4" ht="12.75">
      <c r="B424" s="35"/>
      <c r="D424" s="37"/>
    </row>
    <row r="425" spans="2:4" ht="12.75">
      <c r="B425" s="35"/>
      <c r="D425" s="37"/>
    </row>
    <row r="426" spans="2:4" ht="12.75">
      <c r="B426" s="35"/>
      <c r="D426" s="37"/>
    </row>
    <row r="427" spans="2:4" ht="12.75">
      <c r="B427" s="35"/>
      <c r="D427" s="37"/>
    </row>
    <row r="428" spans="2:4" ht="12.75">
      <c r="B428" s="35"/>
      <c r="D428" s="37"/>
    </row>
    <row r="429" spans="2:4" ht="12.75">
      <c r="B429" s="35"/>
      <c r="D429" s="37"/>
    </row>
    <row r="430" spans="2:4" ht="12.75">
      <c r="B430" s="35"/>
      <c r="D430" s="37"/>
    </row>
    <row r="431" spans="2:4" ht="12.75">
      <c r="B431" s="35"/>
      <c r="D431" s="37"/>
    </row>
    <row r="432" spans="2:4" ht="12.75">
      <c r="B432" s="35"/>
      <c r="D432" s="37"/>
    </row>
    <row r="433" spans="2:4" ht="12.75">
      <c r="B433" s="35"/>
      <c r="D433" s="37"/>
    </row>
    <row r="434" spans="2:4" ht="12.75">
      <c r="B434" s="35"/>
      <c r="D434" s="37"/>
    </row>
    <row r="435" spans="2:4" ht="12.75">
      <c r="B435" s="35"/>
      <c r="D435" s="37"/>
    </row>
    <row r="436" spans="2:4" ht="12.75">
      <c r="B436" s="35"/>
      <c r="D436" s="37"/>
    </row>
    <row r="437" spans="2:4" ht="12.75">
      <c r="B437" s="35"/>
      <c r="D437" s="37"/>
    </row>
    <row r="438" spans="2:4" ht="12.75">
      <c r="B438" s="35"/>
      <c r="D438" s="37"/>
    </row>
    <row r="439" spans="2:4" ht="12.75">
      <c r="B439" s="35"/>
      <c r="D439" s="37"/>
    </row>
    <row r="440" spans="2:4" ht="12.75">
      <c r="B440" s="35"/>
      <c r="D440" s="37"/>
    </row>
    <row r="441" spans="2:4" ht="12.75">
      <c r="B441" s="35"/>
      <c r="D441" s="37"/>
    </row>
    <row r="442" spans="2:4" ht="12.75">
      <c r="B442" s="35"/>
      <c r="D442" s="37"/>
    </row>
    <row r="443" spans="2:4" ht="12.75">
      <c r="B443" s="35"/>
      <c r="D443" s="37"/>
    </row>
    <row r="444" spans="2:4" ht="12.75">
      <c r="B444" s="35"/>
      <c r="D444" s="37"/>
    </row>
    <row r="445" spans="2:4" ht="12.75">
      <c r="B445" s="35"/>
      <c r="D445" s="37"/>
    </row>
    <row r="446" spans="2:4" ht="12.75">
      <c r="B446" s="35"/>
      <c r="D446" s="37"/>
    </row>
    <row r="447" spans="2:4" ht="12.75">
      <c r="B447" s="35"/>
      <c r="D447" s="37"/>
    </row>
    <row r="448" spans="2:4" ht="12.75">
      <c r="B448" s="35"/>
      <c r="D448" s="37"/>
    </row>
    <row r="449" spans="2:4" ht="12.75">
      <c r="B449" s="35"/>
      <c r="D449" s="37"/>
    </row>
    <row r="450" spans="2:4" ht="12.75">
      <c r="B450" s="35"/>
      <c r="D450" s="37"/>
    </row>
    <row r="451" spans="2:4" ht="12.75">
      <c r="B451" s="35"/>
      <c r="D451" s="37"/>
    </row>
    <row r="452" spans="2:4" ht="12.75">
      <c r="B452" s="35"/>
      <c r="D452" s="37"/>
    </row>
    <row r="453" spans="2:4" ht="12.75">
      <c r="B453" s="35"/>
      <c r="D453" s="37"/>
    </row>
    <row r="454" spans="2:4" ht="12.75">
      <c r="B454" s="35"/>
      <c r="D454" s="37"/>
    </row>
    <row r="455" spans="2:4" ht="12.75">
      <c r="B455" s="35"/>
      <c r="D455" s="37"/>
    </row>
    <row r="456" spans="2:4" ht="12.75">
      <c r="B456" s="35"/>
      <c r="D456" s="37"/>
    </row>
    <row r="457" spans="2:4" ht="12.75">
      <c r="B457" s="35"/>
      <c r="D457" s="37"/>
    </row>
    <row r="458" spans="2:4" ht="12.75">
      <c r="B458" s="35"/>
      <c r="D458" s="37"/>
    </row>
    <row r="459" spans="2:4" ht="12.75">
      <c r="B459" s="35"/>
      <c r="D459" s="37"/>
    </row>
    <row r="460" spans="2:4" ht="12.75">
      <c r="B460" s="35"/>
      <c r="D460" s="37"/>
    </row>
    <row r="461" spans="2:4" ht="12.75">
      <c r="B461" s="35"/>
      <c r="D461" s="37"/>
    </row>
    <row r="462" spans="2:4" ht="12.75">
      <c r="B462" s="35"/>
      <c r="D462" s="37"/>
    </row>
    <row r="463" spans="2:4" ht="12.75">
      <c r="B463" s="35"/>
      <c r="D463" s="37"/>
    </row>
    <row r="464" spans="2:4" ht="12.75">
      <c r="B464" s="35"/>
      <c r="D464" s="37"/>
    </row>
    <row r="465" spans="2:4" ht="12.75">
      <c r="B465" s="35"/>
      <c r="D465" s="37"/>
    </row>
    <row r="466" spans="2:4" ht="12.75">
      <c r="B466" s="35"/>
      <c r="D466" s="37"/>
    </row>
    <row r="467" spans="2:4" ht="12.75">
      <c r="B467" s="35"/>
      <c r="D467" s="37"/>
    </row>
    <row r="468" spans="2:4" ht="12.75">
      <c r="B468" s="35"/>
      <c r="D468" s="37"/>
    </row>
    <row r="469" spans="2:4" ht="12.75">
      <c r="B469" s="35"/>
      <c r="D469" s="37"/>
    </row>
    <row r="470" spans="2:4" ht="12.75">
      <c r="B470" s="35"/>
      <c r="D470" s="37"/>
    </row>
    <row r="471" spans="2:4" ht="12.75">
      <c r="B471" s="35"/>
      <c r="D471" s="37"/>
    </row>
    <row r="472" spans="2:4" ht="12.75">
      <c r="B472" s="35"/>
      <c r="D472" s="37"/>
    </row>
    <row r="473" spans="2:4" ht="12.75">
      <c r="B473" s="35"/>
      <c r="D473" s="37"/>
    </row>
    <row r="474" spans="2:4" ht="12.75">
      <c r="B474" s="35"/>
      <c r="D474" s="37"/>
    </row>
    <row r="475" spans="2:4" ht="12.75">
      <c r="B475" s="35"/>
      <c r="D475" s="37"/>
    </row>
    <row r="476" spans="2:4" ht="12.75">
      <c r="B476" s="35"/>
      <c r="D476" s="37"/>
    </row>
    <row r="477" spans="2:4" ht="12.75">
      <c r="B477" s="35"/>
      <c r="D477" s="37"/>
    </row>
    <row r="478" spans="2:4" ht="12.75">
      <c r="B478" s="35"/>
      <c r="D478" s="37"/>
    </row>
    <row r="479" spans="2:4" ht="12.75">
      <c r="B479" s="35"/>
      <c r="D479" s="37"/>
    </row>
    <row r="480" spans="2:4" ht="12.75">
      <c r="B480" s="35"/>
      <c r="D480" s="37"/>
    </row>
    <row r="481" spans="2:4" ht="12.75">
      <c r="B481" s="35"/>
      <c r="D481" s="37"/>
    </row>
    <row r="482" spans="2:4" ht="12.75">
      <c r="B482" s="35"/>
      <c r="D482" s="37"/>
    </row>
    <row r="483" spans="2:4" ht="12.75">
      <c r="B483" s="35"/>
      <c r="D483" s="37"/>
    </row>
    <row r="484" spans="2:4" ht="12.75">
      <c r="B484" s="35"/>
      <c r="D484" s="37"/>
    </row>
    <row r="485" spans="2:4" ht="12.75">
      <c r="B485" s="35"/>
      <c r="D485" s="37"/>
    </row>
    <row r="486" spans="2:4" ht="12.75">
      <c r="B486" s="35"/>
      <c r="D486" s="37"/>
    </row>
    <row r="487" spans="2:4" ht="12.75">
      <c r="B487" s="35"/>
      <c r="D487" s="37"/>
    </row>
    <row r="488" spans="2:4" ht="12.75">
      <c r="B488" s="35"/>
      <c r="D488" s="37"/>
    </row>
    <row r="489" spans="2:4" ht="12.75">
      <c r="B489" s="35"/>
      <c r="D489" s="37"/>
    </row>
    <row r="490" spans="2:4" ht="12.75">
      <c r="B490" s="35"/>
      <c r="D490" s="37"/>
    </row>
    <row r="491" spans="2:4" ht="12.75">
      <c r="B491" s="35"/>
      <c r="D491" s="37"/>
    </row>
    <row r="492" spans="2:4" ht="12.75">
      <c r="B492" s="35"/>
      <c r="D492" s="37"/>
    </row>
    <row r="493" spans="2:4" ht="12.75">
      <c r="B493" s="35"/>
      <c r="D493" s="37"/>
    </row>
    <row r="494" spans="2:4" ht="12.75">
      <c r="B494" s="35"/>
      <c r="D494" s="37"/>
    </row>
    <row r="495" spans="2:4" ht="12.75">
      <c r="B495" s="35"/>
      <c r="D495" s="37"/>
    </row>
    <row r="496" spans="2:4" ht="12.75">
      <c r="B496" s="35"/>
      <c r="D496" s="37"/>
    </row>
    <row r="497" spans="2:4" ht="12.75">
      <c r="B497" s="26"/>
      <c r="D497" s="37"/>
    </row>
    <row r="498" spans="2:4" ht="12.75">
      <c r="B498" s="26"/>
      <c r="D498" s="37"/>
    </row>
    <row r="499" spans="2:4" ht="12.75">
      <c r="B499" s="26"/>
      <c r="D499" s="37"/>
    </row>
    <row r="500" spans="2:4" ht="12.75">
      <c r="B500" s="26"/>
      <c r="D500" s="37"/>
    </row>
    <row r="501" spans="2:4" ht="12.75">
      <c r="B501" s="26"/>
      <c r="D501" s="37"/>
    </row>
    <row r="502" spans="2:4" ht="12.75">
      <c r="B502" s="26"/>
      <c r="D502" s="37"/>
    </row>
    <row r="503" spans="2:4" ht="12.75">
      <c r="B503" s="26"/>
      <c r="D503" s="37"/>
    </row>
    <row r="504" spans="2:4" ht="12.75">
      <c r="B504" s="26"/>
      <c r="D504" s="37"/>
    </row>
    <row r="505" spans="2:4" ht="12.75">
      <c r="B505" s="26"/>
      <c r="D505" s="37"/>
    </row>
    <row r="506" spans="2:4" ht="12.75">
      <c r="B506" s="26"/>
      <c r="D506" s="37"/>
    </row>
    <row r="507" spans="2:4" ht="12.75">
      <c r="B507" s="26"/>
      <c r="D507" s="37"/>
    </row>
    <row r="508" spans="2:4" ht="12.75">
      <c r="B508" s="26"/>
      <c r="D508" s="37"/>
    </row>
    <row r="509" spans="2:4" ht="12.75">
      <c r="B509" s="26"/>
      <c r="D509" s="37"/>
    </row>
    <row r="510" spans="2:4" ht="12.75">
      <c r="B510" s="26"/>
      <c r="D510" s="37"/>
    </row>
    <row r="511" spans="2:4" ht="12.75">
      <c r="B511" s="26"/>
      <c r="D511" s="37"/>
    </row>
    <row r="512" spans="2:4" ht="12.75">
      <c r="B512" s="26"/>
      <c r="D512" s="37"/>
    </row>
    <row r="513" spans="2:4" ht="12.75">
      <c r="B513" s="26"/>
      <c r="D513" s="37"/>
    </row>
    <row r="514" spans="2:4" ht="12.75">
      <c r="B514" s="26"/>
      <c r="D514" s="37"/>
    </row>
    <row r="515" spans="2:4" ht="12.75">
      <c r="B515" s="26"/>
      <c r="D515" s="37"/>
    </row>
    <row r="516" spans="2:4" ht="12.75">
      <c r="B516" s="26"/>
      <c r="D516" s="37"/>
    </row>
    <row r="517" spans="2:4" ht="12.75">
      <c r="B517" s="26"/>
      <c r="D517" s="37"/>
    </row>
    <row r="518" spans="2:4" ht="12.75">
      <c r="B518" s="26"/>
      <c r="D518" s="37"/>
    </row>
    <row r="519" spans="2:4" ht="12.75">
      <c r="B519" s="26"/>
      <c r="D519" s="37"/>
    </row>
    <row r="520" spans="2:4" ht="12.75">
      <c r="B520" s="26"/>
      <c r="D520" s="37"/>
    </row>
    <row r="521" spans="2:4" ht="12.75">
      <c r="B521" s="26"/>
      <c r="D521" s="37"/>
    </row>
    <row r="522" spans="2:4" ht="12.75">
      <c r="B522" s="26"/>
      <c r="D522" s="37"/>
    </row>
    <row r="523" spans="2:4" ht="12.75">
      <c r="B523" s="26"/>
      <c r="D523" s="37"/>
    </row>
    <row r="524" spans="2:4" ht="12.75">
      <c r="B524" s="26"/>
      <c r="D524" s="37"/>
    </row>
    <row r="525" spans="2:4" ht="12.75">
      <c r="B525" s="26"/>
      <c r="D525" s="37"/>
    </row>
    <row r="526" spans="2:4" ht="12.75">
      <c r="B526" s="26"/>
      <c r="D526" s="37"/>
    </row>
    <row r="527" spans="2:4" ht="12.75">
      <c r="B527" s="26"/>
      <c r="D527" s="37"/>
    </row>
    <row r="528" spans="2:4" ht="12.75">
      <c r="B528" s="26"/>
      <c r="D528" s="37"/>
    </row>
    <row r="529" spans="2:4" ht="12.75">
      <c r="B529" s="26"/>
      <c r="D529" s="37"/>
    </row>
    <row r="530" spans="2:4" ht="12.75">
      <c r="B530" s="26"/>
      <c r="D530" s="37"/>
    </row>
    <row r="531" spans="2:4" ht="12.75">
      <c r="B531" s="26"/>
      <c r="D531" s="37"/>
    </row>
    <row r="532" spans="2:4" ht="12.75">
      <c r="B532" s="26"/>
      <c r="D532" s="37"/>
    </row>
    <row r="533" spans="2:4" ht="12.75">
      <c r="B533" s="26"/>
      <c r="D533" s="37"/>
    </row>
    <row r="534" spans="2:4" ht="12.75">
      <c r="B534" s="26"/>
      <c r="D534" s="37"/>
    </row>
    <row r="535" spans="2:4" ht="12.75">
      <c r="B535" s="26"/>
      <c r="D535" s="37"/>
    </row>
    <row r="536" spans="2:4" ht="12.75">
      <c r="B536" s="26"/>
      <c r="D536" s="37"/>
    </row>
    <row r="537" spans="2:4" ht="12.75">
      <c r="B537" s="26"/>
      <c r="D537" s="37"/>
    </row>
    <row r="538" spans="2:4" ht="12.75">
      <c r="B538" s="26"/>
      <c r="D538" s="37"/>
    </row>
    <row r="539" spans="2:4" ht="12.75">
      <c r="B539" s="26"/>
      <c r="D539" s="37"/>
    </row>
    <row r="540" spans="2:4" ht="12.75">
      <c r="B540" s="26"/>
      <c r="D540" s="37"/>
    </row>
    <row r="541" spans="2:4" ht="12.75">
      <c r="B541" s="26"/>
      <c r="D541" s="37"/>
    </row>
    <row r="542" spans="2:4" ht="12.75">
      <c r="B542" s="26"/>
      <c r="D542" s="37"/>
    </row>
    <row r="543" spans="2:4" ht="12.75">
      <c r="B543" s="26"/>
      <c r="D543" s="37"/>
    </row>
    <row r="544" spans="2:4" ht="12.75">
      <c r="B544" s="26"/>
      <c r="D544" s="37"/>
    </row>
    <row r="545" spans="2:4" ht="12.75">
      <c r="B545" s="26"/>
      <c r="D545" s="37"/>
    </row>
    <row r="546" spans="2:4" ht="12.75">
      <c r="B546" s="26"/>
      <c r="D546" s="37"/>
    </row>
    <row r="547" spans="2:4" ht="12.75">
      <c r="B547" s="26"/>
      <c r="D547" s="37"/>
    </row>
    <row r="548" spans="2:4" ht="12.75">
      <c r="B548" s="26"/>
      <c r="D548" s="37"/>
    </row>
    <row r="549" spans="2:4" ht="12.75">
      <c r="B549" s="26"/>
      <c r="D549" s="37"/>
    </row>
    <row r="550" spans="2:4" ht="12.75">
      <c r="B550" s="26"/>
      <c r="D550" s="37"/>
    </row>
    <row r="551" spans="2:4" ht="12.75">
      <c r="B551" s="26"/>
      <c r="D551" s="37"/>
    </row>
    <row r="552" spans="2:4" ht="12.75">
      <c r="B552" s="26"/>
      <c r="D552" s="37"/>
    </row>
    <row r="553" spans="2:4" ht="12.75">
      <c r="B553" s="26"/>
      <c r="D553" s="37"/>
    </row>
    <row r="554" spans="2:4" ht="12.75">
      <c r="B554" s="26"/>
      <c r="D554" s="37"/>
    </row>
    <row r="555" spans="2:4" ht="12.75">
      <c r="B555" s="26"/>
      <c r="D555" s="37"/>
    </row>
    <row r="556" spans="2:4" ht="12.75">
      <c r="B556" s="26"/>
      <c r="D556" s="37"/>
    </row>
    <row r="557" spans="2:4" ht="12.75">
      <c r="B557" s="26"/>
      <c r="D557" s="37"/>
    </row>
    <row r="558" spans="2:4" ht="12.75">
      <c r="B558" s="26"/>
      <c r="D558" s="37"/>
    </row>
    <row r="559" spans="2:4" ht="12.75">
      <c r="B559" s="26"/>
      <c r="D559" s="37"/>
    </row>
    <row r="560" spans="2:4" ht="12.75">
      <c r="B560" s="26"/>
      <c r="D560" s="37"/>
    </row>
    <row r="561" spans="2:4" ht="12.75">
      <c r="B561" s="26"/>
      <c r="D561" s="37"/>
    </row>
    <row r="562" spans="2:4" ht="12.75">
      <c r="B562" s="26"/>
      <c r="D562" s="37"/>
    </row>
    <row r="563" spans="2:4" ht="12.75">
      <c r="B563" s="26"/>
      <c r="D563" s="37"/>
    </row>
    <row r="564" spans="2:4" ht="12.75">
      <c r="B564" s="26"/>
      <c r="D564" s="37"/>
    </row>
    <row r="565" spans="2:4" ht="12.75">
      <c r="B565" s="26"/>
      <c r="D565" s="37"/>
    </row>
    <row r="566" spans="2:4" ht="12.75">
      <c r="B566" s="26"/>
      <c r="D566" s="37"/>
    </row>
    <row r="567" spans="2:4" ht="12.75">
      <c r="B567" s="26"/>
      <c r="D567" s="37"/>
    </row>
    <row r="568" spans="2:4" ht="12.75">
      <c r="B568" s="26"/>
      <c r="D568" s="37"/>
    </row>
    <row r="569" spans="2:4" ht="12.75">
      <c r="B569" s="26"/>
      <c r="D569" s="37"/>
    </row>
    <row r="570" spans="2:4" ht="12.75">
      <c r="B570" s="26"/>
      <c r="D570" s="37"/>
    </row>
    <row r="571" spans="2:4" ht="12.75">
      <c r="B571" s="26"/>
      <c r="D571" s="37"/>
    </row>
    <row r="572" spans="2:4" ht="12.75">
      <c r="B572" s="26"/>
      <c r="D572" s="37"/>
    </row>
    <row r="573" spans="2:4" ht="12.75">
      <c r="B573" s="26"/>
      <c r="D573" s="37"/>
    </row>
    <row r="574" spans="2:4" ht="12.75">
      <c r="B574" s="26"/>
      <c r="D574" s="37"/>
    </row>
    <row r="575" spans="2:4" ht="12.75">
      <c r="B575" s="26"/>
      <c r="D575" s="37"/>
    </row>
    <row r="576" spans="2:4" ht="12.75">
      <c r="B576" s="26"/>
      <c r="D576" s="37"/>
    </row>
    <row r="577" spans="2:4" ht="12.75">
      <c r="B577" s="26"/>
      <c r="D577" s="37"/>
    </row>
    <row r="578" spans="2:4" ht="12.75">
      <c r="B578" s="26"/>
      <c r="D578" s="37"/>
    </row>
    <row r="579" spans="2:4" ht="12.75">
      <c r="B579" s="26"/>
      <c r="D579" s="37"/>
    </row>
    <row r="580" spans="2:4" ht="12.75">
      <c r="B580" s="26"/>
      <c r="D580" s="37"/>
    </row>
    <row r="581" spans="2:4" ht="12.75">
      <c r="B581" s="26"/>
      <c r="D581" s="37"/>
    </row>
    <row r="582" spans="2:4" ht="12.75">
      <c r="B582" s="26"/>
      <c r="D582" s="37"/>
    </row>
    <row r="583" spans="2:4" ht="12.75">
      <c r="B583" s="26"/>
      <c r="D583" s="37"/>
    </row>
    <row r="584" spans="2:4" ht="12.75">
      <c r="B584" s="26"/>
      <c r="D584" s="37"/>
    </row>
    <row r="585" spans="2:4" ht="12.75">
      <c r="B585" s="26"/>
      <c r="D585" s="37"/>
    </row>
    <row r="586" spans="2:4" ht="12.75">
      <c r="B586" s="26"/>
      <c r="D586" s="37"/>
    </row>
    <row r="587" spans="2:4" ht="12.75">
      <c r="B587" s="26"/>
      <c r="D587" s="37"/>
    </row>
    <row r="588" spans="2:4" ht="12.75">
      <c r="B588" s="26"/>
      <c r="D588" s="37"/>
    </row>
    <row r="589" spans="2:4" ht="12.75">
      <c r="B589" s="26"/>
      <c r="D589" s="37"/>
    </row>
    <row r="590" spans="2:4" ht="12.75">
      <c r="B590" s="26"/>
      <c r="D590" s="37"/>
    </row>
    <row r="591" spans="2:4" ht="12.75">
      <c r="B591" s="26"/>
      <c r="D591" s="37"/>
    </row>
    <row r="592" spans="2:4" ht="12.75">
      <c r="B592" s="26"/>
      <c r="D592" s="37"/>
    </row>
    <row r="593" spans="2:4" ht="12.75">
      <c r="B593" s="26"/>
      <c r="D593" s="37"/>
    </row>
    <row r="594" spans="2:4" ht="12.75">
      <c r="B594" s="26"/>
      <c r="D594" s="37"/>
    </row>
    <row r="595" spans="2:4" ht="12.75">
      <c r="B595" s="26"/>
      <c r="D595" s="37"/>
    </row>
    <row r="596" spans="2:4" ht="12.75">
      <c r="B596" s="26"/>
      <c r="D596" s="37"/>
    </row>
    <row r="597" spans="2:4" ht="12.75">
      <c r="B597" s="26"/>
      <c r="D597" s="37"/>
    </row>
    <row r="598" spans="2:4" ht="12.75">
      <c r="B598" s="26"/>
      <c r="D598" s="37"/>
    </row>
    <row r="599" spans="2:4" ht="12.75">
      <c r="B599" s="26"/>
      <c r="D599" s="37"/>
    </row>
    <row r="600" spans="2:4" ht="12.75">
      <c r="B600" s="26"/>
      <c r="D600" s="37"/>
    </row>
    <row r="601" spans="2:4" ht="12.75">
      <c r="B601" s="26"/>
      <c r="D601" s="37"/>
    </row>
    <row r="602" spans="2:4" ht="12.75">
      <c r="B602" s="26"/>
      <c r="D602" s="37"/>
    </row>
    <row r="603" spans="2:4" ht="12.75">
      <c r="B603" s="26"/>
      <c r="D603" s="37"/>
    </row>
    <row r="604" spans="2:4" ht="12.75">
      <c r="B604" s="26"/>
      <c r="D604" s="37"/>
    </row>
    <row r="605" spans="2:4" ht="12.75">
      <c r="B605" s="26"/>
      <c r="D605" s="37"/>
    </row>
    <row r="606" spans="2:4" ht="12.75">
      <c r="B606" s="26"/>
      <c r="D606" s="37"/>
    </row>
    <row r="607" spans="2:4" ht="12.75">
      <c r="B607" s="26"/>
      <c r="D607" s="37"/>
    </row>
    <row r="608" spans="2:4" ht="12.75">
      <c r="B608" s="26"/>
      <c r="D608" s="37"/>
    </row>
    <row r="609" spans="2:4" ht="12.75">
      <c r="B609" s="26"/>
      <c r="D609" s="37"/>
    </row>
    <row r="610" spans="2:4" ht="12.75">
      <c r="B610" s="26"/>
      <c r="D610" s="37"/>
    </row>
    <row r="611" spans="2:4" ht="12.75">
      <c r="B611" s="26"/>
      <c r="D611" s="37"/>
    </row>
    <row r="612" spans="2:4" ht="12.75">
      <c r="B612" s="26"/>
      <c r="D612" s="37"/>
    </row>
    <row r="613" spans="2:4" ht="12.75">
      <c r="B613" s="26"/>
      <c r="D613" s="37"/>
    </row>
    <row r="614" spans="2:4" ht="12.75">
      <c r="B614" s="26"/>
      <c r="D614" s="37"/>
    </row>
    <row r="615" spans="2:4" ht="12.75">
      <c r="B615" s="26"/>
      <c r="D615" s="37"/>
    </row>
    <row r="616" spans="2:4" ht="12.75">
      <c r="B616" s="26"/>
      <c r="D616" s="37"/>
    </row>
    <row r="617" spans="2:4" ht="12.75">
      <c r="B617" s="26"/>
      <c r="D617" s="37"/>
    </row>
    <row r="618" spans="2:4" ht="12.75">
      <c r="B618" s="26"/>
      <c r="D618" s="37"/>
    </row>
    <row r="619" spans="2:4" ht="12.75">
      <c r="B619" s="26"/>
      <c r="D619" s="37"/>
    </row>
    <row r="620" spans="2:4" ht="12.75">
      <c r="B620" s="26"/>
      <c r="D620" s="37"/>
    </row>
    <row r="621" spans="2:4" ht="12.75">
      <c r="B621" s="26"/>
      <c r="D621" s="37"/>
    </row>
    <row r="622" spans="2:4" ht="12.75">
      <c r="B622" s="26"/>
      <c r="D622" s="37"/>
    </row>
    <row r="623" spans="2:4" ht="12.75">
      <c r="B623" s="26"/>
      <c r="D623" s="37"/>
    </row>
    <row r="624" spans="2:4" ht="12.75">
      <c r="B624" s="26"/>
      <c r="D624" s="37"/>
    </row>
    <row r="625" spans="2:4" ht="12.75">
      <c r="B625" s="26"/>
      <c r="D625" s="37"/>
    </row>
    <row r="626" spans="2:4" ht="12.75">
      <c r="B626" s="26"/>
      <c r="D626" s="37"/>
    </row>
    <row r="627" spans="2:4" ht="12.75">
      <c r="B627" s="26"/>
      <c r="D627" s="37"/>
    </row>
    <row r="628" spans="2:4" ht="12.75">
      <c r="B628" s="26"/>
      <c r="D628" s="37"/>
    </row>
    <row r="629" spans="2:4" ht="12.75">
      <c r="B629" s="26"/>
      <c r="D629" s="37"/>
    </row>
    <row r="630" spans="2:4" ht="12.75">
      <c r="B630" s="26"/>
      <c r="D630" s="37"/>
    </row>
    <row r="631" spans="2:4" ht="12.75">
      <c r="B631" s="26"/>
      <c r="D631" s="37"/>
    </row>
    <row r="632" spans="2:4" ht="12.75">
      <c r="B632" s="26"/>
      <c r="D632" s="37"/>
    </row>
    <row r="633" spans="2:4" ht="12.75">
      <c r="B633" s="26"/>
      <c r="D633" s="37"/>
    </row>
    <row r="634" spans="2:4" ht="12.75">
      <c r="B634" s="26"/>
      <c r="D634" s="37"/>
    </row>
    <row r="635" spans="2:4" ht="12.75">
      <c r="B635" s="26"/>
      <c r="D635" s="37"/>
    </row>
    <row r="636" spans="2:4" ht="12.75">
      <c r="B636" s="26"/>
      <c r="D636" s="37"/>
    </row>
    <row r="637" spans="2:4" ht="12.75">
      <c r="B637" s="26"/>
      <c r="D637" s="37"/>
    </row>
    <row r="638" spans="2:4" ht="12.75">
      <c r="B638" s="26"/>
      <c r="D638" s="37"/>
    </row>
    <row r="639" spans="2:4" ht="12.75">
      <c r="B639" s="26"/>
      <c r="D639" s="37"/>
    </row>
    <row r="640" spans="2:4" ht="12.75">
      <c r="B640" s="26"/>
      <c r="D640" s="37"/>
    </row>
    <row r="641" spans="2:4" ht="12.75">
      <c r="B641" s="26"/>
      <c r="D641" s="37"/>
    </row>
    <row r="642" spans="2:4" ht="12.75">
      <c r="B642" s="26"/>
      <c r="D642" s="37"/>
    </row>
    <row r="643" spans="2:4" ht="12.75">
      <c r="B643" s="26"/>
      <c r="D643" s="37"/>
    </row>
    <row r="644" spans="2:4" ht="12.75">
      <c r="B644" s="26"/>
      <c r="D644" s="37"/>
    </row>
    <row r="645" spans="2:4" ht="12.75">
      <c r="B645" s="26"/>
      <c r="D645" s="37"/>
    </row>
    <row r="646" spans="2:4" ht="12.75">
      <c r="B646" s="26"/>
      <c r="D646" s="37"/>
    </row>
    <row r="647" spans="2:4" ht="12.75">
      <c r="B647" s="26"/>
      <c r="D647" s="37"/>
    </row>
    <row r="648" spans="2:4" ht="12.75">
      <c r="B648" s="26"/>
      <c r="D648" s="37"/>
    </row>
    <row r="649" spans="2:4" ht="12.75">
      <c r="B649" s="26"/>
      <c r="D649" s="37"/>
    </row>
    <row r="650" spans="2:4" ht="12.75">
      <c r="B650" s="26"/>
      <c r="D650" s="37"/>
    </row>
    <row r="651" spans="2:4" ht="12.75">
      <c r="B651" s="26"/>
      <c r="D651" s="37"/>
    </row>
    <row r="652" spans="2:4" ht="12.75">
      <c r="B652" s="26"/>
      <c r="D652" s="37"/>
    </row>
    <row r="653" spans="2:4" ht="12.75">
      <c r="B653" s="26"/>
      <c r="D653" s="37"/>
    </row>
    <row r="654" spans="2:4" ht="12.75">
      <c r="B654" s="26"/>
      <c r="D654" s="37"/>
    </row>
    <row r="655" spans="2:4" ht="12.75">
      <c r="B655" s="26"/>
      <c r="D655" s="37"/>
    </row>
    <row r="656" spans="2:4" ht="12.75">
      <c r="B656" s="26"/>
      <c r="D656" s="37"/>
    </row>
    <row r="657" spans="2:4" ht="12.75">
      <c r="B657" s="26"/>
      <c r="D657" s="37"/>
    </row>
    <row r="658" spans="2:4" ht="12.75">
      <c r="B658" s="26"/>
      <c r="D658" s="37"/>
    </row>
    <row r="659" spans="2:4" ht="12.75">
      <c r="B659" s="26"/>
      <c r="D659" s="37"/>
    </row>
    <row r="660" spans="2:4" ht="12.75">
      <c r="B660" s="26"/>
      <c r="D660" s="37"/>
    </row>
    <row r="661" spans="2:4" ht="12.75">
      <c r="B661" s="26"/>
      <c r="D661" s="37"/>
    </row>
    <row r="662" spans="2:4" ht="12.75">
      <c r="B662" s="26"/>
      <c r="D662" s="37"/>
    </row>
    <row r="663" spans="2:4" ht="12.75">
      <c r="B663" s="26"/>
      <c r="D663" s="37"/>
    </row>
    <row r="664" spans="2:4" ht="12.75">
      <c r="B664" s="26"/>
      <c r="D664" s="37"/>
    </row>
    <row r="665" spans="2:4" ht="12.75">
      <c r="B665" s="26"/>
      <c r="D665" s="37"/>
    </row>
    <row r="666" spans="2:4" ht="12.75">
      <c r="B666" s="26"/>
      <c r="D666" s="37"/>
    </row>
    <row r="667" spans="2:4" ht="12.75">
      <c r="B667" s="26"/>
      <c r="D667" s="37"/>
    </row>
    <row r="668" spans="2:4" ht="12.75">
      <c r="B668" s="26"/>
      <c r="D668" s="37"/>
    </row>
    <row r="669" spans="2:4" ht="12.75">
      <c r="B669" s="26"/>
      <c r="D669" s="37"/>
    </row>
    <row r="670" spans="2:4" ht="12.75">
      <c r="B670" s="26"/>
      <c r="D670" s="37"/>
    </row>
    <row r="671" spans="2:4" ht="12.75">
      <c r="B671" s="26"/>
      <c r="D671" s="37"/>
    </row>
    <row r="672" spans="2:4" ht="12.75">
      <c r="B672" s="26"/>
      <c r="D672" s="37"/>
    </row>
    <row r="673" spans="2:4" ht="12.75">
      <c r="B673" s="26"/>
      <c r="D673" s="37"/>
    </row>
    <row r="674" spans="2:4" ht="12.75">
      <c r="B674" s="26"/>
      <c r="D674" s="37"/>
    </row>
    <row r="675" spans="2:4" ht="12.75">
      <c r="B675" s="26"/>
      <c r="D675" s="37"/>
    </row>
    <row r="676" spans="2:4" ht="12.75">
      <c r="B676" s="26"/>
      <c r="D676" s="37"/>
    </row>
    <row r="677" spans="2:4" ht="12.75">
      <c r="B677" s="26"/>
      <c r="D677" s="37"/>
    </row>
    <row r="678" spans="2:4" ht="12.75">
      <c r="B678" s="26"/>
      <c r="D678" s="37"/>
    </row>
    <row r="679" spans="2:4" ht="12.75">
      <c r="B679" s="26"/>
      <c r="D679" s="37"/>
    </row>
    <row r="680" spans="2:4" ht="12.75">
      <c r="B680" s="26"/>
      <c r="D680" s="37"/>
    </row>
    <row r="681" spans="2:4" ht="12.75">
      <c r="B681" s="26"/>
      <c r="D681" s="37"/>
    </row>
    <row r="682" spans="2:4" ht="12.75">
      <c r="B682" s="26"/>
      <c r="D682" s="37"/>
    </row>
    <row r="683" spans="2:4" ht="12.75">
      <c r="B683" s="26"/>
      <c r="D683" s="37"/>
    </row>
    <row r="684" spans="2:4" ht="12.75">
      <c r="B684" s="26"/>
      <c r="D684" s="37"/>
    </row>
    <row r="685" spans="2:4" ht="12.75">
      <c r="B685" s="26"/>
      <c r="D685" s="37"/>
    </row>
    <row r="686" spans="2:4" ht="12.75">
      <c r="B686" s="26"/>
      <c r="D686" s="37"/>
    </row>
    <row r="687" spans="2:4" ht="12.75">
      <c r="B687" s="26"/>
      <c r="D687" s="37"/>
    </row>
    <row r="688" spans="2:4" ht="12.75">
      <c r="B688" s="26"/>
      <c r="D688" s="37"/>
    </row>
    <row r="689" spans="2:4" ht="12.75">
      <c r="B689" s="26"/>
      <c r="D689" s="37"/>
    </row>
    <row r="690" spans="2:4" ht="12.75">
      <c r="B690" s="26"/>
      <c r="D690" s="37"/>
    </row>
    <row r="691" spans="2:4" ht="12.75">
      <c r="B691" s="26"/>
      <c r="D691" s="37"/>
    </row>
    <row r="692" spans="2:4" ht="12.75">
      <c r="B692" s="26"/>
      <c r="D692" s="37"/>
    </row>
    <row r="693" spans="2:4" ht="12.75">
      <c r="B693" s="26"/>
      <c r="D693" s="37"/>
    </row>
    <row r="694" spans="2:4" ht="12.75">
      <c r="B694" s="26"/>
      <c r="D694" s="37"/>
    </row>
    <row r="695" spans="2:4" ht="12.75">
      <c r="B695" s="26"/>
      <c r="D695" s="37"/>
    </row>
    <row r="696" spans="2:4" ht="12.75">
      <c r="B696" s="26"/>
      <c r="D696" s="37"/>
    </row>
    <row r="697" spans="2:4" ht="12.75">
      <c r="B697" s="26"/>
      <c r="D697" s="37"/>
    </row>
    <row r="698" spans="2:4" ht="12.75">
      <c r="B698" s="26"/>
      <c r="D698" s="37"/>
    </row>
    <row r="699" spans="2:4" ht="12.75">
      <c r="B699" s="26"/>
      <c r="D699" s="37"/>
    </row>
    <row r="700" spans="2:4" ht="12.75">
      <c r="B700" s="26"/>
      <c r="D700" s="37"/>
    </row>
    <row r="701" spans="2:4" ht="12.75">
      <c r="B701" s="26"/>
      <c r="D701" s="37"/>
    </row>
    <row r="702" spans="2:4" ht="12.75">
      <c r="B702" s="26"/>
      <c r="D702" s="37"/>
    </row>
    <row r="703" spans="2:4" ht="12.75">
      <c r="B703" s="26"/>
      <c r="D703" s="37"/>
    </row>
    <row r="704" spans="2:4" ht="12.75">
      <c r="B704" s="26"/>
      <c r="D704" s="37"/>
    </row>
    <row r="705" spans="2:4" ht="12.75">
      <c r="B705" s="26"/>
      <c r="D705" s="37"/>
    </row>
    <row r="706" spans="2:4" ht="12.75">
      <c r="B706" s="26"/>
      <c r="D706" s="37"/>
    </row>
    <row r="707" spans="2:4" ht="12.75">
      <c r="B707" s="26"/>
      <c r="D707" s="37"/>
    </row>
    <row r="708" spans="2:4" ht="12.75">
      <c r="B708" s="26"/>
      <c r="D708" s="37"/>
    </row>
    <row r="709" spans="2:4" ht="12.75">
      <c r="B709" s="26"/>
      <c r="D709" s="37"/>
    </row>
    <row r="710" spans="2:4" ht="12.75">
      <c r="B710" s="26"/>
      <c r="D710" s="37"/>
    </row>
    <row r="711" spans="2:4" ht="12.75">
      <c r="B711" s="26"/>
      <c r="D711" s="37"/>
    </row>
    <row r="712" spans="2:4" ht="12.75">
      <c r="B712" s="26"/>
      <c r="D712" s="37"/>
    </row>
    <row r="713" spans="2:4" ht="12.75">
      <c r="B713" s="26"/>
      <c r="D713" s="37"/>
    </row>
    <row r="714" spans="2:4" ht="12.75">
      <c r="B714" s="26"/>
      <c r="D714" s="37"/>
    </row>
    <row r="715" spans="2:4" ht="12.75">
      <c r="B715" s="26"/>
      <c r="D715" s="37"/>
    </row>
    <row r="716" spans="2:4" ht="12.75">
      <c r="B716" s="26"/>
      <c r="D716" s="37"/>
    </row>
    <row r="717" spans="2:4" ht="12.75">
      <c r="B717" s="26"/>
      <c r="D717" s="37"/>
    </row>
    <row r="718" spans="2:4" ht="12.75">
      <c r="B718" s="26"/>
      <c r="D718" s="37"/>
    </row>
    <row r="719" spans="2:4" ht="12.75">
      <c r="B719" s="26"/>
      <c r="D719" s="37"/>
    </row>
    <row r="720" spans="2:4" ht="12.75">
      <c r="B720" s="26"/>
      <c r="D720" s="37"/>
    </row>
    <row r="721" spans="2:4" ht="12.75">
      <c r="B721" s="26"/>
      <c r="D721" s="37"/>
    </row>
    <row r="722" spans="2:4" ht="12.75">
      <c r="B722" s="26"/>
      <c r="D722" s="37"/>
    </row>
    <row r="723" spans="2:4" ht="12.75">
      <c r="B723" s="26"/>
      <c r="D723" s="37"/>
    </row>
    <row r="724" spans="2:4" ht="12.75">
      <c r="B724" s="26"/>
      <c r="D724" s="37"/>
    </row>
    <row r="725" spans="2:4" ht="12.75">
      <c r="B725" s="26"/>
      <c r="D725" s="37"/>
    </row>
    <row r="726" spans="2:4" ht="12.75">
      <c r="B726" s="26"/>
      <c r="D726" s="37"/>
    </row>
    <row r="727" spans="2:4" ht="12.75">
      <c r="B727" s="26"/>
      <c r="D727" s="37"/>
    </row>
    <row r="728" spans="2:4" ht="12.75">
      <c r="B728" s="26"/>
      <c r="D728" s="37"/>
    </row>
    <row r="729" spans="2:4" ht="12.75">
      <c r="B729" s="26"/>
      <c r="D729" s="37"/>
    </row>
    <row r="730" spans="2:4" ht="12.75">
      <c r="B730" s="26"/>
      <c r="D730" s="37"/>
    </row>
    <row r="731" spans="2:4" ht="12.75">
      <c r="B731" s="26"/>
      <c r="D731" s="37"/>
    </row>
    <row r="732" spans="2:4" ht="12.75">
      <c r="B732" s="26"/>
      <c r="D732" s="37"/>
    </row>
    <row r="733" spans="2:4" ht="12.75">
      <c r="B733" s="26"/>
      <c r="D733" s="37"/>
    </row>
    <row r="734" spans="2:4" ht="12.75">
      <c r="B734" s="26"/>
      <c r="D734" s="37"/>
    </row>
    <row r="735" spans="2:4" ht="12.75">
      <c r="B735" s="26"/>
      <c r="D735" s="37"/>
    </row>
    <row r="736" spans="2:4" ht="12.75">
      <c r="B736" s="26"/>
      <c r="D736" s="37"/>
    </row>
    <row r="737" spans="2:4" ht="12.75">
      <c r="B737" s="26"/>
      <c r="D737" s="37"/>
    </row>
    <row r="738" spans="2:4" ht="12.75">
      <c r="B738" s="26"/>
      <c r="D738" s="37"/>
    </row>
    <row r="739" spans="2:4" ht="12.75">
      <c r="B739" s="26"/>
      <c r="D739" s="37"/>
    </row>
    <row r="740" spans="2:4" ht="12.75">
      <c r="B740" s="26"/>
      <c r="D740" s="37"/>
    </row>
    <row r="741" spans="2:4" ht="12.75">
      <c r="B741" s="26"/>
      <c r="D741" s="37"/>
    </row>
    <row r="742" spans="2:4" ht="12.75">
      <c r="B742" s="26"/>
      <c r="D742" s="37"/>
    </row>
    <row r="743" spans="2:4" ht="12.75">
      <c r="B743" s="26"/>
      <c r="D743" s="37"/>
    </row>
    <row r="744" spans="2:4" ht="12.75">
      <c r="B744" s="26"/>
      <c r="D744" s="37"/>
    </row>
    <row r="745" spans="2:4" ht="12.75">
      <c r="B745" s="26"/>
      <c r="D745" s="37"/>
    </row>
    <row r="746" spans="2:4" ht="12.75">
      <c r="B746" s="26"/>
      <c r="D746" s="37"/>
    </row>
    <row r="747" spans="2:4" ht="12.75">
      <c r="B747" s="26"/>
      <c r="D747" s="37"/>
    </row>
    <row r="748" spans="2:4" ht="12.75">
      <c r="B748" s="26"/>
      <c r="D748" s="37"/>
    </row>
    <row r="749" spans="2:4" ht="12.75">
      <c r="B749" s="26"/>
      <c r="D749" s="37"/>
    </row>
    <row r="750" spans="2:4" ht="12.75">
      <c r="B750" s="26"/>
      <c r="D750" s="37"/>
    </row>
    <row r="751" spans="2:4" ht="12.75">
      <c r="B751" s="26"/>
      <c r="D751" s="37"/>
    </row>
    <row r="752" spans="2:4" ht="12.75">
      <c r="B752" s="26"/>
      <c r="D752" s="37"/>
    </row>
    <row r="753" spans="2:4" ht="12.75">
      <c r="B753" s="26"/>
      <c r="D753" s="37"/>
    </row>
    <row r="754" spans="2:4" ht="12.75">
      <c r="B754" s="26"/>
      <c r="D754" s="37"/>
    </row>
    <row r="755" spans="2:4" ht="12.75">
      <c r="B755" s="26"/>
      <c r="D755" s="37"/>
    </row>
    <row r="756" spans="2:4" ht="12.75">
      <c r="B756" s="26"/>
      <c r="D756" s="37"/>
    </row>
    <row r="757" spans="2:4" ht="12.75">
      <c r="B757" s="26"/>
      <c r="D757" s="37"/>
    </row>
    <row r="758" spans="2:4" ht="12.75">
      <c r="B758" s="26"/>
      <c r="D758" s="37"/>
    </row>
    <row r="759" spans="2:4" ht="12.75">
      <c r="B759" s="26"/>
      <c r="D759" s="37"/>
    </row>
    <row r="760" spans="2:4" ht="12.75">
      <c r="B760" s="26"/>
      <c r="D760" s="37"/>
    </row>
    <row r="761" spans="2:4" ht="12.75">
      <c r="B761" s="26"/>
      <c r="D761" s="37"/>
    </row>
    <row r="762" spans="2:4" ht="12.75">
      <c r="B762" s="26"/>
      <c r="D762" s="37"/>
    </row>
    <row r="763" spans="2:4" ht="12.75">
      <c r="B763" s="26"/>
      <c r="D763" s="37"/>
    </row>
    <row r="764" spans="2:4" ht="12.75">
      <c r="B764" s="26"/>
      <c r="D764" s="37"/>
    </row>
    <row r="765" spans="2:4" ht="12.75">
      <c r="B765" s="26"/>
      <c r="D765" s="37"/>
    </row>
    <row r="766" spans="2:4" ht="12.75">
      <c r="B766" s="26"/>
      <c r="D766" s="37"/>
    </row>
    <row r="767" spans="2:4" ht="12.75">
      <c r="B767" s="26"/>
      <c r="D767" s="37"/>
    </row>
    <row r="768" spans="2:4" ht="12.75">
      <c r="B768" s="26"/>
      <c r="D768" s="37"/>
    </row>
    <row r="769" spans="2:4" ht="12.75">
      <c r="B769" s="26"/>
      <c r="D769" s="37"/>
    </row>
    <row r="770" spans="2:4" ht="12.75">
      <c r="B770" s="26"/>
      <c r="D770" s="37"/>
    </row>
    <row r="771" spans="2:4" ht="12.75">
      <c r="B771" s="26"/>
      <c r="D771" s="37"/>
    </row>
    <row r="772" spans="2:4" ht="12.75">
      <c r="B772" s="26"/>
      <c r="D772" s="37"/>
    </row>
    <row r="773" spans="2:4" ht="12.75">
      <c r="B773" s="26"/>
      <c r="D773" s="37"/>
    </row>
    <row r="774" spans="2:4" ht="12.75">
      <c r="B774" s="26"/>
      <c r="D774" s="37"/>
    </row>
    <row r="775" spans="2:4" ht="12.75">
      <c r="B775" s="26"/>
      <c r="D775" s="37"/>
    </row>
    <row r="776" spans="2:4" ht="12.75">
      <c r="B776" s="26"/>
      <c r="D776" s="37"/>
    </row>
    <row r="777" spans="2:4" ht="12.75">
      <c r="B777" s="26"/>
      <c r="D777" s="37"/>
    </row>
    <row r="778" spans="2:4" ht="12.75">
      <c r="B778" s="26"/>
      <c r="D778" s="37"/>
    </row>
    <row r="779" spans="2:4" ht="12.75">
      <c r="B779" s="26"/>
      <c r="D779" s="37"/>
    </row>
    <row r="780" spans="2:4" ht="12.75">
      <c r="B780" s="26"/>
      <c r="D780" s="37"/>
    </row>
    <row r="781" spans="2:4" ht="12.75">
      <c r="B781" s="26"/>
      <c r="D781" s="37"/>
    </row>
    <row r="782" spans="2:4" ht="12.75">
      <c r="B782" s="26"/>
      <c r="D782" s="37"/>
    </row>
    <row r="783" spans="2:4" ht="12.75">
      <c r="B783" s="26"/>
      <c r="D783" s="37"/>
    </row>
    <row r="784" spans="2:4" ht="12.75">
      <c r="B784" s="26"/>
      <c r="D784" s="37"/>
    </row>
    <row r="785" spans="2:4" ht="12.75">
      <c r="B785" s="26"/>
      <c r="D785" s="37"/>
    </row>
    <row r="786" spans="2:4" ht="12.75">
      <c r="B786" s="26"/>
      <c r="D786" s="37"/>
    </row>
    <row r="787" spans="2:4" ht="12.75">
      <c r="B787" s="26"/>
      <c r="D787" s="37"/>
    </row>
    <row r="788" spans="2:4" ht="12.75">
      <c r="B788" s="26"/>
      <c r="D788" s="37"/>
    </row>
    <row r="789" spans="2:4" ht="12.75">
      <c r="B789" s="26"/>
      <c r="D789" s="37"/>
    </row>
    <row r="790" spans="2:4" ht="12.75">
      <c r="B790" s="26"/>
      <c r="D790" s="37"/>
    </row>
    <row r="791" spans="2:4" ht="12.75">
      <c r="B791" s="26"/>
      <c r="D791" s="37"/>
    </row>
    <row r="792" spans="2:4" ht="12.75">
      <c r="B792" s="26"/>
      <c r="D792" s="37"/>
    </row>
    <row r="793" spans="2:4" ht="12.75">
      <c r="B793" s="26"/>
      <c r="D793" s="37"/>
    </row>
    <row r="794" spans="2:4" ht="12.75">
      <c r="B794" s="26"/>
      <c r="D794" s="37"/>
    </row>
    <row r="795" spans="2:4" ht="12.75">
      <c r="B795" s="26"/>
      <c r="D795" s="37"/>
    </row>
    <row r="796" spans="2:4" ht="12.75">
      <c r="B796" s="26"/>
      <c r="D796" s="37"/>
    </row>
    <row r="797" spans="2:4" ht="12.75">
      <c r="B797" s="26"/>
      <c r="D797" s="37"/>
    </row>
    <row r="798" spans="2:4" ht="12.75">
      <c r="B798" s="26"/>
      <c r="D798" s="37"/>
    </row>
    <row r="799" spans="2:4" ht="12.75">
      <c r="B799" s="26"/>
      <c r="D799" s="37"/>
    </row>
    <row r="800" spans="2:4" ht="12.75">
      <c r="B800" s="26"/>
      <c r="D800" s="37"/>
    </row>
    <row r="801" spans="2:4" ht="12.75">
      <c r="B801" s="26"/>
      <c r="D801" s="37"/>
    </row>
    <row r="802" spans="2:4" ht="12.75">
      <c r="B802" s="26"/>
      <c r="D802" s="37"/>
    </row>
    <row r="803" spans="2:4" ht="12.75">
      <c r="B803" s="26"/>
      <c r="D803" s="37"/>
    </row>
    <row r="804" spans="2:4" ht="12.75">
      <c r="B804" s="26"/>
      <c r="D804" s="37"/>
    </row>
    <row r="805" spans="2:4" ht="12.75">
      <c r="B805" s="26"/>
      <c r="D805" s="37"/>
    </row>
    <row r="806" spans="2:4" ht="12.75">
      <c r="B806" s="26"/>
      <c r="D806" s="37"/>
    </row>
    <row r="807" spans="2:4" ht="12.75">
      <c r="B807" s="26"/>
      <c r="D807" s="37"/>
    </row>
    <row r="808" spans="2:4" ht="12.75">
      <c r="B808" s="26"/>
      <c r="D808" s="37"/>
    </row>
    <row r="809" spans="2:4" ht="12.75">
      <c r="B809" s="26"/>
      <c r="D809" s="37"/>
    </row>
    <row r="810" spans="2:4" ht="12.75">
      <c r="B810" s="26"/>
      <c r="D810" s="37"/>
    </row>
    <row r="811" spans="2:4" ht="12.75">
      <c r="B811" s="26"/>
      <c r="D811" s="37"/>
    </row>
    <row r="812" spans="2:4" ht="12.75">
      <c r="B812" s="26"/>
      <c r="D812" s="37"/>
    </row>
    <row r="813" spans="2:4" ht="12.75">
      <c r="B813" s="26"/>
      <c r="D813" s="37"/>
    </row>
    <row r="814" spans="2:4" ht="12.75">
      <c r="B814" s="26"/>
      <c r="D814" s="37"/>
    </row>
    <row r="815" spans="2:4" ht="12.75">
      <c r="B815" s="26"/>
      <c r="D815" s="37"/>
    </row>
    <row r="816" spans="2:4" ht="12.75">
      <c r="B816" s="26"/>
      <c r="D816" s="37"/>
    </row>
    <row r="817" spans="2:4" ht="12.75">
      <c r="B817" s="26"/>
      <c r="D817" s="37"/>
    </row>
    <row r="818" spans="2:4" ht="12.75">
      <c r="B818" s="26"/>
      <c r="D818" s="37"/>
    </row>
    <row r="819" spans="2:4" ht="12.75">
      <c r="B819" s="26"/>
      <c r="D819" s="37"/>
    </row>
    <row r="820" spans="2:4" ht="12.75">
      <c r="B820" s="26"/>
      <c r="D820" s="37"/>
    </row>
    <row r="821" spans="2:4" ht="12.75">
      <c r="B821" s="26"/>
      <c r="D821" s="37"/>
    </row>
    <row r="822" spans="2:4" ht="12.75">
      <c r="B822" s="26"/>
      <c r="D822" s="37"/>
    </row>
    <row r="823" spans="2:4" ht="12.75">
      <c r="B823" s="26"/>
      <c r="D823" s="37"/>
    </row>
    <row r="824" spans="2:4" ht="12.75">
      <c r="B824" s="26"/>
      <c r="D824" s="37"/>
    </row>
    <row r="825" spans="2:4" ht="12.75">
      <c r="B825" s="26"/>
      <c r="D825" s="37"/>
    </row>
    <row r="826" spans="2:4" ht="12.75">
      <c r="B826" s="26"/>
      <c r="D826" s="37"/>
    </row>
    <row r="827" spans="2:4" ht="12.75">
      <c r="B827" s="26"/>
      <c r="D827" s="37"/>
    </row>
    <row r="828" spans="2:4" ht="12.75">
      <c r="B828" s="26"/>
      <c r="D828" s="37"/>
    </row>
    <row r="829" spans="2:4" ht="12.75">
      <c r="B829" s="26"/>
      <c r="D829" s="37"/>
    </row>
    <row r="830" spans="2:4" ht="12.75">
      <c r="B830" s="26"/>
      <c r="D830" s="37"/>
    </row>
    <row r="831" spans="2:4" ht="12.75">
      <c r="B831" s="26"/>
      <c r="D831" s="37"/>
    </row>
    <row r="832" spans="2:4" ht="12.75">
      <c r="B832" s="26"/>
      <c r="D832" s="37"/>
    </row>
    <row r="833" spans="2:4" ht="12.75">
      <c r="B833" s="26"/>
      <c r="D833" s="37"/>
    </row>
    <row r="834" spans="2:4" ht="12.75">
      <c r="B834" s="26"/>
      <c r="D834" s="37"/>
    </row>
    <row r="835" spans="2:4" ht="12.75">
      <c r="B835" s="26"/>
      <c r="D835" s="37"/>
    </row>
    <row r="836" spans="2:4" ht="12.75">
      <c r="B836" s="26"/>
      <c r="D836" s="37"/>
    </row>
    <row r="837" spans="2:4" ht="12.75">
      <c r="B837" s="26"/>
      <c r="D837" s="37"/>
    </row>
    <row r="838" spans="2:4" ht="12.75">
      <c r="B838" s="26"/>
      <c r="D838" s="37"/>
    </row>
    <row r="839" spans="2:4" ht="12.75">
      <c r="B839" s="26"/>
      <c r="D839" s="37"/>
    </row>
    <row r="840" spans="2:4" ht="12.75">
      <c r="B840" s="26"/>
      <c r="D840" s="37"/>
    </row>
    <row r="841" spans="2:4" ht="12.75">
      <c r="B841" s="26"/>
      <c r="D841" s="37"/>
    </row>
    <row r="842" spans="2:4" ht="12.75">
      <c r="B842" s="26"/>
      <c r="D842" s="37"/>
    </row>
    <row r="843" spans="2:4" ht="12.75">
      <c r="B843" s="26"/>
      <c r="D843" s="37"/>
    </row>
    <row r="844" spans="2:4" ht="12.75">
      <c r="B844" s="26"/>
      <c r="D844" s="37"/>
    </row>
    <row r="845" spans="2:4" ht="12.75">
      <c r="B845" s="26"/>
      <c r="D845" s="37"/>
    </row>
    <row r="846" spans="2:4" ht="12.75">
      <c r="B846" s="26"/>
      <c r="D846" s="37"/>
    </row>
    <row r="847" spans="2:4" ht="12.75">
      <c r="B847" s="26"/>
      <c r="D847" s="37"/>
    </row>
    <row r="848" spans="2:4" ht="12.75">
      <c r="B848" s="26"/>
      <c r="D848" s="37"/>
    </row>
    <row r="849" spans="2:4" ht="12.75">
      <c r="B849" s="26"/>
      <c r="D849" s="37"/>
    </row>
    <row r="850" spans="2:4" ht="12.75">
      <c r="B850" s="26"/>
      <c r="D850" s="37"/>
    </row>
    <row r="851" spans="2:4" ht="12.75">
      <c r="B851" s="26"/>
      <c r="D851" s="37"/>
    </row>
    <row r="852" spans="2:4" ht="12.75">
      <c r="B852" s="26"/>
      <c r="D852" s="37"/>
    </row>
    <row r="853" spans="2:4" ht="12.75">
      <c r="B853" s="26"/>
      <c r="D853" s="37"/>
    </row>
    <row r="854" spans="2:4" ht="12.75">
      <c r="B854" s="26"/>
      <c r="D854" s="37"/>
    </row>
    <row r="855" spans="2:4" ht="12.75">
      <c r="B855" s="26"/>
      <c r="D855" s="37"/>
    </row>
    <row r="856" spans="2:4" ht="12.75">
      <c r="B856" s="26"/>
      <c r="D856" s="37"/>
    </row>
    <row r="857" spans="2:4" ht="12.75">
      <c r="B857" s="26"/>
      <c r="D857" s="37"/>
    </row>
    <row r="858" spans="2:4" ht="12.75">
      <c r="B858" s="26"/>
      <c r="D858" s="37"/>
    </row>
    <row r="859" spans="2:4" ht="12.75">
      <c r="B859" s="26"/>
      <c r="D859" s="37"/>
    </row>
    <row r="860" spans="2:4" ht="12.75">
      <c r="B860" s="26"/>
      <c r="D860" s="37"/>
    </row>
    <row r="861" spans="2:4" ht="12.75">
      <c r="B861" s="26"/>
      <c r="D861" s="37"/>
    </row>
    <row r="862" spans="2:4" ht="12.75">
      <c r="B862" s="26"/>
      <c r="D862" s="37"/>
    </row>
    <row r="863" spans="2:4" ht="12.75">
      <c r="B863" s="26"/>
      <c r="D863" s="37"/>
    </row>
    <row r="864" spans="2:4" ht="12.75">
      <c r="B864" s="26"/>
      <c r="D864" s="37"/>
    </row>
    <row r="865" spans="2:4" ht="12.75">
      <c r="B865" s="26"/>
      <c r="D865" s="37"/>
    </row>
    <row r="866" spans="2:4" ht="12.75">
      <c r="B866" s="26"/>
      <c r="D866" s="37"/>
    </row>
    <row r="867" spans="2:4" ht="12.75">
      <c r="B867" s="26"/>
      <c r="D867" s="37"/>
    </row>
    <row r="868" spans="2:4" ht="12.75">
      <c r="B868" s="26"/>
      <c r="D868" s="37"/>
    </row>
    <row r="869" spans="2:4" ht="12.75">
      <c r="B869" s="26"/>
      <c r="D869" s="37"/>
    </row>
    <row r="870" spans="2:4" ht="12.75">
      <c r="B870" s="26"/>
      <c r="D870" s="37"/>
    </row>
    <row r="871" spans="2:4" ht="12.75">
      <c r="B871" s="26"/>
      <c r="D871" s="37"/>
    </row>
    <row r="872" spans="2:4" ht="12.75">
      <c r="B872" s="26"/>
      <c r="D872" s="37"/>
    </row>
    <row r="873" spans="2:4" ht="12.75">
      <c r="B873" s="26"/>
      <c r="D873" s="37"/>
    </row>
    <row r="874" spans="2:4" ht="12.75">
      <c r="B874" s="26"/>
      <c r="D874" s="37"/>
    </row>
    <row r="875" spans="2:4" ht="12.75">
      <c r="B875" s="26"/>
      <c r="D875" s="37"/>
    </row>
    <row r="876" spans="2:4" ht="12.75">
      <c r="B876" s="26"/>
      <c r="D876" s="37"/>
    </row>
    <row r="877" spans="2:4" ht="12.75">
      <c r="B877" s="26"/>
      <c r="D877" s="37"/>
    </row>
    <row r="878" spans="2:4" ht="12.75">
      <c r="B878" s="26"/>
      <c r="D878" s="37"/>
    </row>
    <row r="879" spans="2:4" ht="12.75">
      <c r="B879" s="26"/>
      <c r="D879" s="37"/>
    </row>
    <row r="880" spans="2:4" ht="12.75">
      <c r="B880" s="26"/>
      <c r="D880" s="37"/>
    </row>
    <row r="881" spans="2:4" ht="12.75">
      <c r="B881" s="26"/>
      <c r="D881" s="37"/>
    </row>
    <row r="882" spans="2:4" ht="12.75">
      <c r="B882" s="26"/>
      <c r="D882" s="37"/>
    </row>
    <row r="883" spans="2:4" ht="12.75">
      <c r="B883" s="26"/>
      <c r="D883" s="37"/>
    </row>
    <row r="884" spans="2:4" ht="12.75">
      <c r="B884" s="26"/>
      <c r="D884" s="37"/>
    </row>
    <row r="885" spans="2:4" ht="12.75">
      <c r="B885" s="26"/>
      <c r="D885" s="37"/>
    </row>
    <row r="886" spans="2:4" ht="12.75">
      <c r="B886" s="26"/>
      <c r="D886" s="37"/>
    </row>
    <row r="887" spans="2:4" ht="12.75">
      <c r="B887" s="26"/>
      <c r="D887" s="37"/>
    </row>
    <row r="888" spans="2:4" ht="12.75">
      <c r="B888" s="26"/>
      <c r="D888" s="37"/>
    </row>
    <row r="889" spans="2:4" ht="12.75">
      <c r="B889" s="26"/>
      <c r="D889" s="37"/>
    </row>
    <row r="890" spans="2:4" ht="12.75">
      <c r="B890" s="26"/>
      <c r="D890" s="37"/>
    </row>
    <row r="891" spans="2:4" ht="12.75">
      <c r="B891" s="26"/>
      <c r="D891" s="37"/>
    </row>
    <row r="892" spans="2:4" ht="12.75">
      <c r="B892" s="26"/>
      <c r="D892" s="37"/>
    </row>
    <row r="893" spans="2:4" ht="12.75">
      <c r="B893" s="26"/>
      <c r="D893" s="37"/>
    </row>
    <row r="894" spans="2:4" ht="12.75">
      <c r="B894" s="26"/>
      <c r="D894" s="37"/>
    </row>
    <row r="895" spans="2:4" ht="12.75">
      <c r="B895" s="26"/>
      <c r="D895" s="37"/>
    </row>
    <row r="896" spans="2:4" ht="12.75">
      <c r="B896" s="26"/>
      <c r="D896" s="37"/>
    </row>
    <row r="897" spans="2:4" ht="12.75">
      <c r="B897" s="26"/>
      <c r="D897" s="37"/>
    </row>
    <row r="898" spans="2:4" ht="12.75">
      <c r="B898" s="26"/>
      <c r="D898" s="37"/>
    </row>
    <row r="899" spans="2:4" ht="12.75">
      <c r="B899" s="26"/>
      <c r="D899" s="37"/>
    </row>
    <row r="900" spans="2:4" ht="12.75">
      <c r="B900" s="26"/>
      <c r="D900" s="37"/>
    </row>
    <row r="901" spans="2:4" ht="12.75">
      <c r="B901" s="26"/>
      <c r="D901" s="37"/>
    </row>
    <row r="902" spans="2:4" ht="12.75">
      <c r="B902" s="26"/>
      <c r="D902" s="37"/>
    </row>
    <row r="903" spans="2:4" ht="12.75">
      <c r="B903" s="26"/>
      <c r="D903" s="37"/>
    </row>
    <row r="904" spans="2:4" ht="12.75">
      <c r="B904" s="26"/>
      <c r="D904" s="37"/>
    </row>
    <row r="905" spans="2:4" ht="12.75">
      <c r="B905" s="26"/>
      <c r="D905" s="37"/>
    </row>
    <row r="906" spans="2:4" ht="12.75">
      <c r="B906" s="26"/>
      <c r="D906" s="37"/>
    </row>
    <row r="907" spans="2:4" ht="12.75">
      <c r="B907" s="26"/>
      <c r="D907" s="37"/>
    </row>
    <row r="908" spans="2:4" ht="12.75">
      <c r="B908" s="26"/>
      <c r="D908" s="37"/>
    </row>
    <row r="909" spans="2:4" ht="12.75">
      <c r="B909" s="26"/>
      <c r="D909" s="37"/>
    </row>
    <row r="910" spans="2:4" ht="12.75">
      <c r="B910" s="26"/>
      <c r="D910" s="37"/>
    </row>
    <row r="911" spans="2:4" ht="12.75">
      <c r="B911" s="26"/>
      <c r="D911" s="37"/>
    </row>
    <row r="912" spans="2:4" ht="12.75">
      <c r="B912" s="26"/>
      <c r="D912" s="37"/>
    </row>
    <row r="913" spans="2:4" ht="12.75">
      <c r="B913" s="26"/>
      <c r="D913" s="37"/>
    </row>
    <row r="914" spans="2:4" ht="12.75">
      <c r="B914" s="26"/>
      <c r="D914" s="37"/>
    </row>
    <row r="915" spans="2:4" ht="12.75">
      <c r="B915" s="26"/>
      <c r="D915" s="37"/>
    </row>
    <row r="916" spans="2:4" ht="12.75">
      <c r="B916" s="26"/>
      <c r="D916" s="37"/>
    </row>
    <row r="917" spans="2:4" ht="12.75">
      <c r="B917" s="26"/>
      <c r="D917" s="37"/>
    </row>
    <row r="918" spans="2:4" ht="12.75">
      <c r="B918" s="26"/>
      <c r="D918" s="37"/>
    </row>
    <row r="919" spans="2:4" ht="12.75">
      <c r="B919" s="26"/>
      <c r="D919" s="37"/>
    </row>
    <row r="920" spans="2:4" ht="12.75">
      <c r="B920" s="26"/>
      <c r="D920" s="37"/>
    </row>
    <row r="921" spans="2:4" ht="12.75">
      <c r="B921" s="26"/>
      <c r="D921" s="37"/>
    </row>
    <row r="922" spans="2:4" ht="12.75">
      <c r="B922" s="26"/>
      <c r="D922" s="37"/>
    </row>
    <row r="923" spans="2:4" ht="12.75">
      <c r="B923" s="26"/>
      <c r="D923" s="37"/>
    </row>
    <row r="924" spans="2:4" ht="12.75">
      <c r="B924" s="26"/>
      <c r="D924" s="37"/>
    </row>
    <row r="925" spans="2:4" ht="12.75">
      <c r="B925" s="26"/>
      <c r="D925" s="37"/>
    </row>
    <row r="926" spans="2:4" ht="12.75">
      <c r="B926" s="26"/>
      <c r="D926" s="37"/>
    </row>
    <row r="927" spans="2:4" ht="12.75">
      <c r="B927" s="26"/>
      <c r="D927" s="37"/>
    </row>
    <row r="928" spans="2:4" ht="12.75">
      <c r="B928" s="26"/>
      <c r="D928" s="37"/>
    </row>
    <row r="929" spans="2:4" ht="12.75">
      <c r="B929" s="26"/>
      <c r="D929" s="37"/>
    </row>
    <row r="930" spans="2:4" ht="12.75">
      <c r="B930" s="26"/>
      <c r="D930" s="37"/>
    </row>
    <row r="931" spans="2:4" ht="12.75">
      <c r="B931" s="26"/>
      <c r="D931" s="37"/>
    </row>
    <row r="932" spans="2:4" ht="12.75">
      <c r="B932" s="26"/>
      <c r="D932" s="37"/>
    </row>
    <row r="933" spans="2:4" ht="12.75">
      <c r="B933" s="26"/>
      <c r="D933" s="37"/>
    </row>
    <row r="934" spans="2:4" ht="12.75">
      <c r="B934" s="26"/>
      <c r="D934" s="37"/>
    </row>
    <row r="935" spans="2:4" ht="12.75">
      <c r="B935" s="26"/>
      <c r="D935" s="37"/>
    </row>
    <row r="936" spans="2:4" ht="12.75">
      <c r="B936" s="26"/>
      <c r="D936" s="37"/>
    </row>
    <row r="937" spans="2:4" ht="12.75">
      <c r="B937" s="26"/>
      <c r="D937" s="37"/>
    </row>
    <row r="938" spans="2:4" ht="12.75">
      <c r="B938" s="26"/>
      <c r="D938" s="37"/>
    </row>
    <row r="939" spans="2:4" ht="12.75">
      <c r="B939" s="26"/>
      <c r="D939" s="37"/>
    </row>
    <row r="940" spans="2:4" ht="12.75">
      <c r="B940" s="26"/>
      <c r="D940" s="37"/>
    </row>
    <row r="941" spans="2:4" ht="12.75">
      <c r="B941" s="26"/>
      <c r="D941" s="37"/>
    </row>
    <row r="942" spans="2:4" ht="12.75">
      <c r="B942" s="26"/>
      <c r="D942" s="37"/>
    </row>
    <row r="943" spans="2:4" ht="12.75">
      <c r="B943" s="26"/>
      <c r="D943" s="37"/>
    </row>
    <row r="944" spans="2:4" ht="12.75">
      <c r="B944" s="26"/>
      <c r="D944" s="37"/>
    </row>
    <row r="945" spans="2:4" ht="12.75">
      <c r="B945" s="26"/>
      <c r="D945" s="37"/>
    </row>
    <row r="946" spans="2:4" ht="12.75">
      <c r="B946" s="26"/>
      <c r="D946" s="37"/>
    </row>
    <row r="947" spans="2:4" ht="12.75">
      <c r="B947" s="26"/>
      <c r="D947" s="37"/>
    </row>
    <row r="948" spans="2:4" ht="12.75">
      <c r="B948" s="26"/>
      <c r="D948" s="37"/>
    </row>
    <row r="949" spans="2:4" ht="12.75">
      <c r="B949" s="26"/>
      <c r="D949" s="37"/>
    </row>
    <row r="950" spans="2:4" ht="12.75">
      <c r="B950" s="26"/>
      <c r="D950" s="37"/>
    </row>
    <row r="951" spans="2:4" ht="12.75">
      <c r="B951" s="26"/>
      <c r="D951" s="37"/>
    </row>
    <row r="952" spans="2:4" ht="12.75">
      <c r="B952" s="26"/>
      <c r="D952" s="37"/>
    </row>
    <row r="953" spans="2:4" ht="12.75">
      <c r="B953" s="26"/>
      <c r="D953" s="37"/>
    </row>
    <row r="954" spans="2:4" ht="12.75">
      <c r="B954" s="26"/>
      <c r="D954" s="37"/>
    </row>
    <row r="955" spans="2:4" ht="12.75">
      <c r="B955" s="26"/>
      <c r="D955" s="37"/>
    </row>
    <row r="956" spans="2:4" ht="12.75">
      <c r="B956" s="26"/>
      <c r="D956" s="37"/>
    </row>
    <row r="957" spans="2:4" ht="12.75">
      <c r="B957" s="26"/>
      <c r="D957" s="37"/>
    </row>
    <row r="958" spans="2:4" ht="12.75">
      <c r="B958" s="26"/>
      <c r="D958" s="37"/>
    </row>
    <row r="959" spans="2:4" ht="12.75">
      <c r="B959" s="26"/>
      <c r="D959" s="37"/>
    </row>
    <row r="960" spans="2:4" ht="12.75">
      <c r="B960" s="26"/>
      <c r="D960" s="37"/>
    </row>
    <row r="961" spans="2:4" ht="12.75">
      <c r="B961" s="26"/>
      <c r="D961" s="37"/>
    </row>
    <row r="962" spans="2:4" ht="12.75">
      <c r="B962" s="26"/>
      <c r="D962" s="37"/>
    </row>
    <row r="963" spans="2:4" ht="12.75">
      <c r="B963" s="26"/>
      <c r="D963" s="37"/>
    </row>
    <row r="964" spans="2:4" ht="12.75">
      <c r="B964" s="26"/>
      <c r="D964" s="37"/>
    </row>
    <row r="965" spans="2:4" ht="12.75">
      <c r="B965" s="26"/>
      <c r="D965" s="37"/>
    </row>
    <row r="966" spans="2:4" ht="12.75">
      <c r="B966" s="26"/>
      <c r="D966" s="37"/>
    </row>
    <row r="967" spans="2:4" ht="12.75">
      <c r="B967" s="26"/>
      <c r="D967" s="37"/>
    </row>
    <row r="968" spans="2:4" ht="12.75">
      <c r="B968" s="26"/>
      <c r="D968" s="37"/>
    </row>
    <row r="969" spans="2:4" ht="12.75">
      <c r="B969" s="26"/>
      <c r="D969" s="37"/>
    </row>
    <row r="970" spans="2:4" ht="12.75">
      <c r="B970" s="26"/>
      <c r="D970" s="37"/>
    </row>
    <row r="971" spans="2:4" ht="12.75">
      <c r="B971" s="26"/>
      <c r="D971" s="37"/>
    </row>
    <row r="972" spans="2:4" ht="12.75">
      <c r="B972" s="26"/>
      <c r="D972" s="37"/>
    </row>
    <row r="973" spans="2:4" ht="12.75">
      <c r="B973" s="26"/>
      <c r="D973" s="37"/>
    </row>
    <row r="974" spans="2:4" ht="12.75">
      <c r="B974" s="26"/>
      <c r="D974" s="37"/>
    </row>
    <row r="975" spans="2:4" ht="12.75">
      <c r="B975" s="26"/>
      <c r="D975" s="37"/>
    </row>
    <row r="976" spans="2:4" ht="12.75">
      <c r="B976" s="26"/>
      <c r="D976" s="37"/>
    </row>
    <row r="977" spans="2:4" ht="12.75">
      <c r="B977" s="26"/>
      <c r="D977" s="37"/>
    </row>
    <row r="978" spans="2:4" ht="12.75">
      <c r="B978" s="26"/>
      <c r="D978" s="37"/>
    </row>
    <row r="979" spans="2:4" ht="12.75">
      <c r="B979" s="26"/>
      <c r="D979" s="37"/>
    </row>
    <row r="980" spans="2:4" ht="12.75">
      <c r="B980" s="26"/>
      <c r="D980" s="37"/>
    </row>
    <row r="981" spans="2:4" ht="12.75">
      <c r="B981" s="26"/>
      <c r="D981" s="37"/>
    </row>
    <row r="982" spans="2:4" ht="12.75">
      <c r="B982" s="26"/>
      <c r="D982" s="37"/>
    </row>
    <row r="983" spans="2:4" ht="12.75">
      <c r="B983" s="26"/>
      <c r="D983" s="37"/>
    </row>
    <row r="984" spans="2:4" ht="12.75">
      <c r="B984" s="26"/>
      <c r="D984" s="37"/>
    </row>
    <row r="985" spans="2:4" ht="12.75">
      <c r="B985" s="26"/>
      <c r="D985" s="37"/>
    </row>
    <row r="986" spans="2:4" ht="12.75">
      <c r="B986" s="26"/>
      <c r="D986" s="37"/>
    </row>
    <row r="987" spans="2:4" ht="12.75">
      <c r="B987" s="26"/>
      <c r="D987" s="37"/>
    </row>
    <row r="988" spans="2:4" ht="12.75">
      <c r="B988" s="26"/>
      <c r="D988" s="37"/>
    </row>
    <row r="989" spans="2:4" ht="12.75">
      <c r="B989" s="26"/>
      <c r="D989" s="37"/>
    </row>
    <row r="990" spans="2:4" ht="12.75">
      <c r="B990" s="26"/>
      <c r="D990" s="37"/>
    </row>
    <row r="991" spans="2:4" ht="12.75">
      <c r="B991" s="26"/>
      <c r="D991" s="37"/>
    </row>
    <row r="992" spans="2:4" ht="12.75">
      <c r="B992" s="26"/>
      <c r="D992" s="37"/>
    </row>
    <row r="993" spans="2:4" ht="12.75">
      <c r="B993" s="26"/>
      <c r="D993" s="37"/>
    </row>
    <row r="994" spans="2:4" ht="12.75">
      <c r="B994" s="26"/>
      <c r="D994" s="37"/>
    </row>
    <row r="995" spans="2:4" ht="12.75">
      <c r="B995" s="26"/>
      <c r="D995" s="37"/>
    </row>
    <row r="996" spans="2:4" ht="12.75">
      <c r="B996" s="26"/>
      <c r="D996" s="37"/>
    </row>
    <row r="997" spans="2:4" ht="12.75">
      <c r="B997" s="26"/>
      <c r="D997" s="37"/>
    </row>
    <row r="998" spans="2:4" ht="12.75">
      <c r="B998" s="26"/>
      <c r="D998" s="37"/>
    </row>
    <row r="999" spans="2:4" ht="12.75">
      <c r="B999" s="26"/>
      <c r="D999" s="37"/>
    </row>
    <row r="1000" spans="2:4" ht="12.75">
      <c r="B1000" s="26"/>
      <c r="D1000" s="37"/>
    </row>
    <row r="1001" spans="2:4" ht="12.75">
      <c r="B1001" s="26"/>
      <c r="D1001" s="37"/>
    </row>
    <row r="1002" spans="2:4" ht="12.75">
      <c r="B1002" s="26"/>
      <c r="D1002" s="37"/>
    </row>
    <row r="1003" spans="2:4" ht="12.75">
      <c r="B1003" s="26"/>
      <c r="D1003" s="37"/>
    </row>
    <row r="1004" spans="2:4" ht="12.75">
      <c r="B1004" s="26"/>
      <c r="D1004" s="37"/>
    </row>
    <row r="1005" spans="2:4" ht="12.75">
      <c r="B1005" s="26"/>
      <c r="D1005" s="37"/>
    </row>
    <row r="1006" spans="2:4" ht="12.75">
      <c r="B1006" s="26"/>
      <c r="D1006" s="37"/>
    </row>
    <row r="1007" spans="2:4" ht="12.75">
      <c r="B1007" s="26"/>
      <c r="D1007" s="37"/>
    </row>
    <row r="1008" spans="2:4" ht="12.75">
      <c r="B1008" s="26"/>
      <c r="D1008" s="37"/>
    </row>
    <row r="1009" spans="2:4" ht="12.75">
      <c r="B1009" s="26"/>
      <c r="D1009" s="37"/>
    </row>
    <row r="1010" spans="2:4" ht="12.75">
      <c r="B1010" s="26"/>
      <c r="D1010" s="37"/>
    </row>
    <row r="1011" spans="2:4" ht="12.75">
      <c r="B1011" s="26"/>
      <c r="D1011" s="37"/>
    </row>
    <row r="1012" spans="2:4" ht="12.75">
      <c r="B1012" s="26"/>
      <c r="D1012" s="37"/>
    </row>
    <row r="1013" spans="2:4" ht="12.75">
      <c r="B1013" s="26"/>
      <c r="D1013" s="37"/>
    </row>
    <row r="1014" spans="2:4" ht="12.75">
      <c r="B1014" s="26"/>
      <c r="D1014" s="37"/>
    </row>
    <row r="1015" spans="2:4" ht="12.75">
      <c r="B1015" s="26"/>
      <c r="D1015" s="37"/>
    </row>
    <row r="1016" spans="2:4" ht="12.75">
      <c r="B1016" s="26"/>
      <c r="D1016" s="37"/>
    </row>
    <row r="1017" spans="2:4" ht="12.75">
      <c r="B1017" s="26"/>
      <c r="D1017" s="37"/>
    </row>
    <row r="1018" spans="2:4" ht="12.75">
      <c r="B1018" s="26"/>
      <c r="D1018" s="37"/>
    </row>
    <row r="1019" spans="2:4" ht="12.75">
      <c r="B1019" s="26"/>
      <c r="D1019" s="37"/>
    </row>
    <row r="1020" spans="2:4" ht="12.75">
      <c r="B1020" s="26"/>
      <c r="D1020" s="37"/>
    </row>
    <row r="1021" spans="2:4" ht="12.75">
      <c r="B1021" s="26"/>
      <c r="D1021" s="37"/>
    </row>
    <row r="1022" spans="2:4" ht="12.75">
      <c r="B1022" s="26"/>
      <c r="D1022" s="37"/>
    </row>
    <row r="1023" spans="2:4" ht="12.75">
      <c r="B1023" s="26"/>
      <c r="D1023" s="37"/>
    </row>
    <row r="1024" spans="2:4" ht="12.75">
      <c r="B1024" s="26"/>
      <c r="D1024" s="37"/>
    </row>
    <row r="1025" spans="2:4" ht="12.75">
      <c r="B1025" s="26"/>
      <c r="D1025" s="37"/>
    </row>
    <row r="1026" spans="2:4" ht="12.75">
      <c r="B1026" s="26"/>
      <c r="D1026" s="37"/>
    </row>
    <row r="1027" spans="2:4" ht="12.75">
      <c r="B1027" s="26"/>
      <c r="D1027" s="37"/>
    </row>
    <row r="1028" spans="2:4" ht="12.75">
      <c r="B1028" s="26"/>
      <c r="D1028" s="37"/>
    </row>
    <row r="1029" spans="2:4" ht="12.75">
      <c r="B1029" s="26"/>
      <c r="D1029" s="37"/>
    </row>
    <row r="1030" spans="2:4" ht="12.75">
      <c r="B1030" s="26"/>
      <c r="D1030" s="37"/>
    </row>
    <row r="1031" spans="2:4" ht="12.75">
      <c r="B1031" s="26"/>
      <c r="D1031" s="37"/>
    </row>
    <row r="1032" spans="2:4" ht="12.75">
      <c r="B1032" s="26"/>
      <c r="D1032" s="37"/>
    </row>
    <row r="1033" spans="2:4" ht="12.75">
      <c r="B1033" s="26"/>
      <c r="D1033" s="37"/>
    </row>
    <row r="1034" spans="2:4" ht="12.75">
      <c r="B1034" s="26"/>
      <c r="D1034" s="37"/>
    </row>
    <row r="1035" spans="2:4" ht="12.75">
      <c r="B1035" s="26"/>
      <c r="D1035" s="37"/>
    </row>
    <row r="1036" spans="2:4" ht="12.75">
      <c r="B1036" s="26"/>
      <c r="D1036" s="37"/>
    </row>
    <row r="1037" spans="2:4" ht="12.75">
      <c r="B1037" s="26"/>
      <c r="D1037" s="37"/>
    </row>
    <row r="1038" spans="2:4" ht="14.25"/>
    <row r="1039" spans="2:4" ht="14.25"/>
    <row r="1040" spans="2:4" ht="14.25"/>
    <row r="1041" ht="14.25"/>
    <row r="1042" ht="14.25"/>
    <row r="1043" ht="14.25"/>
    <row r="1044" ht="14.25"/>
    <row r="1045" ht="14.25"/>
    <row r="1046" ht="14.25"/>
    <row r="1047" ht="14.25"/>
    <row r="1048" ht="14.25"/>
    <row r="1049" ht="14.25"/>
    <row r="1050" ht="14.25"/>
    <row r="1051" ht="14.25"/>
  </sheetData>
  <sheetProtection password="EA04" sheet="1" objects="1" scenarios="1" selectLockedCells="1"/>
  <mergeCells count="18">
    <mergeCell ref="D1:G1"/>
    <mergeCell ref="D2:G2"/>
    <mergeCell ref="D3:G3"/>
    <mergeCell ref="C9:G9"/>
    <mergeCell ref="D5:G5"/>
    <mergeCell ref="D4:G4"/>
    <mergeCell ref="C23:G23"/>
    <mergeCell ref="C11:G11"/>
    <mergeCell ref="C13:G13"/>
    <mergeCell ref="C14:G14"/>
    <mergeCell ref="C15:G15"/>
    <mergeCell ref="C19:F19"/>
    <mergeCell ref="C20:G20"/>
    <mergeCell ref="C21:G21"/>
    <mergeCell ref="C22:G22"/>
    <mergeCell ref="C16:G16"/>
    <mergeCell ref="C17:G17"/>
    <mergeCell ref="C18:G18"/>
  </mergeCells>
  <pageMargins left="0" right="0" top="0.59055118110236227" bottom="0.59055118110236227" header="0" footer="0"/>
  <pageSetup paperSize="9" scale="77" orientation="portrait" r:id="rId1"/>
  <headerFooter>
    <oddFooter>&amp;Rstran:  &amp;P  od 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predračun</vt:lpstr>
      <vt:lpstr>CENA</vt:lpstr>
      <vt:lpstr>KOLIC</vt:lpstr>
      <vt:lpstr>predračun!Print_Area</vt:lpstr>
      <vt:lpstr>predračun!Print_Titles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strgar</dc:creator>
  <cp:lastModifiedBy>Uporabnik</cp:lastModifiedBy>
  <cp:lastPrinted>2022-07-20T11:50:56Z</cp:lastPrinted>
  <dcterms:created xsi:type="dcterms:W3CDTF">2020-01-29T12:18:02Z</dcterms:created>
  <dcterms:modified xsi:type="dcterms:W3CDTF">2023-04-18T12:07:22Z</dcterms:modified>
</cp:coreProperties>
</file>