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VAROVANJE 2020\VPRAŠANJA IN ODGOVORI\ČISTOPIS RD VAROVANJE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7" i="1"/>
  <c r="F15" i="1"/>
  <c r="F14" i="1"/>
  <c r="F12" i="1"/>
  <c r="F10" i="1" l="1"/>
  <c r="F11" i="1"/>
  <c r="F33" i="1"/>
  <c r="G33" i="1" s="1"/>
  <c r="D33" i="1"/>
  <c r="G17" i="1"/>
  <c r="D17" i="1"/>
  <c r="H33" i="1" l="1"/>
  <c r="I33" i="1" s="1"/>
  <c r="H17" i="1"/>
  <c r="I17" i="1" s="1"/>
  <c r="F32" i="1"/>
  <c r="G32" i="1" s="1"/>
  <c r="D32" i="1"/>
  <c r="F27" i="1"/>
  <c r="G27" i="1" s="1"/>
  <c r="D27" i="1"/>
  <c r="F26" i="1"/>
  <c r="G26" i="1" s="1"/>
  <c r="D26" i="1"/>
  <c r="F25" i="1"/>
  <c r="G25" i="1" s="1"/>
  <c r="D25" i="1"/>
  <c r="D28" i="1"/>
  <c r="F28" i="1"/>
  <c r="G28" i="1" s="1"/>
  <c r="F24" i="1"/>
  <c r="G24" i="1" s="1"/>
  <c r="D24" i="1"/>
  <c r="F23" i="1"/>
  <c r="G23" i="1" s="1"/>
  <c r="D23" i="1"/>
  <c r="F22" i="1"/>
  <c r="G22" i="1" s="1"/>
  <c r="D22" i="1"/>
  <c r="G15" i="1"/>
  <c r="D15" i="1"/>
  <c r="G19" i="1"/>
  <c r="D19" i="1"/>
  <c r="G14" i="1"/>
  <c r="H14" i="1" s="1"/>
  <c r="I14" i="1" s="1"/>
  <c r="F30" i="1"/>
  <c r="G30" i="1" s="1"/>
  <c r="D30" i="1"/>
  <c r="F21" i="1"/>
  <c r="G21" i="1" s="1"/>
  <c r="D21" i="1"/>
  <c r="D14" i="1"/>
  <c r="G12" i="1"/>
  <c r="D12" i="1"/>
  <c r="G11" i="1"/>
  <c r="D11" i="1"/>
  <c r="G10" i="1"/>
  <c r="H10" i="1" s="1"/>
  <c r="I10" i="1" s="1"/>
  <c r="D10" i="1"/>
  <c r="I34" i="1" l="1"/>
  <c r="H32" i="1"/>
  <c r="I32" i="1" s="1"/>
  <c r="H27" i="1"/>
  <c r="I27" i="1" s="1"/>
  <c r="H26" i="1"/>
  <c r="I26" i="1" s="1"/>
  <c r="H25" i="1"/>
  <c r="I25" i="1" s="1"/>
  <c r="H28" i="1"/>
  <c r="I28" i="1" s="1"/>
  <c r="H24" i="1"/>
  <c r="I24" i="1" s="1"/>
  <c r="H23" i="1"/>
  <c r="I23" i="1" s="1"/>
  <c r="H22" i="1"/>
  <c r="I22" i="1" s="1"/>
  <c r="H15" i="1"/>
  <c r="I15" i="1" s="1"/>
  <c r="H19" i="1"/>
  <c r="I19" i="1" s="1"/>
  <c r="H11" i="1"/>
  <c r="I11" i="1" s="1"/>
  <c r="H30" i="1"/>
  <c r="I30" i="1" s="1"/>
  <c r="H21" i="1"/>
  <c r="I21" i="1" s="1"/>
  <c r="H12" i="1"/>
  <c r="I12" i="1" s="1"/>
  <c r="I36" i="1" l="1"/>
  <c r="I35" i="1" s="1"/>
</calcChain>
</file>

<file path=xl/sharedStrings.xml><?xml version="1.0" encoding="utf-8"?>
<sst xmlns="http://schemas.openxmlformats.org/spreadsheetml/2006/main" count="63" uniqueCount="49">
  <si>
    <t>GOSPODARSKI SUBJEKT:</t>
  </si>
  <si>
    <t>ki ga zastopa:</t>
  </si>
  <si>
    <t>dajem naslednji</t>
  </si>
  <si>
    <t>POSTAVKE</t>
  </si>
  <si>
    <t>ENOTA MERE</t>
  </si>
  <si>
    <t>CENA /
enoto brez DDV</t>
  </si>
  <si>
    <t xml:space="preserve">CENA /
enoto z DDV </t>
  </si>
  <si>
    <t xml:space="preserve">OCENJENA LETNA KOLIČINA </t>
  </si>
  <si>
    <t xml:space="preserve">OCENJENA ŠTIRILETNA KOLIČINA </t>
  </si>
  <si>
    <t xml:space="preserve">CENA brez DDV za štiriletno predvideno količino </t>
  </si>
  <si>
    <t>DDV za predvideno štiriletno količino</t>
  </si>
  <si>
    <t>CENA za štiriletno predvideno količino z DDV</t>
  </si>
  <si>
    <t>7=3*6</t>
  </si>
  <si>
    <t>9=7+8</t>
  </si>
  <si>
    <t>prenos alarma</t>
  </si>
  <si>
    <t>prenos alarma za objekt</t>
  </si>
  <si>
    <t>intervencija</t>
  </si>
  <si>
    <t>servisna ura</t>
  </si>
  <si>
    <t>ura</t>
  </si>
  <si>
    <t>varnostno-receptorska služba</t>
  </si>
  <si>
    <t>ura varnostnika-receptorja</t>
  </si>
  <si>
    <t>ura varnostnika</t>
  </si>
  <si>
    <t>Najem ograje</t>
  </si>
  <si>
    <t>kos/dan</t>
  </si>
  <si>
    <t>SKUPNA CENA v EUR z DDV</t>
  </si>
  <si>
    <t xml:space="preserve">CENA VAROVANJA S SISTEMI ZA TEHNIČNO VAROVANJE </t>
  </si>
  <si>
    <t>CENA VARNOSTNO RECEPTORSKIH STORITEV-protokolarni objekti</t>
  </si>
  <si>
    <t>obhod</t>
  </si>
  <si>
    <t xml:space="preserve">CENA VAROVANJA NOVOLETNIH PRIREDITEV, SILVESTROVANJ IN SEJMOV </t>
  </si>
  <si>
    <t>varovanje novembrskih, decembrskih in januarskih prireditev in sejmov</t>
  </si>
  <si>
    <t>varovanje silvestrovanja</t>
  </si>
  <si>
    <t>Reševanje iz vode</t>
  </si>
  <si>
    <t>Nujna medicinska pomoč</t>
  </si>
  <si>
    <t>ura nujne medicinske pomoči zahtevna prireditev (ena ekipa reanimobila in dveh ekip NRV)</t>
  </si>
  <si>
    <t>ura nujne medicinske pomoči srednje zahtevna prireditev (ena ekipa reanimobila in ena ekipa NRV)</t>
  </si>
  <si>
    <t>ura nujne medicinske pomoči-ekipa NRV</t>
  </si>
  <si>
    <t>odvoz</t>
  </si>
  <si>
    <t>CENA VAROVANJA CESTNIH ZAPOR IN OBJEKTOV KOMUNALNE INFRASTRUKTURE</t>
  </si>
  <si>
    <t>varovanje cestnih zapor in komunalne infrastrukture</t>
  </si>
  <si>
    <t>Varovanje protokolarnih dogodkov</t>
  </si>
  <si>
    <t>SKUPNA CENA v EUR brez DDV</t>
  </si>
  <si>
    <t>DDV 22%</t>
  </si>
  <si>
    <t>SKLOP 1 - PRILOGA 1/a</t>
  </si>
  <si>
    <t>* Izpolniti je potrebno modro obarvane celice. Ostale celice v prikazu strukture se ne izpolnjuje - so prednastavljene in se izpolnijo samostojno ob vnosu cene  / enoto brez DDV.</t>
  </si>
  <si>
    <r>
      <t xml:space="preserve">CENA VARNOSTNO RECEPTORSKIH STORITEV </t>
    </r>
    <r>
      <rPr>
        <b/>
        <i/>
        <sz val="10"/>
        <color theme="1"/>
        <rFont val="Times New Roman"/>
        <family val="1"/>
      </rPr>
      <t xml:space="preserve">- manj zahtevni objekti </t>
    </r>
  </si>
  <si>
    <r>
      <t xml:space="preserve">CENA VARNOSTNO RECEPTORSKIH STORITEV </t>
    </r>
    <r>
      <rPr>
        <b/>
        <i/>
        <sz val="10"/>
        <color theme="1"/>
        <rFont val="Times New Roman"/>
        <family val="1"/>
      </rPr>
      <t>- zahtevni objekti</t>
    </r>
  </si>
  <si>
    <t>CENA VAROVANJA OSTALIH DOGODKOV</t>
  </si>
  <si>
    <t>Varovanje glasbenih dogodkov</t>
  </si>
  <si>
    <r>
      <t xml:space="preserve">Prikaz strukture ponudbene cene za sklop 1: Mestna občina Ljubljana </t>
    </r>
    <r>
      <rPr>
        <b/>
        <sz val="10"/>
        <color rgb="FFFF0000"/>
        <rFont val="Times New Roman"/>
        <family val="1"/>
        <charset val="238"/>
      </rPr>
      <t>(popravek)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</si>
</sst>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i/>
      <sz val="10"/>
      <color theme="1"/>
      <name val="Times New Roman"/>
      <family val="1"/>
    </font>
    <font>
      <b/>
      <sz val="10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DD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44" fontId="6" fillId="2" borderId="5" xfId="0" applyNumberFormat="1" applyFont="1" applyFill="1" applyBorder="1" applyAlignment="1" applyProtection="1">
      <alignment vertical="center"/>
      <protection locked="0"/>
    </xf>
    <xf numFmtId="44" fontId="6" fillId="0" borderId="5" xfId="0" applyNumberFormat="1" applyFont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right" vertical="center" wrapText="1"/>
    </xf>
    <xf numFmtId="44" fontId="6" fillId="0" borderId="2" xfId="0" applyNumberFormat="1" applyFont="1" applyBorder="1" applyAlignment="1" applyProtection="1">
      <alignment vertical="center"/>
    </xf>
    <xf numFmtId="44" fontId="0" fillId="0" borderId="0" xfId="0" applyNumberFormat="1" applyProtection="1">
      <protection locked="0"/>
    </xf>
    <xf numFmtId="0" fontId="6" fillId="0" borderId="4" xfId="0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right" vertical="center"/>
    </xf>
    <xf numFmtId="3" fontId="6" fillId="0" borderId="1" xfId="0" applyNumberFormat="1" applyFont="1" applyFill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right" vertical="center"/>
    </xf>
    <xf numFmtId="44" fontId="1" fillId="0" borderId="5" xfId="0" applyNumberFormat="1" applyFont="1" applyBorder="1" applyProtection="1"/>
    <xf numFmtId="0" fontId="6" fillId="0" borderId="4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3" fontId="6" fillId="0" borderId="7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3" fontId="6" fillId="0" borderId="1" xfId="0" applyNumberFormat="1" applyFont="1" applyBorder="1" applyAlignment="1" applyProtection="1">
      <alignment horizontal="right" vertical="center"/>
    </xf>
    <xf numFmtId="0" fontId="6" fillId="0" borderId="5" xfId="0" applyNumberFormat="1" applyFont="1" applyBorder="1" applyAlignment="1" applyProtection="1">
      <alignment vertical="center"/>
    </xf>
    <xf numFmtId="3" fontId="6" fillId="0" borderId="3" xfId="0" applyNumberFormat="1" applyFont="1" applyFill="1" applyBorder="1" applyAlignment="1" applyProtection="1">
      <alignment horizontal="right" vertical="center"/>
    </xf>
    <xf numFmtId="0" fontId="5" fillId="0" borderId="8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44" fontId="6" fillId="0" borderId="3" xfId="0" applyNumberFormat="1" applyFont="1" applyBorder="1" applyAlignment="1" applyProtection="1">
      <alignment vertical="center"/>
    </xf>
    <xf numFmtId="3" fontId="6" fillId="0" borderId="3" xfId="0" applyNumberFormat="1" applyFont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 wrapText="1"/>
    </xf>
    <xf numFmtId="0" fontId="6" fillId="5" borderId="4" xfId="0" applyFont="1" applyFill="1" applyBorder="1" applyAlignment="1" applyProtection="1">
      <alignment vertical="center" wrapText="1"/>
    </xf>
    <xf numFmtId="0" fontId="6" fillId="5" borderId="5" xfId="0" applyFont="1" applyFill="1" applyBorder="1" applyAlignment="1" applyProtection="1">
      <alignment vertical="center"/>
    </xf>
    <xf numFmtId="44" fontId="6" fillId="5" borderId="5" xfId="0" applyNumberFormat="1" applyFont="1" applyFill="1" applyBorder="1" applyAlignment="1" applyProtection="1">
      <alignment vertical="center"/>
    </xf>
    <xf numFmtId="0" fontId="6" fillId="5" borderId="5" xfId="0" applyFont="1" applyFill="1" applyBorder="1" applyAlignment="1" applyProtection="1">
      <alignment horizontal="right" vertical="center"/>
    </xf>
    <xf numFmtId="0" fontId="6" fillId="5" borderId="1" xfId="0" applyFont="1" applyFill="1" applyBorder="1" applyAlignment="1" applyProtection="1">
      <alignment horizontal="right" vertical="center"/>
    </xf>
    <xf numFmtId="44" fontId="6" fillId="5" borderId="2" xfId="0" applyNumberFormat="1" applyFont="1" applyFill="1" applyBorder="1" applyAlignment="1" applyProtection="1">
      <alignment vertical="center"/>
    </xf>
    <xf numFmtId="0" fontId="6" fillId="5" borderId="4" xfId="0" applyFont="1" applyFill="1" applyBorder="1" applyAlignment="1" applyProtection="1">
      <alignment vertical="center"/>
    </xf>
    <xf numFmtId="0" fontId="6" fillId="5" borderId="4" xfId="0" applyFont="1" applyFill="1" applyBorder="1" applyAlignment="1" applyProtection="1">
      <alignment horizontal="right" vertical="center"/>
    </xf>
    <xf numFmtId="3" fontId="6" fillId="5" borderId="7" xfId="0" applyNumberFormat="1" applyFont="1" applyFill="1" applyBorder="1" applyAlignment="1" applyProtection="1">
      <alignment horizontal="right" vertical="center"/>
    </xf>
    <xf numFmtId="3" fontId="6" fillId="5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Protection="1"/>
    <xf numFmtId="0" fontId="0" fillId="0" borderId="0" xfId="0" applyProtection="1"/>
    <xf numFmtId="0" fontId="4" fillId="0" borderId="0" xfId="0" applyFont="1" applyAlignment="1" applyProtection="1">
      <alignment horizontal="center" vertical="center"/>
    </xf>
    <xf numFmtId="0" fontId="5" fillId="3" borderId="1" xfId="0" applyFont="1" applyFill="1" applyBorder="1" applyAlignment="1" applyProtection="1">
      <alignment vertical="center"/>
    </xf>
    <xf numFmtId="0" fontId="5" fillId="3" borderId="2" xfId="0" applyFont="1" applyFill="1" applyBorder="1" applyAlignment="1" applyProtection="1">
      <alignment vertical="center"/>
    </xf>
    <xf numFmtId="0" fontId="5" fillId="3" borderId="2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44" fontId="6" fillId="4" borderId="3" xfId="0" applyNumberFormat="1" applyFont="1" applyFill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FFDD"/>
      <color rgb="FFFF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="130" zoomScaleNormal="130" workbookViewId="0">
      <selection activeCell="C26" sqref="C26"/>
    </sheetView>
  </sheetViews>
  <sheetFormatPr defaultColWidth="8.85546875" defaultRowHeight="15" x14ac:dyDescent="0.25"/>
  <cols>
    <col min="1" max="1" width="28.140625" customWidth="1"/>
    <col min="2" max="2" width="25.140625" customWidth="1"/>
    <col min="3" max="3" width="13.85546875" customWidth="1"/>
    <col min="4" max="4" width="13" customWidth="1"/>
    <col min="5" max="5" width="13.85546875" customWidth="1"/>
    <col min="6" max="6" width="15.140625" customWidth="1"/>
    <col min="7" max="7" width="14.7109375" customWidth="1"/>
    <col min="8" max="8" width="12.85546875" customWidth="1"/>
    <col min="9" max="9" width="16.42578125" customWidth="1"/>
  </cols>
  <sheetData>
    <row r="1" spans="1:10" s="3" customFormat="1" x14ac:dyDescent="0.25">
      <c r="A1" s="1" t="s">
        <v>0</v>
      </c>
      <c r="B1" s="2"/>
      <c r="I1" s="4" t="s">
        <v>42</v>
      </c>
    </row>
    <row r="2" spans="1:10" s="3" customFormat="1" x14ac:dyDescent="0.25">
      <c r="A2" s="1" t="s">
        <v>1</v>
      </c>
      <c r="B2" s="2"/>
    </row>
    <row r="3" spans="1:10" s="3" customFormat="1" x14ac:dyDescent="0.25">
      <c r="A3" s="46"/>
      <c r="B3" s="47"/>
      <c r="C3" s="47"/>
      <c r="D3" s="47"/>
      <c r="E3" s="47"/>
      <c r="F3" s="47"/>
      <c r="G3" s="47"/>
      <c r="H3" s="47"/>
      <c r="I3" s="47"/>
    </row>
    <row r="4" spans="1:10" s="3" customFormat="1" x14ac:dyDescent="0.25">
      <c r="A4" s="46" t="s">
        <v>2</v>
      </c>
      <c r="B4" s="47"/>
      <c r="C4" s="47"/>
      <c r="D4" s="47"/>
      <c r="E4" s="47"/>
      <c r="F4" s="47"/>
      <c r="G4" s="47"/>
      <c r="H4" s="47"/>
      <c r="I4" s="47"/>
    </row>
    <row r="5" spans="1:10" s="3" customFormat="1" x14ac:dyDescent="0.25">
      <c r="A5" s="59" t="s">
        <v>48</v>
      </c>
      <c r="B5" s="59"/>
      <c r="C5" s="59"/>
      <c r="D5" s="59"/>
      <c r="E5" s="59"/>
      <c r="F5" s="59"/>
      <c r="G5" s="59"/>
      <c r="H5" s="59"/>
      <c r="I5" s="59"/>
    </row>
    <row r="6" spans="1:10" s="3" customFormat="1" ht="15.75" thickBot="1" x14ac:dyDescent="0.3">
      <c r="A6" s="48"/>
      <c r="B6" s="47"/>
      <c r="C6" s="47"/>
      <c r="D6" s="47"/>
      <c r="E6" s="47"/>
      <c r="F6" s="47"/>
      <c r="G6" s="47"/>
      <c r="H6" s="47"/>
      <c r="I6" s="47"/>
    </row>
    <row r="7" spans="1:10" s="3" customFormat="1" ht="54.75" thickBot="1" x14ac:dyDescent="0.3">
      <c r="A7" s="49" t="s">
        <v>3</v>
      </c>
      <c r="B7" s="50" t="s">
        <v>4</v>
      </c>
      <c r="C7" s="51" t="s">
        <v>5</v>
      </c>
      <c r="D7" s="51" t="s">
        <v>6</v>
      </c>
      <c r="E7" s="51" t="s">
        <v>7</v>
      </c>
      <c r="F7" s="52" t="s">
        <v>8</v>
      </c>
      <c r="G7" s="51" t="s">
        <v>9</v>
      </c>
      <c r="H7" s="51" t="s">
        <v>10</v>
      </c>
      <c r="I7" s="51" t="s">
        <v>11</v>
      </c>
    </row>
    <row r="8" spans="1:10" s="3" customFormat="1" ht="15.75" thickBot="1" x14ac:dyDescent="0.3">
      <c r="A8" s="53">
        <v>1</v>
      </c>
      <c r="B8" s="54">
        <v>2</v>
      </c>
      <c r="C8" s="55">
        <v>3</v>
      </c>
      <c r="D8" s="54">
        <v>4</v>
      </c>
      <c r="E8" s="55">
        <v>5</v>
      </c>
      <c r="F8" s="56">
        <v>6</v>
      </c>
      <c r="G8" s="55" t="s">
        <v>12</v>
      </c>
      <c r="H8" s="55">
        <v>8</v>
      </c>
      <c r="I8" s="55" t="s">
        <v>13</v>
      </c>
    </row>
    <row r="9" spans="1:10" s="3" customFormat="1" ht="15.75" thickBot="1" x14ac:dyDescent="0.3">
      <c r="A9" s="5" t="s">
        <v>25</v>
      </c>
      <c r="B9" s="6"/>
      <c r="C9" s="6"/>
      <c r="D9" s="6"/>
      <c r="E9" s="6"/>
      <c r="F9" s="6"/>
      <c r="G9" s="6"/>
      <c r="H9" s="6"/>
      <c r="I9" s="16"/>
    </row>
    <row r="10" spans="1:10" s="3" customFormat="1" ht="15.75" thickBot="1" x14ac:dyDescent="0.3">
      <c r="A10" s="34" t="s">
        <v>14</v>
      </c>
      <c r="B10" s="8" t="s">
        <v>15</v>
      </c>
      <c r="C10" s="9"/>
      <c r="D10" s="10">
        <f>C10*1.22</f>
        <v>0</v>
      </c>
      <c r="E10" s="11">
        <v>264</v>
      </c>
      <c r="F10" s="11">
        <f>E10*4</f>
        <v>1056</v>
      </c>
      <c r="G10" s="12">
        <f>C10*F10</f>
        <v>0</v>
      </c>
      <c r="H10" s="12">
        <f>G10*0.22</f>
        <v>0</v>
      </c>
      <c r="I10" s="12">
        <f>G10+H10</f>
        <v>0</v>
      </c>
      <c r="J10" s="13"/>
    </row>
    <row r="11" spans="1:10" s="3" customFormat="1" ht="15.75" thickBot="1" x14ac:dyDescent="0.3">
      <c r="A11" s="34" t="s">
        <v>16</v>
      </c>
      <c r="B11" s="8" t="s">
        <v>16</v>
      </c>
      <c r="C11" s="9"/>
      <c r="D11" s="10">
        <f>C11*1.22</f>
        <v>0</v>
      </c>
      <c r="E11" s="14">
        <v>200</v>
      </c>
      <c r="F11" s="14">
        <f>E11*4</f>
        <v>800</v>
      </c>
      <c r="G11" s="10">
        <f t="shared" ref="G11:G30" si="0">C11*F11</f>
        <v>0</v>
      </c>
      <c r="H11" s="10">
        <f t="shared" ref="H11:H12" si="1">G11*0.22</f>
        <v>0</v>
      </c>
      <c r="I11" s="10">
        <f t="shared" ref="I11:I12" si="2">G11+H11</f>
        <v>0</v>
      </c>
      <c r="J11" s="13"/>
    </row>
    <row r="12" spans="1:10" s="3" customFormat="1" ht="15.75" thickBot="1" x14ac:dyDescent="0.3">
      <c r="A12" s="34" t="s">
        <v>17</v>
      </c>
      <c r="B12" s="8" t="s">
        <v>18</v>
      </c>
      <c r="C12" s="9"/>
      <c r="D12" s="10">
        <f t="shared" ref="D12" si="3">C12*1.22</f>
        <v>0</v>
      </c>
      <c r="E12" s="14">
        <v>100</v>
      </c>
      <c r="F12" s="14">
        <f>E12*4</f>
        <v>400</v>
      </c>
      <c r="G12" s="10">
        <f t="shared" si="0"/>
        <v>0</v>
      </c>
      <c r="H12" s="10">
        <f t="shared" si="1"/>
        <v>0</v>
      </c>
      <c r="I12" s="10">
        <f t="shared" si="2"/>
        <v>0</v>
      </c>
      <c r="J12" s="13"/>
    </row>
    <row r="13" spans="1:10" s="3" customFormat="1" ht="15.75" thickBot="1" x14ac:dyDescent="0.3">
      <c r="A13" s="5" t="s">
        <v>44</v>
      </c>
      <c r="B13" s="6"/>
      <c r="C13" s="6"/>
      <c r="D13" s="6"/>
      <c r="E13" s="6"/>
      <c r="F13" s="15"/>
      <c r="G13" s="10"/>
      <c r="H13" s="6"/>
      <c r="I13" s="16"/>
      <c r="J13" s="13"/>
    </row>
    <row r="14" spans="1:10" s="3" customFormat="1" ht="15.75" thickBot="1" x14ac:dyDescent="0.3">
      <c r="A14" s="7" t="s">
        <v>19</v>
      </c>
      <c r="B14" s="8" t="s">
        <v>20</v>
      </c>
      <c r="C14" s="9"/>
      <c r="D14" s="10">
        <f>C14*1.22</f>
        <v>0</v>
      </c>
      <c r="E14" s="18">
        <v>45577</v>
      </c>
      <c r="F14" s="25">
        <f>E14*4</f>
        <v>182308</v>
      </c>
      <c r="G14" s="10">
        <f t="shared" si="0"/>
        <v>0</v>
      </c>
      <c r="H14" s="10">
        <f>G14*0.22</f>
        <v>0</v>
      </c>
      <c r="I14" s="10">
        <f>G14+H14</f>
        <v>0</v>
      </c>
      <c r="J14" s="13"/>
    </row>
    <row r="15" spans="1:10" s="3" customFormat="1" ht="15.75" thickBot="1" x14ac:dyDescent="0.3">
      <c r="A15" s="7" t="s">
        <v>27</v>
      </c>
      <c r="B15" s="8" t="s">
        <v>27</v>
      </c>
      <c r="C15" s="9"/>
      <c r="D15" s="10">
        <f>C15*1.22</f>
        <v>0</v>
      </c>
      <c r="E15" s="18">
        <v>4802</v>
      </c>
      <c r="F15" s="25">
        <f>E15*4</f>
        <v>19208</v>
      </c>
      <c r="G15" s="10">
        <f t="shared" ref="G15" si="4">C15*F15</f>
        <v>0</v>
      </c>
      <c r="H15" s="10">
        <f>G15*0.22</f>
        <v>0</v>
      </c>
      <c r="I15" s="10">
        <f>G15+H15</f>
        <v>0</v>
      </c>
      <c r="J15" s="13"/>
    </row>
    <row r="16" spans="1:10" s="3" customFormat="1" ht="15.75" thickBot="1" x14ac:dyDescent="0.3">
      <c r="A16" s="5" t="s">
        <v>45</v>
      </c>
      <c r="B16" s="31"/>
      <c r="C16" s="57"/>
      <c r="D16" s="32"/>
      <c r="E16" s="27"/>
      <c r="F16" s="33"/>
      <c r="G16" s="12"/>
      <c r="H16" s="32"/>
      <c r="I16" s="12"/>
      <c r="J16" s="13"/>
    </row>
    <row r="17" spans="1:10" s="3" customFormat="1" ht="15.75" thickBot="1" x14ac:dyDescent="0.3">
      <c r="A17" s="7" t="s">
        <v>19</v>
      </c>
      <c r="B17" s="8" t="s">
        <v>20</v>
      </c>
      <c r="C17" s="9"/>
      <c r="D17" s="10">
        <f>C17*1.22</f>
        <v>0</v>
      </c>
      <c r="E17" s="18">
        <v>8832</v>
      </c>
      <c r="F17" s="25">
        <f>E17*4</f>
        <v>35328</v>
      </c>
      <c r="G17" s="10">
        <f t="shared" ref="G17" si="5">C17*F17</f>
        <v>0</v>
      </c>
      <c r="H17" s="10">
        <f>G17*0.22</f>
        <v>0</v>
      </c>
      <c r="I17" s="10">
        <f>G17+H17</f>
        <v>0</v>
      </c>
      <c r="J17" s="13"/>
    </row>
    <row r="18" spans="1:10" s="3" customFormat="1" ht="15.75" thickBot="1" x14ac:dyDescent="0.3">
      <c r="A18" s="28" t="s">
        <v>26</v>
      </c>
      <c r="B18" s="29"/>
      <c r="C18" s="29"/>
      <c r="D18" s="29"/>
      <c r="E18" s="29"/>
      <c r="F18" s="15"/>
      <c r="G18" s="10"/>
      <c r="H18" s="29"/>
      <c r="I18" s="30"/>
      <c r="J18" s="13"/>
    </row>
    <row r="19" spans="1:10" s="3" customFormat="1" ht="15.75" thickBot="1" x14ac:dyDescent="0.3">
      <c r="A19" s="7" t="s">
        <v>19</v>
      </c>
      <c r="B19" s="8" t="s">
        <v>20</v>
      </c>
      <c r="C19" s="9"/>
      <c r="D19" s="10">
        <f>C19*1.22</f>
        <v>0</v>
      </c>
      <c r="E19" s="18">
        <v>11033</v>
      </c>
      <c r="F19" s="25">
        <f>E19*4</f>
        <v>44132</v>
      </c>
      <c r="G19" s="10">
        <f t="shared" ref="G19" si="6">C19*F19</f>
        <v>0</v>
      </c>
      <c r="H19" s="10">
        <f>G19*0.22</f>
        <v>0</v>
      </c>
      <c r="I19" s="10">
        <f>G19+H19</f>
        <v>0</v>
      </c>
      <c r="J19" s="13"/>
    </row>
    <row r="20" spans="1:10" s="3" customFormat="1" ht="15.75" thickBot="1" x14ac:dyDescent="0.3">
      <c r="A20" s="5" t="s">
        <v>28</v>
      </c>
      <c r="B20" s="6"/>
      <c r="C20" s="6"/>
      <c r="D20" s="6"/>
      <c r="E20" s="6"/>
      <c r="F20" s="15"/>
      <c r="G20" s="10"/>
      <c r="H20" s="6"/>
      <c r="I20" s="16"/>
      <c r="J20" s="13"/>
    </row>
    <row r="21" spans="1:10" s="3" customFormat="1" ht="39" thickBot="1" x14ac:dyDescent="0.3">
      <c r="A21" s="36" t="s">
        <v>29</v>
      </c>
      <c r="B21" s="37" t="s">
        <v>21</v>
      </c>
      <c r="C21" s="9"/>
      <c r="D21" s="38">
        <f>C21*1.22</f>
        <v>0</v>
      </c>
      <c r="E21" s="39">
        <v>9400</v>
      </c>
      <c r="F21" s="40">
        <f>E21*4</f>
        <v>37600</v>
      </c>
      <c r="G21" s="41">
        <f t="shared" si="0"/>
        <v>0</v>
      </c>
      <c r="H21" s="41">
        <f t="shared" ref="H21:H28" si="7">G21*0.22</f>
        <v>0</v>
      </c>
      <c r="I21" s="41">
        <f>G21+H21</f>
        <v>0</v>
      </c>
      <c r="J21" s="13"/>
    </row>
    <row r="22" spans="1:10" s="3" customFormat="1" ht="15.75" thickBot="1" x14ac:dyDescent="0.3">
      <c r="A22" s="35" t="s">
        <v>30</v>
      </c>
      <c r="B22" s="8" t="s">
        <v>21</v>
      </c>
      <c r="C22" s="9"/>
      <c r="D22" s="10">
        <f>C22*1.22</f>
        <v>0</v>
      </c>
      <c r="E22" s="19">
        <v>750</v>
      </c>
      <c r="F22" s="17">
        <f>E22*4</f>
        <v>3000</v>
      </c>
      <c r="G22" s="12">
        <f t="shared" ref="G22:G23" si="8">C22*F22</f>
        <v>0</v>
      </c>
      <c r="H22" s="12">
        <f t="shared" si="7"/>
        <v>0</v>
      </c>
      <c r="I22" s="12">
        <f>G22+H22</f>
        <v>0</v>
      </c>
      <c r="J22" s="13"/>
    </row>
    <row r="23" spans="1:10" s="3" customFormat="1" ht="15.75" thickBot="1" x14ac:dyDescent="0.3">
      <c r="A23" s="34" t="s">
        <v>31</v>
      </c>
      <c r="B23" s="8" t="s">
        <v>18</v>
      </c>
      <c r="C23" s="9"/>
      <c r="D23" s="10">
        <f t="shared" ref="D23" si="9">C23*1.22</f>
        <v>0</v>
      </c>
      <c r="E23" s="19">
        <v>10</v>
      </c>
      <c r="F23" s="14">
        <f t="shared" ref="F23" si="10">E23*4</f>
        <v>40</v>
      </c>
      <c r="G23" s="10">
        <f t="shared" si="8"/>
        <v>0</v>
      </c>
      <c r="H23" s="10">
        <f t="shared" si="7"/>
        <v>0</v>
      </c>
      <c r="I23" s="10">
        <f t="shared" ref="I23" si="11">G23+H23</f>
        <v>0</v>
      </c>
      <c r="J23" s="13"/>
    </row>
    <row r="24" spans="1:10" s="3" customFormat="1" ht="51.75" thickBot="1" x14ac:dyDescent="0.3">
      <c r="A24" s="34" t="s">
        <v>32</v>
      </c>
      <c r="B24" s="22" t="s">
        <v>33</v>
      </c>
      <c r="C24" s="9"/>
      <c r="D24" s="10">
        <f t="shared" ref="D24" si="12">C24*1.22</f>
        <v>0</v>
      </c>
      <c r="E24" s="19">
        <v>5</v>
      </c>
      <c r="F24" s="14">
        <f t="shared" ref="F24" si="13">E24*4</f>
        <v>20</v>
      </c>
      <c r="G24" s="10">
        <f t="shared" ref="G24" si="14">C24*F24</f>
        <v>0</v>
      </c>
      <c r="H24" s="10">
        <f t="shared" si="7"/>
        <v>0</v>
      </c>
      <c r="I24" s="10">
        <f t="shared" ref="I24" si="15">G24+H24</f>
        <v>0</v>
      </c>
      <c r="J24" s="13"/>
    </row>
    <row r="25" spans="1:10" s="3" customFormat="1" ht="51.75" thickBot="1" x14ac:dyDescent="0.3">
      <c r="A25" s="34" t="s">
        <v>32</v>
      </c>
      <c r="B25" s="22" t="s">
        <v>34</v>
      </c>
      <c r="C25" s="9"/>
      <c r="D25" s="10">
        <f t="shared" ref="D25" si="16">C25*1.22</f>
        <v>0</v>
      </c>
      <c r="E25" s="19">
        <v>28</v>
      </c>
      <c r="F25" s="14">
        <f t="shared" ref="F25" si="17">E25*4</f>
        <v>112</v>
      </c>
      <c r="G25" s="10">
        <f t="shared" ref="G25" si="18">C25*F25</f>
        <v>0</v>
      </c>
      <c r="H25" s="10">
        <f t="shared" si="7"/>
        <v>0</v>
      </c>
      <c r="I25" s="10">
        <f t="shared" ref="I25" si="19">G25+H25</f>
        <v>0</v>
      </c>
      <c r="J25" s="13"/>
    </row>
    <row r="26" spans="1:10" s="3" customFormat="1" ht="26.25" thickBot="1" x14ac:dyDescent="0.3">
      <c r="A26" s="34" t="s">
        <v>32</v>
      </c>
      <c r="B26" s="22" t="s">
        <v>35</v>
      </c>
      <c r="C26" s="9"/>
      <c r="D26" s="10">
        <f t="shared" ref="D26" si="20">C26*1.22</f>
        <v>0</v>
      </c>
      <c r="E26" s="19">
        <v>51</v>
      </c>
      <c r="F26" s="14">
        <f t="shared" ref="F26" si="21">E26*4</f>
        <v>204</v>
      </c>
      <c r="G26" s="10">
        <f t="shared" ref="G26" si="22">C26*F26</f>
        <v>0</v>
      </c>
      <c r="H26" s="10">
        <f t="shared" si="7"/>
        <v>0</v>
      </c>
      <c r="I26" s="10">
        <f t="shared" ref="I26" si="23">G26+H26</f>
        <v>0</v>
      </c>
      <c r="J26" s="13"/>
    </row>
    <row r="27" spans="1:10" s="3" customFormat="1" ht="15.75" thickBot="1" x14ac:dyDescent="0.3">
      <c r="A27" s="34" t="s">
        <v>32</v>
      </c>
      <c r="B27" s="22" t="s">
        <v>36</v>
      </c>
      <c r="C27" s="9"/>
      <c r="D27" s="10">
        <f t="shared" ref="D27" si="24">C27*1.22</f>
        <v>0</v>
      </c>
      <c r="E27" s="19">
        <v>40</v>
      </c>
      <c r="F27" s="14">
        <f t="shared" ref="F27" si="25">E27*4</f>
        <v>160</v>
      </c>
      <c r="G27" s="10">
        <f t="shared" ref="G27" si="26">C27*F27</f>
        <v>0</v>
      </c>
      <c r="H27" s="10">
        <f t="shared" si="7"/>
        <v>0</v>
      </c>
      <c r="I27" s="10">
        <f t="shared" ref="I27" si="27">G27+H27</f>
        <v>0</v>
      </c>
      <c r="J27" s="13"/>
    </row>
    <row r="28" spans="1:10" s="3" customFormat="1" ht="15.75" thickBot="1" x14ac:dyDescent="0.3">
      <c r="A28" s="42" t="s">
        <v>22</v>
      </c>
      <c r="B28" s="37" t="s">
        <v>23</v>
      </c>
      <c r="C28" s="9"/>
      <c r="D28" s="38">
        <f t="shared" ref="D28" si="28">C28*1.22</f>
        <v>0</v>
      </c>
      <c r="E28" s="39">
        <v>1500</v>
      </c>
      <c r="F28" s="43">
        <f t="shared" ref="F28:F30" si="29">E28*4</f>
        <v>6000</v>
      </c>
      <c r="G28" s="38">
        <f t="shared" si="0"/>
        <v>0</v>
      </c>
      <c r="H28" s="38">
        <f t="shared" si="7"/>
        <v>0</v>
      </c>
      <c r="I28" s="38">
        <f t="shared" ref="I28" si="30">G28+H28</f>
        <v>0</v>
      </c>
      <c r="J28" s="13"/>
    </row>
    <row r="29" spans="1:10" s="3" customFormat="1" ht="15.75" thickBot="1" x14ac:dyDescent="0.3">
      <c r="A29" s="5" t="s">
        <v>37</v>
      </c>
      <c r="B29" s="6"/>
      <c r="C29" s="6"/>
      <c r="D29" s="6"/>
      <c r="E29" s="6"/>
      <c r="F29" s="15"/>
      <c r="G29" s="10"/>
      <c r="H29" s="6"/>
      <c r="I29" s="58"/>
      <c r="J29" s="13"/>
    </row>
    <row r="30" spans="1:10" s="3" customFormat="1" ht="26.25" thickBot="1" x14ac:dyDescent="0.3">
      <c r="A30" s="21" t="s">
        <v>38</v>
      </c>
      <c r="B30" s="8" t="s">
        <v>21</v>
      </c>
      <c r="C30" s="9"/>
      <c r="D30" s="10">
        <f>C30*1.22</f>
        <v>0</v>
      </c>
      <c r="E30" s="19">
        <v>2000</v>
      </c>
      <c r="F30" s="26">
        <f t="shared" si="29"/>
        <v>8000</v>
      </c>
      <c r="G30" s="10">
        <f t="shared" si="0"/>
        <v>0</v>
      </c>
      <c r="H30" s="10">
        <f>G30*0.22</f>
        <v>0</v>
      </c>
      <c r="I30" s="10">
        <f>G30+H30</f>
        <v>0</v>
      </c>
      <c r="J30" s="13"/>
    </row>
    <row r="31" spans="1:10" s="3" customFormat="1" ht="15.75" thickBot="1" x14ac:dyDescent="0.3">
      <c r="A31" s="5" t="s">
        <v>46</v>
      </c>
      <c r="B31" s="6"/>
      <c r="C31" s="6"/>
      <c r="D31" s="6"/>
      <c r="E31" s="6"/>
      <c r="F31" s="24"/>
      <c r="G31" s="10"/>
      <c r="H31" s="6"/>
      <c r="I31" s="16"/>
      <c r="J31" s="13"/>
    </row>
    <row r="32" spans="1:10" s="3" customFormat="1" ht="26.25" thickBot="1" x14ac:dyDescent="0.3">
      <c r="A32" s="36" t="s">
        <v>39</v>
      </c>
      <c r="B32" s="37" t="s">
        <v>21</v>
      </c>
      <c r="C32" s="9"/>
      <c r="D32" s="38">
        <f>C32*1.22</f>
        <v>0</v>
      </c>
      <c r="E32" s="44">
        <v>250</v>
      </c>
      <c r="F32" s="45">
        <f>E32*4</f>
        <v>1000</v>
      </c>
      <c r="G32" s="38">
        <f t="shared" ref="G32" si="31">C32*F32</f>
        <v>0</v>
      </c>
      <c r="H32" s="38">
        <f>G32*0.22</f>
        <v>0</v>
      </c>
      <c r="I32" s="38">
        <f>G32+H32</f>
        <v>0</v>
      </c>
      <c r="J32" s="13"/>
    </row>
    <row r="33" spans="1:10" s="3" customFormat="1" ht="15.75" thickBot="1" x14ac:dyDescent="0.3">
      <c r="A33" s="21" t="s">
        <v>47</v>
      </c>
      <c r="B33" s="8" t="s">
        <v>21</v>
      </c>
      <c r="C33" s="9"/>
      <c r="D33" s="10">
        <f>C33*1.22</f>
        <v>0</v>
      </c>
      <c r="E33" s="23">
        <v>50</v>
      </c>
      <c r="F33" s="25">
        <f>E33*4</f>
        <v>200</v>
      </c>
      <c r="G33" s="10">
        <f t="shared" ref="G33" si="32">C33*F33</f>
        <v>0</v>
      </c>
      <c r="H33" s="10">
        <f>G33*0.22</f>
        <v>0</v>
      </c>
      <c r="I33" s="10">
        <f>G33+H33</f>
        <v>0</v>
      </c>
      <c r="J33" s="13"/>
    </row>
    <row r="34" spans="1:10" s="3" customFormat="1" ht="15.75" thickBot="1" x14ac:dyDescent="0.3">
      <c r="A34" s="60" t="s">
        <v>40</v>
      </c>
      <c r="B34" s="61"/>
      <c r="C34" s="61"/>
      <c r="D34" s="61"/>
      <c r="E34" s="61"/>
      <c r="F34" s="61"/>
      <c r="G34" s="61"/>
      <c r="H34" s="63"/>
      <c r="I34" s="20">
        <f>SUM(G10:G33)</f>
        <v>0</v>
      </c>
    </row>
    <row r="35" spans="1:10" s="3" customFormat="1" ht="15.75" thickBot="1" x14ac:dyDescent="0.3">
      <c r="A35" s="60" t="s">
        <v>41</v>
      </c>
      <c r="B35" s="61"/>
      <c r="C35" s="61"/>
      <c r="D35" s="61"/>
      <c r="E35" s="61"/>
      <c r="F35" s="62"/>
      <c r="G35" s="61"/>
      <c r="H35" s="63"/>
      <c r="I35" s="20">
        <f>I36-I34</f>
        <v>0</v>
      </c>
    </row>
    <row r="36" spans="1:10" s="3" customFormat="1" ht="15.75" thickBot="1" x14ac:dyDescent="0.3">
      <c r="A36" s="60" t="s">
        <v>24</v>
      </c>
      <c r="B36" s="61"/>
      <c r="C36" s="61"/>
      <c r="D36" s="61"/>
      <c r="E36" s="61"/>
      <c r="F36" s="62"/>
      <c r="G36" s="61"/>
      <c r="H36" s="63"/>
      <c r="I36" s="20">
        <f>SUM(I10:I33)</f>
        <v>0</v>
      </c>
    </row>
    <row r="38" spans="1:10" x14ac:dyDescent="0.25">
      <c r="A38" t="s">
        <v>43</v>
      </c>
    </row>
  </sheetData>
  <sheetProtection algorithmName="SHA-512" hashValue="JNi78lM5eZjFNuKidHSdNScbq65qxztOnZF9nOD7V5CbwVt62j+sfzLxRc1SJSqCdv67InXNrDk8l8+nPnqlbw==" saltValue="Z7uCQU2Brj7uI5RFZWjD3Q==" spinCount="100000" sheet="1" objects="1" scenarios="1"/>
  <mergeCells count="4">
    <mergeCell ref="A5:I5"/>
    <mergeCell ref="A36:H36"/>
    <mergeCell ref="A34:H34"/>
    <mergeCell ref="A35:H35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Špela Burgar</dc:creator>
  <cp:lastModifiedBy>Špela Burgar</cp:lastModifiedBy>
  <cp:lastPrinted>2021-05-20T07:22:27Z</cp:lastPrinted>
  <dcterms:created xsi:type="dcterms:W3CDTF">2020-12-15T13:28:52Z</dcterms:created>
  <dcterms:modified xsi:type="dcterms:W3CDTF">2021-05-20T08:12:51Z</dcterms:modified>
</cp:coreProperties>
</file>