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jubljana.si\mu\home\HomeJSS\pintar\moji dokumenti\JAVNA NAROČILA\ZALOŠKA 160A (POLJE 13)\GRADNJA\"/>
    </mc:Choice>
  </mc:AlternateContent>
  <bookViews>
    <workbookView xWindow="-120" yWindow="-120" windowWidth="19980" windowHeight="15720" tabRatio="947" activeTab="1"/>
  </bookViews>
  <sheets>
    <sheet name="naslov ponudbe" sheetId="11" r:id="rId1"/>
    <sheet name="skupna rekapitulacija s popusto" sheetId="61" r:id="rId2"/>
    <sheet name="skupna rekapitulacija" sheetId="58" r:id="rId3"/>
    <sheet name="Rekapitulacija" sheetId="10" r:id="rId4"/>
    <sheet name="GO splosno " sheetId="60" r:id="rId5"/>
    <sheet name="klet in shrambe GO dela" sheetId="7" r:id="rId6"/>
    <sheet name="SI-splošno" sheetId="24" r:id="rId7"/>
    <sheet name="SI-skupni razvod-ogrevanje" sheetId="13" r:id="rId8"/>
    <sheet name="SI stan K-1-ogrevanje" sheetId="14" r:id="rId9"/>
    <sheet name="SI stan K-2 ogrevanje" sheetId="15" r:id="rId10"/>
    <sheet name="SI-skupni-vodovod" sheetId="18" r:id="rId11"/>
    <sheet name="SI K1-vodovod" sheetId="16" r:id="rId12"/>
    <sheet name="SI K2-vodovod" sheetId="17" r:id="rId13"/>
    <sheet name="SI-skupni-prezrač" sheetId="19" r:id="rId14"/>
    <sheet name="SI K1-prezrač" sheetId="20" r:id="rId15"/>
    <sheet name="SI K2-prezrač" sheetId="21" r:id="rId16"/>
    <sheet name="SI-skup-plin" sheetId="22" r:id="rId17"/>
    <sheet name="EI-splošno" sheetId="25" r:id="rId18"/>
    <sheet name="EI K1-K2 svetila" sheetId="26" r:id="rId19"/>
    <sheet name="EI K1-K2 montaža" sheetId="30" r:id="rId20"/>
    <sheet name="EI K1-K2-razdelilniki" sheetId="23" r:id="rId21"/>
    <sheet name="EI K1-K2 ostale obvez" sheetId="32" r:id="rId22"/>
    <sheet name="GO-pritličje P1" sheetId="38" r:id="rId23"/>
    <sheet name="SI-stan P1 -ogrev" sheetId="33" r:id="rId24"/>
    <sheet name="SI- stan-P1-vodovod" sheetId="36" r:id="rId25"/>
    <sheet name="SI-stanP1-prezrač" sheetId="39" r:id="rId26"/>
    <sheet name=" EI-stan P1-svetila" sheetId="41" r:id="rId27"/>
    <sheet name="EI-stanP1-montazni" sheetId="42" r:id="rId28"/>
    <sheet name="EI-stan P1-razdelil" sheetId="43" r:id="rId29"/>
    <sheet name="EI-stan P1-ostale obveze" sheetId="44" r:id="rId30"/>
    <sheet name="GO-pritličje P 2" sheetId="35" r:id="rId31"/>
    <sheet name="SI -stan P2-ogrev" sheetId="34" r:id="rId32"/>
    <sheet name="SI-stan P2-vodovod" sheetId="37" r:id="rId33"/>
    <sheet name="SI-stanP2-prezrač" sheetId="40" r:id="rId34"/>
    <sheet name="EI-stan P2-svetila" sheetId="45" r:id="rId35"/>
    <sheet name="SI-stan P2-montažni" sheetId="46" r:id="rId36"/>
    <sheet name="EI-stan P2-razdelilci" sheetId="47" r:id="rId37"/>
    <sheet name="EI-stanP2-ostale obvez" sheetId="48" r:id="rId38"/>
    <sheet name="GO dela-mansarda" sheetId="49" r:id="rId39"/>
    <sheet name="SI-mans-ogrev" sheetId="50" r:id="rId40"/>
    <sheet name="SI-mans-vodovod" sheetId="52" r:id="rId41"/>
    <sheet name="SI-mans-prezr" sheetId="51" r:id="rId42"/>
    <sheet name="EI-mans-svetila" sheetId="53" r:id="rId43"/>
    <sheet name="EI-mans-montaž" sheetId="54" r:id="rId44"/>
    <sheet name="EI-mans-razdel" sheetId="55" r:id="rId45"/>
    <sheet name="EI-mans-osta-obvez" sheetId="56" r:id="rId46"/>
    <sheet name="NN-rekapitulacija" sheetId="67" r:id="rId47"/>
    <sheet name="NN-splošno" sheetId="62" r:id="rId48"/>
    <sheet name="NN-grad. dela" sheetId="64" r:id="rId49"/>
    <sheet name="NN-omrežje " sheetId="65" r:id="rId50"/>
    <sheet name="NN-oprema" sheetId="66" r:id="rId51"/>
    <sheet name="NN-ostali stroški" sheetId="63" r:id="rId52"/>
    <sheet name="Razna dela" sheetId="59" r:id="rId53"/>
  </sheets>
  <externalReferences>
    <externalReference r:id="rId54"/>
  </externalReferences>
  <definedNames>
    <definedName name="_xlnm.Print_Area" localSheetId="26">' EI-stan P1-svetila'!$A$1:$F$22</definedName>
    <definedName name="_xlnm.Print_Area" localSheetId="19">'EI K1-K2 montaža'!$A$1:$F$90</definedName>
    <definedName name="_xlnm.Print_Area" localSheetId="21">'EI K1-K2 ostale obvez'!$A$1:$F$16</definedName>
    <definedName name="_xlnm.Print_Area" localSheetId="18">'EI K1-K2 svetila'!$A$1:$F$23</definedName>
    <definedName name="_xlnm.Print_Area" localSheetId="20">'EI K1-K2-razdelilniki'!$A$1:$F$59</definedName>
    <definedName name="_xlnm.Print_Area" localSheetId="43">'EI-mans-montaž'!$A$1:$F$94</definedName>
    <definedName name="_xlnm.Print_Area" localSheetId="45">'EI-mans-osta-obvez'!$A$1:$F$20</definedName>
    <definedName name="_xlnm.Print_Area" localSheetId="44">'EI-mans-razdel'!$A$1:$F$34</definedName>
    <definedName name="_xlnm.Print_Area" localSheetId="42">'EI-mans-svetila'!$A$1:$F$24</definedName>
    <definedName name="_xlnm.Print_Area" localSheetId="17">'EI-splošno'!$A$1:$B$32</definedName>
    <definedName name="_xlnm.Print_Area" localSheetId="29">'EI-stan P1-ostale obveze'!$A$1:$F$18</definedName>
    <definedName name="_xlnm.Print_Area" localSheetId="28">'EI-stan P1-razdelil'!$A$1:$F$33</definedName>
    <definedName name="_xlnm.Print_Area" localSheetId="36">'EI-stan P2-razdelilci'!$A$1:$F$31</definedName>
    <definedName name="_xlnm.Print_Area" localSheetId="34">'EI-stan P2-svetila'!$A$1:$F$22</definedName>
    <definedName name="_xlnm.Print_Area" localSheetId="27">'EI-stanP1-montazni'!$A$1:$F$91</definedName>
    <definedName name="_xlnm.Print_Area" localSheetId="37">'EI-stanP2-ostale obvez'!$A$1:$F$17</definedName>
    <definedName name="_xlnm.Print_Area" localSheetId="38">'GO dela-mansarda'!$A$1:$F$150</definedName>
    <definedName name="_xlnm.Print_Area" localSheetId="30">'GO-pritličje P 2'!$A$1:$F$136</definedName>
    <definedName name="_xlnm.Print_Area" localSheetId="22">'GO-pritličje P1'!$A$1:$F$154</definedName>
    <definedName name="_xlnm.Print_Area" localSheetId="5">'klet in shrambe GO dela'!$A$1:$F$221</definedName>
    <definedName name="_xlnm.Print_Area" localSheetId="0">'naslov ponudbe'!$A$1:$J$47</definedName>
    <definedName name="_xlnm.Print_Area" localSheetId="48">'NN-grad. dela'!$A$1:$F$16</definedName>
    <definedName name="_xlnm.Print_Area" localSheetId="49">'NN-omrežje '!$A$1:$F$32</definedName>
    <definedName name="_xlnm.Print_Area" localSheetId="50">'NN-oprema'!$A$1:$F$64</definedName>
    <definedName name="_xlnm.Print_Area" localSheetId="51">'NN-ostali stroški'!$A$1:$F$15</definedName>
    <definedName name="_xlnm.Print_Area" localSheetId="46">'NN-rekapitulacija'!$A$1:$C$29</definedName>
    <definedName name="_xlnm.Print_Area" localSheetId="47">'NN-splošno'!$A$1:$B$30</definedName>
    <definedName name="_xlnm.Print_Area" localSheetId="52">'Razna dela'!$A$1:$G$17</definedName>
    <definedName name="_xlnm.Print_Area" localSheetId="3">Rekapitulacija!$A$1:$H$213</definedName>
    <definedName name="_xlnm.Print_Area" localSheetId="14">'SI K1-prezrač'!$A$1:$F$27</definedName>
    <definedName name="_xlnm.Print_Area" localSheetId="11">'SI K1-vodovod'!$A$1:$F$58</definedName>
    <definedName name="_xlnm.Print_Area" localSheetId="15">'SI K2-prezrač'!$A$1:$F$31</definedName>
    <definedName name="_xlnm.Print_Area" localSheetId="12">'SI K2-vodovod'!$A$1:$F$58</definedName>
    <definedName name="_xlnm.Print_Area" localSheetId="8">'SI stan K-1-ogrevanje'!$A$1:$F$70</definedName>
    <definedName name="_xlnm.Print_Area" localSheetId="9">'SI stan K-2 ogrevanje'!$A$1:$F$67</definedName>
    <definedName name="_xlnm.Print_Area" localSheetId="31">'SI -stan P2-ogrev'!$A$1:$F$68</definedName>
    <definedName name="_xlnm.Print_Area" localSheetId="24">'SI- stan-P1-vodovod'!$A$1:$F$53</definedName>
    <definedName name="_xlnm.Print_Area" localSheetId="39">'SI-mans-ogrev'!$A$1:$F$69</definedName>
    <definedName name="_xlnm.Print_Area" localSheetId="41">'SI-mans-prezr'!$A$1:$F$34</definedName>
    <definedName name="_xlnm.Print_Area" localSheetId="40">'SI-mans-vodovod'!$A$1:$F$64</definedName>
    <definedName name="_xlnm.Print_Area" localSheetId="7">'SI-skupni razvod-ogrevanje'!$A$1:$F$194</definedName>
    <definedName name="_xlnm.Print_Area" localSheetId="13">'SI-skupni-prezrač'!$A$1:$F$21</definedName>
    <definedName name="_xlnm.Print_Area" localSheetId="10">'SI-skupni-vodovod'!$A$1:$F$204</definedName>
    <definedName name="_xlnm.Print_Area" localSheetId="16">'SI-skup-plin'!$A$1:$F$36</definedName>
    <definedName name="_xlnm.Print_Area" localSheetId="6">'SI-splošno'!$A$1:$B$42</definedName>
    <definedName name="_xlnm.Print_Area" localSheetId="23">'SI-stan P1 -ogrev'!$A$1:$F$69</definedName>
    <definedName name="_xlnm.Print_Area" localSheetId="35">'SI-stan P2-montažni'!$A$1:$F$94</definedName>
    <definedName name="_xlnm.Print_Area" localSheetId="32">'SI-stan P2-vodovod'!$A$1:$F$59</definedName>
    <definedName name="_xlnm.Print_Area" localSheetId="25">'SI-stanP1-prezrač'!$A$1:$F$36</definedName>
    <definedName name="_xlnm.Print_Area" localSheetId="33">'SI-stanP2-prezrač'!$A$1:$F$33</definedName>
    <definedName name="_xlnm.Print_Area" localSheetId="2">'skupna rekapitulacija'!$A$1:$L$33</definedName>
    <definedName name="_xlnm.Print_Area" localSheetId="1">'skupna rekapitulacija s popusto'!$A$1:$E$43</definedName>
    <definedName name="POPUST" localSheetId="1">'skupna rekapitulacija s popusto'!$E$18</definedName>
  </definedNames>
  <calcPr calcId="162913"/>
</workbook>
</file>

<file path=xl/calcChain.xml><?xml version="1.0" encoding="utf-8"?>
<calcChain xmlns="http://schemas.openxmlformats.org/spreadsheetml/2006/main">
  <c r="G7" i="59" l="1"/>
  <c r="F86" i="54" l="1"/>
  <c r="F5" i="63"/>
  <c r="G12" i="59"/>
  <c r="L18" i="58" s="1"/>
  <c r="G11" i="59"/>
  <c r="G9" i="59"/>
  <c r="C194" i="10"/>
  <c r="F11" i="63"/>
  <c r="F9" i="63"/>
  <c r="F7" i="63"/>
  <c r="A5" i="63"/>
  <c r="A7" i="63" s="1"/>
  <c r="F56" i="66"/>
  <c r="F55" i="66"/>
  <c r="F54" i="66"/>
  <c r="F53" i="66"/>
  <c r="F52" i="66"/>
  <c r="F51" i="66"/>
  <c r="F50" i="66"/>
  <c r="F49" i="66"/>
  <c r="F48" i="66"/>
  <c r="F47" i="66"/>
  <c r="F46" i="66"/>
  <c r="F45" i="66"/>
  <c r="F44" i="66"/>
  <c r="F43" i="66"/>
  <c r="F42" i="66"/>
  <c r="F38" i="66"/>
  <c r="F37" i="66"/>
  <c r="F36" i="66"/>
  <c r="F35" i="66"/>
  <c r="F34" i="66"/>
  <c r="F33" i="66"/>
  <c r="F32" i="66"/>
  <c r="F31" i="66"/>
  <c r="F30" i="66"/>
  <c r="F29" i="66"/>
  <c r="F28" i="66"/>
  <c r="F27" i="66"/>
  <c r="F26" i="66"/>
  <c r="F25" i="66"/>
  <c r="F21" i="66"/>
  <c r="F20" i="66"/>
  <c r="F19" i="66"/>
  <c r="F18" i="66"/>
  <c r="F17" i="66"/>
  <c r="F16" i="66"/>
  <c r="F15" i="66"/>
  <c r="F14" i="66"/>
  <c r="F13" i="66"/>
  <c r="F12" i="66"/>
  <c r="F11" i="66"/>
  <c r="F10" i="66"/>
  <c r="F9" i="66"/>
  <c r="F8" i="66"/>
  <c r="A6" i="66"/>
  <c r="A23" i="66" s="1"/>
  <c r="F20" i="65"/>
  <c r="F18" i="65"/>
  <c r="F16" i="65"/>
  <c r="F14" i="65"/>
  <c r="F12" i="65"/>
  <c r="F10" i="65"/>
  <c r="F8" i="65"/>
  <c r="F6" i="65"/>
  <c r="A6" i="65"/>
  <c r="A8" i="65" s="1"/>
  <c r="F12" i="64"/>
  <c r="F10" i="64"/>
  <c r="F8" i="64"/>
  <c r="F6" i="64"/>
  <c r="A6" i="64"/>
  <c r="B12" i="67"/>
  <c r="B11" i="67"/>
  <c r="B10" i="67"/>
  <c r="F58" i="66" l="1"/>
  <c r="F1" i="66" s="1"/>
  <c r="C11" i="67" s="1"/>
  <c r="H198" i="10" s="1"/>
  <c r="F1" i="64"/>
  <c r="C9" i="67" s="1"/>
  <c r="H194" i="10" s="1"/>
  <c r="F1" i="63"/>
  <c r="C12" i="67" s="1"/>
  <c r="H200" i="10" s="1"/>
  <c r="A40" i="66"/>
  <c r="A58" i="66" s="1"/>
  <c r="F1" i="65"/>
  <c r="C10" i="67" s="1"/>
  <c r="A9" i="63"/>
  <c r="A11" i="63" s="1"/>
  <c r="A10" i="65"/>
  <c r="A12" i="65"/>
  <c r="A8" i="64"/>
  <c r="C14" i="67" l="1"/>
  <c r="L16" i="58" s="1"/>
  <c r="A14" i="65"/>
  <c r="A16" i="65" s="1"/>
  <c r="A18" i="65" s="1"/>
  <c r="A10" i="64"/>
  <c r="A12" i="64" s="1"/>
  <c r="H196" i="10"/>
  <c r="H202" i="10" s="1"/>
  <c r="C27" i="61" l="1"/>
  <c r="D27" i="61" s="1"/>
  <c r="E27" i="61" s="1"/>
  <c r="A20" i="65"/>
  <c r="F137" i="49" l="1"/>
  <c r="F75" i="49"/>
  <c r="F12" i="49"/>
  <c r="F125" i="35"/>
  <c r="F24" i="35"/>
  <c r="F91" i="38"/>
  <c r="F26" i="38"/>
  <c r="F23" i="38"/>
  <c r="F217" i="7"/>
  <c r="F213" i="7"/>
  <c r="F202" i="7"/>
  <c r="F198" i="7"/>
  <c r="F194" i="7"/>
  <c r="F14" i="49"/>
  <c r="F55" i="23" l="1"/>
  <c r="F43" i="23" s="1"/>
  <c r="C28" i="61" l="1"/>
  <c r="H208" i="10"/>
  <c r="H210" i="10" s="1"/>
  <c r="F56" i="52"/>
  <c r="F54" i="52"/>
  <c r="F52" i="52"/>
  <c r="F49" i="52"/>
  <c r="F48" i="52"/>
  <c r="F47" i="52"/>
  <c r="F43" i="52"/>
  <c r="F38" i="52"/>
  <c r="F34" i="52"/>
  <c r="F33" i="52"/>
  <c r="F29" i="52"/>
  <c r="F26" i="52"/>
  <c r="F23" i="52"/>
  <c r="F20" i="52"/>
  <c r="F14" i="52"/>
  <c r="F10" i="52"/>
  <c r="F9" i="52"/>
  <c r="F8" i="52"/>
  <c r="F7" i="52"/>
  <c r="F31" i="51"/>
  <c r="F29" i="51"/>
  <c r="F24" i="51"/>
  <c r="F4" i="51" s="1"/>
  <c r="H171" i="10" s="1"/>
  <c r="F21" i="51"/>
  <c r="F18" i="51"/>
  <c r="F12" i="51"/>
  <c r="F66" i="50"/>
  <c r="F64" i="50"/>
  <c r="F61" i="50"/>
  <c r="F59" i="50"/>
  <c r="F56" i="50"/>
  <c r="F51" i="50"/>
  <c r="F48" i="50"/>
  <c r="F45" i="50"/>
  <c r="F42" i="50"/>
  <c r="F38" i="50"/>
  <c r="F32" i="50"/>
  <c r="F31" i="50"/>
  <c r="F26" i="50"/>
  <c r="F21" i="50"/>
  <c r="F18" i="50"/>
  <c r="F16" i="50"/>
  <c r="F9" i="50"/>
  <c r="F8" i="50"/>
  <c r="F7" i="50"/>
  <c r="D28" i="61" l="1"/>
  <c r="E28" i="61" s="1"/>
  <c r="F4" i="50"/>
  <c r="H165" i="10" s="1"/>
  <c r="F4" i="52"/>
  <c r="H168" i="10" s="1"/>
  <c r="A6" i="52"/>
  <c r="A12" i="52" s="1"/>
  <c r="A16" i="52" s="1"/>
  <c r="A22" i="52" s="1"/>
  <c r="A26" i="52" s="1"/>
  <c r="A28" i="52" s="1"/>
  <c r="A31" i="52" s="1"/>
  <c r="A36" i="52" s="1"/>
  <c r="A40" i="52" s="1"/>
  <c r="A45" i="52" s="1"/>
  <c r="A51" i="52" s="1"/>
  <c r="A54" i="52" s="1"/>
  <c r="A56" i="52" s="1"/>
  <c r="H172" i="10" l="1"/>
  <c r="A6" i="50"/>
  <c r="A13" i="50" s="1"/>
  <c r="A21" i="50" s="1"/>
  <c r="A25" i="50" s="1"/>
  <c r="A28" i="50" s="1"/>
  <c r="A36" i="50" s="1"/>
  <c r="A41" i="50" s="1"/>
  <c r="A44" i="50" s="1"/>
  <c r="A47" i="50" s="1"/>
  <c r="A51" i="50" s="1"/>
  <c r="A53" i="50" s="1"/>
  <c r="A58" i="50" s="1"/>
  <c r="A61" i="50" s="1"/>
  <c r="A63" i="50" s="1"/>
  <c r="A66" i="50" s="1"/>
  <c r="A6" i="51" l="1"/>
  <c r="A15" i="51" s="1"/>
  <c r="A20" i="51" s="1"/>
  <c r="A23" i="51" s="1"/>
  <c r="A29" i="51" s="1"/>
  <c r="A31" i="51" s="1"/>
  <c r="F10" i="56" l="1"/>
  <c r="F8" i="56"/>
  <c r="A8" i="56"/>
  <c r="A10" i="56" s="1"/>
  <c r="F27" i="55"/>
  <c r="F18" i="55"/>
  <c r="A7" i="55"/>
  <c r="A20" i="55" s="1"/>
  <c r="F82" i="54"/>
  <c r="F80" i="54"/>
  <c r="F78" i="54"/>
  <c r="F76" i="54"/>
  <c r="F74" i="54"/>
  <c r="F72" i="54"/>
  <c r="F70" i="54"/>
  <c r="F68" i="54"/>
  <c r="F66" i="54"/>
  <c r="F64" i="54"/>
  <c r="F62" i="54"/>
  <c r="F60" i="54"/>
  <c r="F59" i="54"/>
  <c r="F58" i="54"/>
  <c r="F55" i="54"/>
  <c r="F52" i="54"/>
  <c r="F50" i="54"/>
  <c r="F48" i="54"/>
  <c r="F46" i="54"/>
  <c r="F44" i="54"/>
  <c r="F42" i="54"/>
  <c r="F41" i="54"/>
  <c r="F40" i="54"/>
  <c r="F39" i="54"/>
  <c r="F36" i="54"/>
  <c r="F34" i="54"/>
  <c r="F32" i="54"/>
  <c r="F31" i="54"/>
  <c r="F30" i="54"/>
  <c r="F29" i="54"/>
  <c r="F26" i="54"/>
  <c r="F25" i="54"/>
  <c r="F24" i="54"/>
  <c r="F21" i="54"/>
  <c r="F19" i="54"/>
  <c r="F17" i="54"/>
  <c r="F15" i="54"/>
  <c r="F13" i="54"/>
  <c r="F11" i="54"/>
  <c r="F9" i="54"/>
  <c r="A9" i="54"/>
  <c r="A11" i="54" s="1"/>
  <c r="F16" i="53"/>
  <c r="F14" i="53"/>
  <c r="F12" i="53"/>
  <c r="F10" i="53"/>
  <c r="A10" i="53"/>
  <c r="F4" i="56" l="1"/>
  <c r="H184" i="10" s="1"/>
  <c r="F18" i="53"/>
  <c r="F5" i="53" s="1"/>
  <c r="H178" i="10" s="1"/>
  <c r="F2" i="55"/>
  <c r="H182" i="10" s="1"/>
  <c r="F84" i="54"/>
  <c r="F2" i="54" s="1"/>
  <c r="H180" i="10" s="1"/>
  <c r="A13" i="54"/>
  <c r="A15" i="54" s="1"/>
  <c r="A12" i="53"/>
  <c r="H185" i="10" l="1"/>
  <c r="A17" i="54"/>
  <c r="A14" i="53"/>
  <c r="A16" i="53" s="1"/>
  <c r="A18" i="53" l="1"/>
  <c r="A19" i="54"/>
  <c r="A21" i="54" l="1"/>
  <c r="A23" i="54" l="1"/>
  <c r="A28" i="54" l="1"/>
  <c r="A34" i="54" l="1"/>
  <c r="A36" i="54" s="1"/>
  <c r="A38" i="54" s="1"/>
  <c r="A44" i="54" l="1"/>
  <c r="A46" i="54" s="1"/>
  <c r="A48" i="54" s="1"/>
  <c r="A50" i="54" s="1"/>
  <c r="A52" i="54" s="1"/>
  <c r="A54" i="54" s="1"/>
  <c r="A57" i="54" s="1"/>
  <c r="A62" i="54" s="1"/>
  <c r="A64" i="54" s="1"/>
  <c r="A68" i="54" l="1"/>
  <c r="A66" i="54"/>
  <c r="F135" i="49"/>
  <c r="F132" i="49"/>
  <c r="F128" i="49"/>
  <c r="F125" i="49"/>
  <c r="F116" i="49"/>
  <c r="F114" i="49"/>
  <c r="F112" i="49"/>
  <c r="F110" i="49"/>
  <c r="F108" i="49"/>
  <c r="F106" i="49"/>
  <c r="F100" i="49"/>
  <c r="F98" i="49"/>
  <c r="F96" i="49"/>
  <c r="F94" i="49"/>
  <c r="F92" i="49"/>
  <c r="F85" i="49"/>
  <c r="F83" i="49"/>
  <c r="F81" i="49"/>
  <c r="F79" i="49"/>
  <c r="F77" i="49"/>
  <c r="F73" i="49"/>
  <c r="F71" i="49"/>
  <c r="F63" i="49"/>
  <c r="F61" i="49"/>
  <c r="F59" i="49"/>
  <c r="F57" i="49"/>
  <c r="F55" i="49"/>
  <c r="F54" i="49"/>
  <c r="F53" i="49"/>
  <c r="F50" i="49"/>
  <c r="F48" i="49"/>
  <c r="F46" i="49"/>
  <c r="F44" i="49"/>
  <c r="F42" i="49"/>
  <c r="F40" i="49"/>
  <c r="F38" i="49"/>
  <c r="F36" i="49"/>
  <c r="F34" i="49"/>
  <c r="F33" i="49"/>
  <c r="F32" i="49"/>
  <c r="F29" i="49"/>
  <c r="F28" i="49"/>
  <c r="F27" i="49"/>
  <c r="F24" i="49"/>
  <c r="F22" i="49"/>
  <c r="F20" i="49"/>
  <c r="F18" i="49"/>
  <c r="F16" i="49"/>
  <c r="F11" i="49"/>
  <c r="F9" i="49"/>
  <c r="F7" i="49"/>
  <c r="A70" i="54" l="1"/>
  <c r="A72" i="54" s="1"/>
  <c r="A74" i="54" s="1"/>
  <c r="A76" i="54" s="1"/>
  <c r="A78" i="54" s="1"/>
  <c r="A80" i="54" s="1"/>
  <c r="A82" i="54" s="1"/>
  <c r="A84" i="54" s="1"/>
  <c r="A86" i="54" s="1"/>
  <c r="F117" i="49"/>
  <c r="H156" i="10" s="1"/>
  <c r="F138" i="49"/>
  <c r="H158" i="10" s="1"/>
  <c r="F86" i="49"/>
  <c r="H152" i="10" s="1"/>
  <c r="F101" i="49"/>
  <c r="H154" i="10" s="1"/>
  <c r="F64" i="49"/>
  <c r="H150" i="10" s="1"/>
  <c r="F10" i="48"/>
  <c r="F8" i="48"/>
  <c r="A8" i="48"/>
  <c r="A10" i="48" s="1"/>
  <c r="F28" i="47"/>
  <c r="F19" i="47"/>
  <c r="A8" i="47"/>
  <c r="A21" i="47" s="1"/>
  <c r="F87" i="46"/>
  <c r="F83" i="46"/>
  <c r="F81" i="46"/>
  <c r="F79" i="46"/>
  <c r="F77" i="46"/>
  <c r="F75" i="46"/>
  <c r="F73" i="46"/>
  <c r="F71" i="46"/>
  <c r="F69" i="46"/>
  <c r="F67" i="46"/>
  <c r="F65" i="46"/>
  <c r="F63" i="46"/>
  <c r="F61" i="46"/>
  <c r="F60" i="46"/>
  <c r="F59" i="46"/>
  <c r="F56" i="46"/>
  <c r="F53" i="46"/>
  <c r="F51" i="46"/>
  <c r="F49" i="46"/>
  <c r="F47" i="46"/>
  <c r="F45" i="46"/>
  <c r="F43" i="46"/>
  <c r="F42" i="46"/>
  <c r="F41" i="46"/>
  <c r="F40" i="46"/>
  <c r="F39" i="46"/>
  <c r="F36" i="46"/>
  <c r="F34" i="46"/>
  <c r="F32" i="46"/>
  <c r="F31" i="46"/>
  <c r="F30" i="46"/>
  <c r="F29" i="46"/>
  <c r="F26" i="46"/>
  <c r="F25" i="46"/>
  <c r="F24" i="46"/>
  <c r="F21" i="46"/>
  <c r="F19" i="46"/>
  <c r="F17" i="46"/>
  <c r="F15" i="46"/>
  <c r="F13" i="46"/>
  <c r="F11" i="46"/>
  <c r="F9" i="46"/>
  <c r="A9" i="46"/>
  <c r="F14" i="45"/>
  <c r="F12" i="45"/>
  <c r="F10" i="45"/>
  <c r="F8" i="45"/>
  <c r="A8" i="45"/>
  <c r="A10" i="45" s="1"/>
  <c r="F4" i="48" l="1"/>
  <c r="H142" i="10" s="1"/>
  <c r="F3" i="47"/>
  <c r="H140" i="10" s="1"/>
  <c r="H159" i="10"/>
  <c r="H187" i="10" s="1"/>
  <c r="F16" i="45"/>
  <c r="F3" i="45" s="1"/>
  <c r="H136" i="10" s="1"/>
  <c r="F85" i="46"/>
  <c r="A11" i="46"/>
  <c r="A13" i="46" s="1"/>
  <c r="A15" i="46" s="1"/>
  <c r="A12" i="45"/>
  <c r="F2" i="46" l="1"/>
  <c r="H138" i="10" s="1"/>
  <c r="H143" i="10" s="1"/>
  <c r="L14" i="58"/>
  <c r="C26" i="61" s="1"/>
  <c r="D26" i="61" s="1"/>
  <c r="A17" i="46"/>
  <c r="A14" i="45"/>
  <c r="A16" i="45" s="1"/>
  <c r="E26" i="61" l="1"/>
  <c r="A19" i="46"/>
  <c r="A21" i="46" s="1"/>
  <c r="A23" i="46" l="1"/>
  <c r="A28" i="46" l="1"/>
  <c r="A34" i="46" s="1"/>
  <c r="A36" i="46" s="1"/>
  <c r="A38" i="46" l="1"/>
  <c r="A45" i="46"/>
  <c r="A47" i="46" s="1"/>
  <c r="A49" i="46" l="1"/>
  <c r="A51" i="46" s="1"/>
  <c r="A53" i="46" l="1"/>
  <c r="A55" i="46" l="1"/>
  <c r="A58" i="46" s="1"/>
  <c r="A63" i="46" s="1"/>
  <c r="A65" i="46" s="1"/>
  <c r="A69" i="46" l="1"/>
  <c r="A67" i="46"/>
  <c r="A71" i="46" l="1"/>
  <c r="A73" i="46" s="1"/>
  <c r="A75" i="46" s="1"/>
  <c r="A77" i="46" s="1"/>
  <c r="A79" i="46" s="1"/>
  <c r="A81" i="46" s="1"/>
  <c r="A83" i="46" s="1"/>
  <c r="A85" i="46" s="1"/>
  <c r="A87" i="46" s="1"/>
  <c r="F10" i="44"/>
  <c r="F8" i="44"/>
  <c r="A8" i="44"/>
  <c r="A10" i="44" s="1"/>
  <c r="F27" i="43"/>
  <c r="F18" i="43"/>
  <c r="A7" i="43"/>
  <c r="A20" i="43" s="1"/>
  <c r="F86" i="42"/>
  <c r="F82" i="42"/>
  <c r="F80" i="42"/>
  <c r="F78" i="42"/>
  <c r="F76" i="42"/>
  <c r="F74" i="42"/>
  <c r="F72" i="42"/>
  <c r="F70" i="42"/>
  <c r="F68" i="42"/>
  <c r="F66" i="42"/>
  <c r="F64" i="42"/>
  <c r="F62" i="42"/>
  <c r="F60" i="42"/>
  <c r="F59" i="42"/>
  <c r="F58" i="42"/>
  <c r="F55" i="42"/>
  <c r="F52" i="42"/>
  <c r="F50" i="42"/>
  <c r="F48" i="42"/>
  <c r="F46" i="42"/>
  <c r="F44" i="42"/>
  <c r="F42" i="42"/>
  <c r="F41" i="42"/>
  <c r="F40" i="42"/>
  <c r="F39" i="42"/>
  <c r="F36" i="42"/>
  <c r="F34" i="42"/>
  <c r="F32" i="42"/>
  <c r="F31" i="42"/>
  <c r="F30" i="42"/>
  <c r="F29" i="42"/>
  <c r="F26" i="42"/>
  <c r="F25" i="42"/>
  <c r="F24" i="42"/>
  <c r="F21" i="42"/>
  <c r="F19" i="42"/>
  <c r="F17" i="42"/>
  <c r="F15" i="42"/>
  <c r="F13" i="42"/>
  <c r="F11" i="42"/>
  <c r="F9" i="42"/>
  <c r="A9" i="42"/>
  <c r="F13" i="41"/>
  <c r="F11" i="41"/>
  <c r="F9" i="41"/>
  <c r="F7" i="41"/>
  <c r="A7" i="41"/>
  <c r="F4" i="44" l="1"/>
  <c r="H100" i="10" s="1"/>
  <c r="F15" i="41"/>
  <c r="F2" i="41" s="1"/>
  <c r="H94" i="10" s="1"/>
  <c r="F2" i="43"/>
  <c r="H98" i="10" s="1"/>
  <c r="F84" i="42"/>
  <c r="F2" i="42" s="1"/>
  <c r="H96" i="10" s="1"/>
  <c r="A11" i="42"/>
  <c r="A13" i="42" s="1"/>
  <c r="A9" i="41"/>
  <c r="H101" i="10" l="1"/>
  <c r="A15" i="42"/>
  <c r="A11" i="41"/>
  <c r="A13" i="41" s="1"/>
  <c r="A15" i="41" s="1"/>
  <c r="A17" i="42" l="1"/>
  <c r="A19" i="42" s="1"/>
  <c r="A21" i="42" l="1"/>
  <c r="A23" i="42" l="1"/>
  <c r="A28" i="42" l="1"/>
  <c r="A34" i="42" l="1"/>
  <c r="A36" i="42" l="1"/>
  <c r="A38" i="42" l="1"/>
  <c r="A44" i="42" s="1"/>
  <c r="A46" i="42" s="1"/>
  <c r="A48" i="42" s="1"/>
  <c r="A50" i="42" s="1"/>
  <c r="A52" i="42" s="1"/>
  <c r="A54" i="42" s="1"/>
  <c r="A57" i="42" s="1"/>
  <c r="A62" i="42" s="1"/>
  <c r="A64" i="42" s="1"/>
  <c r="A66" i="42" l="1"/>
  <c r="A68" i="42"/>
  <c r="A70" i="42" s="1"/>
  <c r="A72" i="42" s="1"/>
  <c r="A74" i="42" s="1"/>
  <c r="A76" i="42" s="1"/>
  <c r="A78" i="42" s="1"/>
  <c r="A80" i="42" s="1"/>
  <c r="A82" i="42" s="1"/>
  <c r="A84" i="42" s="1"/>
  <c r="A86" i="42" s="1"/>
  <c r="F30" i="40" l="1"/>
  <c r="F25" i="40"/>
  <c r="F22" i="40"/>
  <c r="F19" i="40"/>
  <c r="F13" i="40"/>
  <c r="F35" i="39"/>
  <c r="F33" i="39"/>
  <c r="F29" i="39"/>
  <c r="F26" i="39"/>
  <c r="F23" i="39"/>
  <c r="F18" i="39"/>
  <c r="F12" i="39"/>
  <c r="F152" i="38"/>
  <c r="F149" i="38"/>
  <c r="F144" i="38"/>
  <c r="F141" i="38"/>
  <c r="F138" i="38"/>
  <c r="F129" i="38"/>
  <c r="F127" i="38"/>
  <c r="F125" i="38"/>
  <c r="F123" i="38"/>
  <c r="F121" i="38"/>
  <c r="F119" i="38"/>
  <c r="F117" i="38"/>
  <c r="F111" i="38"/>
  <c r="F109" i="38"/>
  <c r="F107" i="38"/>
  <c r="F105" i="38"/>
  <c r="F103" i="38"/>
  <c r="F95" i="38"/>
  <c r="F93" i="38"/>
  <c r="F89" i="38"/>
  <c r="F87" i="38"/>
  <c r="F85" i="38"/>
  <c r="F83" i="38"/>
  <c r="F81" i="38"/>
  <c r="F71" i="38"/>
  <c r="F69" i="38"/>
  <c r="F67" i="38"/>
  <c r="F65" i="38"/>
  <c r="F63" i="38"/>
  <c r="F62" i="38"/>
  <c r="F61" i="38"/>
  <c r="F58" i="38"/>
  <c r="F56" i="38"/>
  <c r="F54" i="38"/>
  <c r="F52" i="38"/>
  <c r="F50" i="38"/>
  <c r="F48" i="38"/>
  <c r="F46" i="38"/>
  <c r="F44" i="38"/>
  <c r="F42" i="38"/>
  <c r="F40" i="38"/>
  <c r="F38" i="38"/>
  <c r="F36" i="38"/>
  <c r="F35" i="38"/>
  <c r="F34" i="38"/>
  <c r="F31" i="38"/>
  <c r="F30" i="38"/>
  <c r="F29" i="38"/>
  <c r="F25" i="38"/>
  <c r="F22" i="38"/>
  <c r="F20" i="38"/>
  <c r="F18" i="38"/>
  <c r="F16" i="38"/>
  <c r="F15" i="38"/>
  <c r="F13" i="38"/>
  <c r="F12" i="38"/>
  <c r="F10" i="38"/>
  <c r="F9" i="38"/>
  <c r="F7" i="38"/>
  <c r="F56" i="37"/>
  <c r="F54" i="37"/>
  <c r="F52" i="37"/>
  <c r="F49" i="37"/>
  <c r="F48" i="37"/>
  <c r="F47" i="37"/>
  <c r="F43" i="37"/>
  <c r="F38" i="37"/>
  <c r="F34" i="37"/>
  <c r="F33" i="37"/>
  <c r="F29" i="37"/>
  <c r="F26" i="37"/>
  <c r="F23" i="37"/>
  <c r="F20" i="37"/>
  <c r="F14" i="37"/>
  <c r="F10" i="37"/>
  <c r="F9" i="37"/>
  <c r="F8" i="37"/>
  <c r="F7" i="37"/>
  <c r="F50" i="36"/>
  <c r="F48" i="36"/>
  <c r="F46" i="36"/>
  <c r="F43" i="36"/>
  <c r="F42" i="36"/>
  <c r="F41" i="36"/>
  <c r="F37" i="36"/>
  <c r="F32" i="36"/>
  <c r="F28" i="36"/>
  <c r="F27" i="36"/>
  <c r="F23" i="36"/>
  <c r="F20" i="36"/>
  <c r="F17" i="36"/>
  <c r="F14" i="36"/>
  <c r="F10" i="36"/>
  <c r="F9" i="36"/>
  <c r="F8" i="36"/>
  <c r="F7" i="36"/>
  <c r="F66" i="34"/>
  <c r="F64" i="34"/>
  <c r="F61" i="34"/>
  <c r="F59" i="34"/>
  <c r="F56" i="34"/>
  <c r="F51" i="34"/>
  <c r="F48" i="34"/>
  <c r="F45" i="34"/>
  <c r="F42" i="34"/>
  <c r="F38" i="34"/>
  <c r="F32" i="34"/>
  <c r="F31" i="34"/>
  <c r="F26" i="34"/>
  <c r="F21" i="34"/>
  <c r="F18" i="34"/>
  <c r="F16" i="34"/>
  <c r="F9" i="34"/>
  <c r="F8" i="34"/>
  <c r="F7" i="34"/>
  <c r="F67" i="33"/>
  <c r="F65" i="33"/>
  <c r="F62" i="33"/>
  <c r="F60" i="33"/>
  <c r="F57" i="33"/>
  <c r="F52" i="33"/>
  <c r="F49" i="33"/>
  <c r="F46" i="33"/>
  <c r="F43" i="33"/>
  <c r="F39" i="33"/>
  <c r="F33" i="33"/>
  <c r="F32" i="33"/>
  <c r="F27" i="33"/>
  <c r="F22" i="33"/>
  <c r="F19" i="33"/>
  <c r="F17" i="33"/>
  <c r="F10" i="33"/>
  <c r="F9" i="33"/>
  <c r="F8" i="33"/>
  <c r="F7" i="33"/>
  <c r="F135" i="35"/>
  <c r="F132" i="35"/>
  <c r="F128" i="35"/>
  <c r="F124" i="35"/>
  <c r="F115" i="35"/>
  <c r="F113" i="35"/>
  <c r="F111" i="35"/>
  <c r="F109" i="35"/>
  <c r="F107" i="35"/>
  <c r="F105" i="35"/>
  <c r="F103" i="35"/>
  <c r="F97" i="35"/>
  <c r="F95" i="35"/>
  <c r="F93" i="35"/>
  <c r="F91" i="35"/>
  <c r="F89" i="35"/>
  <c r="F81" i="35"/>
  <c r="F79" i="35"/>
  <c r="F77" i="35"/>
  <c r="F75" i="35"/>
  <c r="F73" i="35"/>
  <c r="F71" i="35"/>
  <c r="F69" i="35"/>
  <c r="F61" i="35"/>
  <c r="F59" i="35"/>
  <c r="F57" i="35"/>
  <c r="F55" i="35"/>
  <c r="F53" i="35"/>
  <c r="F52" i="35"/>
  <c r="F51" i="35"/>
  <c r="F48" i="35"/>
  <c r="F46" i="35"/>
  <c r="F44" i="35"/>
  <c r="F42" i="35"/>
  <c r="F40" i="35"/>
  <c r="F38" i="35"/>
  <c r="F36" i="35"/>
  <c r="F34" i="35"/>
  <c r="F33" i="35"/>
  <c r="F32" i="35"/>
  <c r="F29" i="35"/>
  <c r="F28" i="35"/>
  <c r="F27" i="35"/>
  <c r="F23" i="35"/>
  <c r="F21" i="35"/>
  <c r="F19" i="35"/>
  <c r="F17" i="35"/>
  <c r="F15" i="35"/>
  <c r="F13" i="35"/>
  <c r="F10" i="35"/>
  <c r="F9" i="35"/>
  <c r="F7" i="35"/>
  <c r="F5" i="40" l="1"/>
  <c r="H129" i="10" s="1"/>
  <c r="F4" i="39"/>
  <c r="H87" i="10" s="1"/>
  <c r="F136" i="35"/>
  <c r="H116" i="10" s="1"/>
  <c r="F98" i="35"/>
  <c r="H112" i="10" s="1"/>
  <c r="F112" i="38"/>
  <c r="H70" i="10" s="1"/>
  <c r="F62" i="35"/>
  <c r="H108" i="10" s="1"/>
  <c r="F153" i="38"/>
  <c r="H74" i="10" s="1"/>
  <c r="F116" i="35"/>
  <c r="H114" i="10" s="1"/>
  <c r="F82" i="35"/>
  <c r="H110" i="10" s="1"/>
  <c r="F96" i="38"/>
  <c r="H68" i="10" s="1"/>
  <c r="F130" i="38"/>
  <c r="H72" i="10" s="1"/>
  <c r="F4" i="36"/>
  <c r="H84" i="10" s="1"/>
  <c r="F72" i="38"/>
  <c r="H66" i="10" s="1"/>
  <c r="F4" i="37"/>
  <c r="H126" i="10" s="1"/>
  <c r="F4" i="34"/>
  <c r="H123" i="10" s="1"/>
  <c r="F4" i="33"/>
  <c r="H81" i="10" s="1"/>
  <c r="H88" i="10" l="1"/>
  <c r="H130" i="10"/>
  <c r="H117" i="10"/>
  <c r="H75" i="10"/>
  <c r="A6" i="37"/>
  <c r="A12" i="37" s="1"/>
  <c r="A16" i="37" s="1"/>
  <c r="A22" i="37" s="1"/>
  <c r="A26" i="37" s="1"/>
  <c r="A28" i="37" s="1"/>
  <c r="A31" i="37" s="1"/>
  <c r="A36" i="37" s="1"/>
  <c r="A40" i="37" s="1"/>
  <c r="A45" i="37" s="1"/>
  <c r="A51" i="37" s="1"/>
  <c r="A54" i="37" s="1"/>
  <c r="A56" i="37" s="1"/>
  <c r="H103" i="10" l="1"/>
  <c r="H145" i="10"/>
  <c r="A6" i="36"/>
  <c r="A12" i="36" s="1"/>
  <c r="A16" i="36" s="1"/>
  <c r="A20" i="36" s="1"/>
  <c r="A22" i="36" s="1"/>
  <c r="A25" i="36" s="1"/>
  <c r="A30" i="36" s="1"/>
  <c r="A34" i="36" s="1"/>
  <c r="A39" i="36" s="1"/>
  <c r="A45" i="36" s="1"/>
  <c r="A48" i="36" s="1"/>
  <c r="A50" i="36" s="1"/>
  <c r="C25" i="61" l="1"/>
  <c r="D25" i="61" s="1"/>
  <c r="E25" i="61" s="1"/>
  <c r="L12" i="58"/>
  <c r="L10" i="58"/>
  <c r="C24" i="61" s="1"/>
  <c r="D24" i="61" s="1"/>
  <c r="E24" i="61" s="1"/>
  <c r="A6" i="34"/>
  <c r="A13" i="34" s="1"/>
  <c r="A21" i="34" s="1"/>
  <c r="A25" i="34" s="1"/>
  <c r="A28" i="34" s="1"/>
  <c r="A36" i="34" s="1"/>
  <c r="A41" i="34" s="1"/>
  <c r="A44" i="34" s="1"/>
  <c r="A47" i="34" s="1"/>
  <c r="A51" i="34" s="1"/>
  <c r="A53" i="34" s="1"/>
  <c r="A58" i="34" s="1"/>
  <c r="A61" i="34" s="1"/>
  <c r="A63" i="34" s="1"/>
  <c r="A66" i="34" s="1"/>
  <c r="A7" i="40" l="1"/>
  <c r="A16" i="40" s="1"/>
  <c r="A6" i="33"/>
  <c r="A14" i="33" s="1"/>
  <c r="A22" i="33" s="1"/>
  <c r="A26" i="33" s="1"/>
  <c r="A29" i="33" s="1"/>
  <c r="A37" i="33" s="1"/>
  <c r="A42" i="33" s="1"/>
  <c r="A45" i="33" s="1"/>
  <c r="A48" i="33" s="1"/>
  <c r="A52" i="33" s="1"/>
  <c r="A54" i="33" s="1"/>
  <c r="A59" i="33" s="1"/>
  <c r="A62" i="33" s="1"/>
  <c r="A64" i="33" s="1"/>
  <c r="A67" i="33" s="1"/>
  <c r="A21" i="40" l="1"/>
  <c r="A24" i="40" s="1"/>
  <c r="A30" i="40" s="1"/>
  <c r="F8" i="32"/>
  <c r="F6" i="32"/>
  <c r="A6" i="32"/>
  <c r="A8" i="32" s="1"/>
  <c r="A7" i="23"/>
  <c r="F18" i="23"/>
  <c r="F31" i="23"/>
  <c r="F40" i="23"/>
  <c r="F87" i="30"/>
  <c r="F83" i="30"/>
  <c r="F81" i="30"/>
  <c r="F79" i="30"/>
  <c r="F77" i="30"/>
  <c r="F75" i="30"/>
  <c r="F73" i="30"/>
  <c r="F71" i="30"/>
  <c r="F69" i="30"/>
  <c r="F67" i="30"/>
  <c r="F65" i="30"/>
  <c r="F63" i="30"/>
  <c r="F61" i="30"/>
  <c r="F60" i="30"/>
  <c r="F59" i="30"/>
  <c r="F56" i="30"/>
  <c r="F53" i="30"/>
  <c r="F51" i="30"/>
  <c r="F49" i="30"/>
  <c r="F47" i="30"/>
  <c r="F45" i="30"/>
  <c r="F43" i="30"/>
  <c r="F42" i="30"/>
  <c r="F41" i="30"/>
  <c r="F40" i="30"/>
  <c r="F39" i="30"/>
  <c r="F36" i="30"/>
  <c r="F34" i="30"/>
  <c r="F32" i="30"/>
  <c r="F31" i="30"/>
  <c r="F30" i="30"/>
  <c r="F29" i="30"/>
  <c r="F26" i="30"/>
  <c r="F25" i="30"/>
  <c r="F24" i="30"/>
  <c r="F21" i="30"/>
  <c r="F19" i="30"/>
  <c r="F17" i="30"/>
  <c r="F15" i="30"/>
  <c r="F13" i="30"/>
  <c r="F11" i="30"/>
  <c r="F9" i="30"/>
  <c r="A9" i="30"/>
  <c r="F13" i="26"/>
  <c r="F11" i="26"/>
  <c r="F9" i="26"/>
  <c r="F7" i="26"/>
  <c r="A7" i="26"/>
  <c r="F2" i="32" l="1"/>
  <c r="H58" i="10" s="1"/>
  <c r="F15" i="26"/>
  <c r="F2" i="26" s="1"/>
  <c r="H52" i="10" s="1"/>
  <c r="F2" i="23"/>
  <c r="H56" i="10" s="1"/>
  <c r="A20" i="23"/>
  <c r="A33" i="23" s="1"/>
  <c r="A48" i="23" s="1"/>
  <c r="F85" i="30"/>
  <c r="F2" i="30" s="1"/>
  <c r="H54" i="10" s="1"/>
  <c r="A11" i="30"/>
  <c r="A9" i="26"/>
  <c r="H59" i="10" l="1"/>
  <c r="A6" i="39"/>
  <c r="A13" i="30"/>
  <c r="A11" i="26"/>
  <c r="A13" i="26" s="1"/>
  <c r="A15" i="30" l="1"/>
  <c r="A17" i="30" s="1"/>
  <c r="A15" i="26"/>
  <c r="A15" i="39"/>
  <c r="A20" i="39" s="1"/>
  <c r="A25" i="39" s="1"/>
  <c r="A28" i="39" s="1"/>
  <c r="A33" i="39" s="1"/>
  <c r="A35" i="39" s="1"/>
  <c r="A19" i="30" l="1"/>
  <c r="A21" i="30" s="1"/>
  <c r="A23" i="30" s="1"/>
  <c r="A28" i="30" l="1"/>
  <c r="A34" i="30" s="1"/>
  <c r="A36" i="30" l="1"/>
  <c r="A38" i="30"/>
  <c r="A45" i="30" l="1"/>
  <c r="A47" i="30" s="1"/>
  <c r="A49" i="30" s="1"/>
  <c r="A51" i="30" s="1"/>
  <c r="A53" i="30" s="1"/>
  <c r="A55" i="30" s="1"/>
  <c r="A58" i="30" s="1"/>
  <c r="A63" i="30" s="1"/>
  <c r="A65" i="30" s="1"/>
  <c r="A69" i="30" l="1"/>
  <c r="A67" i="30"/>
  <c r="A71" i="30" l="1"/>
  <c r="A73" i="30" s="1"/>
  <c r="A75" i="30" s="1"/>
  <c r="A77" i="30" s="1"/>
  <c r="A79" i="30" s="1"/>
  <c r="A81" i="30" s="1"/>
  <c r="A83" i="30" s="1"/>
  <c r="A85" i="30" s="1"/>
  <c r="A87" i="30" s="1"/>
  <c r="F34" i="22"/>
  <c r="F32" i="22"/>
  <c r="F30" i="22"/>
  <c r="F28" i="22"/>
  <c r="F26" i="22"/>
  <c r="F24" i="22"/>
  <c r="F22" i="22"/>
  <c r="F20" i="22"/>
  <c r="F17" i="22"/>
  <c r="F16" i="22"/>
  <c r="F13" i="22"/>
  <c r="F10" i="22"/>
  <c r="A9" i="22"/>
  <c r="A12" i="22" s="1"/>
  <c r="F7" i="22"/>
  <c r="F28" i="21"/>
  <c r="F23" i="21"/>
  <c r="F20" i="21"/>
  <c r="F17" i="21"/>
  <c r="F11" i="21"/>
  <c r="F24" i="20"/>
  <c r="F22" i="20"/>
  <c r="F20" i="20"/>
  <c r="F17" i="20"/>
  <c r="F11" i="20"/>
  <c r="F16" i="19"/>
  <c r="F13" i="19"/>
  <c r="A11" i="19"/>
  <c r="A15" i="19" s="1"/>
  <c r="F6" i="19"/>
  <c r="F55" i="17"/>
  <c r="F53" i="17"/>
  <c r="F51" i="17"/>
  <c r="F48" i="17"/>
  <c r="F47" i="17"/>
  <c r="F46" i="17"/>
  <c r="F42" i="17"/>
  <c r="F37" i="17"/>
  <c r="F33" i="17"/>
  <c r="F32" i="17"/>
  <c r="F28" i="17"/>
  <c r="F25" i="17"/>
  <c r="F22" i="17"/>
  <c r="F19" i="17"/>
  <c r="F13" i="17"/>
  <c r="F9" i="17"/>
  <c r="F8" i="17"/>
  <c r="F7" i="17"/>
  <c r="F6" i="17"/>
  <c r="F56" i="16"/>
  <c r="F54" i="16"/>
  <c r="F52" i="16"/>
  <c r="F49" i="16"/>
  <c r="F48" i="16"/>
  <c r="F47" i="16"/>
  <c r="F43" i="16"/>
  <c r="F38" i="16"/>
  <c r="F34" i="16"/>
  <c r="F33" i="16"/>
  <c r="F29" i="16"/>
  <c r="F26" i="16"/>
  <c r="F23" i="16"/>
  <c r="F20" i="16"/>
  <c r="F14" i="16"/>
  <c r="F10" i="16"/>
  <c r="F9" i="16"/>
  <c r="F8" i="16"/>
  <c r="F7" i="16"/>
  <c r="F201" i="18"/>
  <c r="F199" i="18"/>
  <c r="F197" i="18"/>
  <c r="F194" i="18"/>
  <c r="F193" i="18"/>
  <c r="F190" i="18"/>
  <c r="F189" i="18"/>
  <c r="F186" i="18"/>
  <c r="F185" i="18"/>
  <c r="F184" i="18"/>
  <c r="F181" i="18"/>
  <c r="F177" i="18"/>
  <c r="F173" i="18"/>
  <c r="F170" i="18"/>
  <c r="F150" i="18"/>
  <c r="F127" i="18"/>
  <c r="F121" i="18"/>
  <c r="F106" i="18"/>
  <c r="F92" i="18"/>
  <c r="F77" i="18"/>
  <c r="F75" i="18"/>
  <c r="F73" i="18"/>
  <c r="F71" i="18"/>
  <c r="F69" i="18"/>
  <c r="F67" i="18"/>
  <c r="F65" i="18"/>
  <c r="F59" i="18"/>
  <c r="F54" i="18"/>
  <c r="F46" i="18"/>
  <c r="F45" i="18"/>
  <c r="F44" i="18"/>
  <c r="F41" i="18"/>
  <c r="F40" i="18"/>
  <c r="F39" i="18"/>
  <c r="F35" i="18"/>
  <c r="F32" i="18"/>
  <c r="F31" i="18"/>
  <c r="F29" i="18"/>
  <c r="F27" i="18"/>
  <c r="F26" i="18"/>
  <c r="F21" i="18"/>
  <c r="F20" i="18"/>
  <c r="F19" i="18"/>
  <c r="F14" i="18"/>
  <c r="A5" i="18"/>
  <c r="A16" i="18" s="1"/>
  <c r="F63" i="15"/>
  <c r="F61" i="15"/>
  <c r="F58" i="15"/>
  <c r="F56" i="15"/>
  <c r="F53" i="15"/>
  <c r="F48" i="15"/>
  <c r="F45" i="15"/>
  <c r="F42" i="15"/>
  <c r="F39" i="15"/>
  <c r="F35" i="15"/>
  <c r="F29" i="15"/>
  <c r="F28" i="15"/>
  <c r="F23" i="15"/>
  <c r="F18" i="15"/>
  <c r="F15" i="15"/>
  <c r="F13" i="15"/>
  <c r="F6" i="15"/>
  <c r="F5" i="15"/>
  <c r="F64" i="14"/>
  <c r="F62" i="14"/>
  <c r="F59" i="14"/>
  <c r="F57" i="14"/>
  <c r="F54" i="14"/>
  <c r="F49" i="14"/>
  <c r="F46" i="14"/>
  <c r="F43" i="14"/>
  <c r="F40" i="14"/>
  <c r="F36" i="14"/>
  <c r="F30" i="14"/>
  <c r="F29" i="14"/>
  <c r="F24" i="14"/>
  <c r="F19" i="14"/>
  <c r="F16" i="14"/>
  <c r="F14" i="14"/>
  <c r="F7" i="14"/>
  <c r="F6" i="14"/>
  <c r="F5" i="14"/>
  <c r="F192" i="13"/>
  <c r="F190" i="13"/>
  <c r="F187" i="13"/>
  <c r="F183" i="13"/>
  <c r="F181" i="13"/>
  <c r="F180" i="13"/>
  <c r="F173" i="13"/>
  <c r="F172" i="13"/>
  <c r="F171" i="13"/>
  <c r="F165" i="13"/>
  <c r="F164" i="13"/>
  <c r="F159" i="13"/>
  <c r="F157" i="13"/>
  <c r="F155" i="13"/>
  <c r="F152" i="13"/>
  <c r="F149" i="13"/>
  <c r="F146" i="13"/>
  <c r="F143" i="13"/>
  <c r="F142" i="13"/>
  <c r="F137" i="13"/>
  <c r="F123" i="13"/>
  <c r="F115" i="13"/>
  <c r="F112" i="13"/>
  <c r="F110" i="13"/>
  <c r="F107" i="13"/>
  <c r="F102" i="13"/>
  <c r="F84" i="13"/>
  <c r="F66" i="13"/>
  <c r="F58" i="13"/>
  <c r="F55" i="13"/>
  <c r="F51" i="13"/>
  <c r="F47" i="13"/>
  <c r="F36" i="13"/>
  <c r="F24" i="13"/>
  <c r="F18" i="13"/>
  <c r="A17" i="13"/>
  <c r="F15" i="13"/>
  <c r="F2" i="15" l="1"/>
  <c r="H31" i="10" s="1"/>
  <c r="F3" i="18"/>
  <c r="H34" i="10" s="1"/>
  <c r="F4" i="16"/>
  <c r="H36" i="10" s="1"/>
  <c r="F2" i="22"/>
  <c r="H46" i="10" s="1"/>
  <c r="F3" i="21"/>
  <c r="H43" i="10" s="1"/>
  <c r="F3" i="19"/>
  <c r="H40" i="10" s="1"/>
  <c r="F3" i="13"/>
  <c r="H28" i="10" s="1"/>
  <c r="A15" i="22"/>
  <c r="F3" i="20"/>
  <c r="H42" i="10" s="1"/>
  <c r="A5" i="20"/>
  <c r="F3" i="17"/>
  <c r="H37" i="10" s="1"/>
  <c r="A23" i="18"/>
  <c r="A34" i="18" s="1"/>
  <c r="A37" i="18" s="1"/>
  <c r="F2" i="14"/>
  <c r="H30" i="10" s="1"/>
  <c r="A21" i="13"/>
  <c r="A26" i="13" s="1"/>
  <c r="H47" i="10" l="1"/>
  <c r="A39" i="13"/>
  <c r="A55" i="13" s="1"/>
  <c r="A19" i="22"/>
  <c r="A14" i="20"/>
  <c r="A43" i="18"/>
  <c r="A50" i="13"/>
  <c r="A22" i="22" l="1"/>
  <c r="A5" i="21"/>
  <c r="A19" i="20"/>
  <c r="A48" i="18"/>
  <c r="A57" i="18" s="1"/>
  <c r="A61" i="18" s="1"/>
  <c r="A57" i="13"/>
  <c r="A24" i="22" l="1"/>
  <c r="A14" i="21"/>
  <c r="A19" i="21" s="1"/>
  <c r="A22" i="20"/>
  <c r="A67" i="18"/>
  <c r="A60" i="13"/>
  <c r="A26" i="22" l="1"/>
  <c r="A22" i="21"/>
  <c r="A28" i="21" s="1"/>
  <c r="A24" i="20"/>
  <c r="A69" i="18"/>
  <c r="A69" i="13"/>
  <c r="A88" i="13" s="1"/>
  <c r="A106" i="13" l="1"/>
  <c r="A112" i="13"/>
  <c r="A28" i="22"/>
  <c r="A30" i="22" s="1"/>
  <c r="A32" i="22" s="1"/>
  <c r="A34" i="22" s="1"/>
  <c r="A71" i="18"/>
  <c r="A109" i="13"/>
  <c r="A73" i="18" l="1"/>
  <c r="A114" i="13"/>
  <c r="A6" i="16" l="1"/>
  <c r="A12" i="16" s="1"/>
  <c r="A16" i="16" s="1"/>
  <c r="A22" i="16" s="1"/>
  <c r="A26" i="16" s="1"/>
  <c r="A28" i="16" s="1"/>
  <c r="A31" i="16" s="1"/>
  <c r="A36" i="16" s="1"/>
  <c r="A40" i="16" s="1"/>
  <c r="A45" i="16" s="1"/>
  <c r="A51" i="16" s="1"/>
  <c r="A54" i="16" s="1"/>
  <c r="A56" i="16" s="1"/>
  <c r="A75" i="18"/>
  <c r="A118" i="13"/>
  <c r="A127" i="13" s="1"/>
  <c r="A139" i="13" s="1"/>
  <c r="A145" i="13" s="1"/>
  <c r="A148" i="13" s="1"/>
  <c r="A151" i="13" s="1"/>
  <c r="A154" i="13" s="1"/>
  <c r="A157" i="13" s="1"/>
  <c r="A159" i="13" s="1"/>
  <c r="A161" i="13" s="1"/>
  <c r="A5" i="17" l="1"/>
  <c r="A11" i="17" s="1"/>
  <c r="A15" i="17" s="1"/>
  <c r="A21" i="17" s="1"/>
  <c r="A25" i="17" s="1"/>
  <c r="A27" i="17" s="1"/>
  <c r="A30" i="17" s="1"/>
  <c r="A35" i="17" s="1"/>
  <c r="A39" i="17" s="1"/>
  <c r="A44" i="17" s="1"/>
  <c r="A50" i="17" s="1"/>
  <c r="A53" i="17" s="1"/>
  <c r="A55" i="17" s="1"/>
  <c r="A77" i="18"/>
  <c r="A4" i="14"/>
  <c r="A11" i="14" s="1"/>
  <c r="A19" i="14" s="1"/>
  <c r="A23" i="14" s="1"/>
  <c r="A26" i="14" s="1"/>
  <c r="A34" i="14" s="1"/>
  <c r="A39" i="14" s="1"/>
  <c r="A42" i="14" s="1"/>
  <c r="A45" i="14" s="1"/>
  <c r="A49" i="14" s="1"/>
  <c r="A51" i="14" s="1"/>
  <c r="A56" i="14" s="1"/>
  <c r="A59" i="14" s="1"/>
  <c r="A61" i="14" s="1"/>
  <c r="A64" i="14" s="1"/>
  <c r="A169" i="13"/>
  <c r="A177" i="13" s="1"/>
  <c r="A81" i="18" l="1"/>
  <c r="A94" i="18" s="1"/>
  <c r="A108" i="18" s="1"/>
  <c r="A123" i="18" s="1"/>
  <c r="A129" i="18" s="1"/>
  <c r="A152" i="18" s="1"/>
  <c r="A172" i="18" s="1"/>
  <c r="A175" i="18" s="1"/>
  <c r="A179" i="18" s="1"/>
  <c r="A183" i="18" s="1"/>
  <c r="A188" i="18" s="1"/>
  <c r="A192" i="18" s="1"/>
  <c r="A196" i="18" s="1"/>
  <c r="A199" i="18" s="1"/>
  <c r="A201" i="18" s="1"/>
  <c r="A4" i="15"/>
  <c r="A10" i="15" s="1"/>
  <c r="A18" i="15" s="1"/>
  <c r="A22" i="15" s="1"/>
  <c r="A25" i="15" s="1"/>
  <c r="A33" i="15" s="1"/>
  <c r="A38" i="15" s="1"/>
  <c r="A41" i="15" s="1"/>
  <c r="A44" i="15" s="1"/>
  <c r="A48" i="15" s="1"/>
  <c r="A50" i="15" s="1"/>
  <c r="A55" i="15" s="1"/>
  <c r="A58" i="15" s="1"/>
  <c r="A60" i="15" s="1"/>
  <c r="A63" i="15" s="1"/>
  <c r="A187" i="13"/>
  <c r="A189" i="13" s="1"/>
  <c r="A192" i="13" s="1"/>
  <c r="F80" i="7" l="1"/>
  <c r="F41" i="7"/>
  <c r="F40" i="7"/>
  <c r="F39" i="7"/>
  <c r="F143" i="7"/>
  <c r="F184" i="7"/>
  <c r="F182" i="7"/>
  <c r="F176" i="7"/>
  <c r="F211" i="7"/>
  <c r="F185" i="7"/>
  <c r="F219" i="7"/>
  <c r="F21" i="7"/>
  <c r="F46" i="7"/>
  <c r="F34" i="7"/>
  <c r="F36" i="7"/>
  <c r="F207" i="7"/>
  <c r="F209" i="7"/>
  <c r="F153" i="7" l="1"/>
  <c r="F149" i="7"/>
  <c r="F109" i="7"/>
  <c r="F6" i="7" l="1"/>
  <c r="F8" i="7"/>
  <c r="F145" i="7"/>
  <c r="F204" i="7"/>
  <c r="F57" i="7"/>
  <c r="F55" i="7"/>
  <c r="F125" i="7"/>
  <c r="F9" i="7" l="1"/>
  <c r="H9" i="10" s="1"/>
  <c r="F206" i="7"/>
  <c r="F179" i="7"/>
  <c r="F173" i="7"/>
  <c r="F170" i="7"/>
  <c r="F167" i="7"/>
  <c r="F151" i="7"/>
  <c r="F141" i="7"/>
  <c r="F139" i="7"/>
  <c r="F137" i="7"/>
  <c r="F215" i="7"/>
  <c r="F65" i="7"/>
  <c r="F101" i="7"/>
  <c r="F49" i="7" l="1"/>
  <c r="F50" i="7"/>
  <c r="F51" i="7"/>
  <c r="F78" i="7"/>
  <c r="F77" i="7"/>
  <c r="F76" i="7"/>
  <c r="F73" i="7" l="1"/>
  <c r="F71" i="7" l="1"/>
  <c r="F59" i="7"/>
  <c r="F69" i="7"/>
  <c r="F63" i="7"/>
  <c r="F67" i="7"/>
  <c r="F38" i="7"/>
  <c r="F31" i="7"/>
  <c r="F192" i="7"/>
  <c r="F25" i="7"/>
  <c r="F196" i="7"/>
  <c r="F23" i="7"/>
  <c r="F20" i="7"/>
  <c r="F18" i="7"/>
  <c r="F16" i="7"/>
  <c r="F147" i="7" l="1"/>
  <c r="F135" i="7" l="1"/>
  <c r="F133" i="7"/>
  <c r="F131" i="7"/>
  <c r="F123" i="7"/>
  <c r="F121" i="7"/>
  <c r="F119" i="7"/>
  <c r="F117" i="7"/>
  <c r="F107" i="7"/>
  <c r="F105" i="7"/>
  <c r="F103" i="7"/>
  <c r="F99" i="7"/>
  <c r="F97" i="7"/>
  <c r="F95" i="7"/>
  <c r="F84" i="7"/>
  <c r="F86" i="7"/>
  <c r="F88" i="7"/>
  <c r="F82" i="7"/>
  <c r="F61" i="7"/>
  <c r="F200" i="7"/>
  <c r="F53" i="7"/>
  <c r="F33" i="7"/>
  <c r="F45" i="7"/>
  <c r="F44" i="7"/>
  <c r="F27" i="7"/>
  <c r="F29" i="7"/>
  <c r="F14" i="7"/>
  <c r="F220" i="7" l="1"/>
  <c r="H21" i="10" s="1"/>
  <c r="F89" i="7"/>
  <c r="F110" i="7"/>
  <c r="H13" i="10" s="1"/>
  <c r="F126" i="7"/>
  <c r="H15" i="10" s="1"/>
  <c r="F164" i="7" l="1"/>
  <c r="F161" i="7" l="1"/>
  <c r="F186" i="7" l="1"/>
  <c r="H19" i="10" s="1"/>
  <c r="F154" i="7"/>
  <c r="H17" i="10" s="1"/>
  <c r="H11" i="10"/>
  <c r="H22" i="10" l="1"/>
  <c r="H61" i="10" s="1"/>
  <c r="L8" i="58" s="1"/>
  <c r="C23" i="61" l="1"/>
  <c r="L20" i="58"/>
  <c r="L21" i="58" s="1"/>
  <c r="D23" i="61" l="1"/>
  <c r="C29" i="61"/>
  <c r="C30" i="61" s="1"/>
  <c r="C33" i="61" l="1"/>
  <c r="E23" i="61"/>
  <c r="D29" i="61"/>
  <c r="E29" i="61" s="1"/>
  <c r="D33" i="61" l="1"/>
  <c r="E30" i="61"/>
  <c r="E33" i="61" s="1"/>
  <c r="E34" i="61" s="1"/>
  <c r="E35" i="61" s="1"/>
  <c r="D30" i="61"/>
  <c r="I30" i="11" l="1"/>
  <c r="I31" i="11" s="1"/>
  <c r="I32" i="11" s="1"/>
</calcChain>
</file>

<file path=xl/sharedStrings.xml><?xml version="1.0" encoding="utf-8"?>
<sst xmlns="http://schemas.openxmlformats.org/spreadsheetml/2006/main" count="3700" uniqueCount="991">
  <si>
    <t xml:space="preserve">R E K A P I T U L A C I J A </t>
  </si>
  <si>
    <t>1.</t>
  </si>
  <si>
    <t>kpl</t>
  </si>
  <si>
    <t>-</t>
  </si>
  <si>
    <t>2.</t>
  </si>
  <si>
    <t>m1</t>
  </si>
  <si>
    <t>m2</t>
  </si>
  <si>
    <t>m3</t>
  </si>
  <si>
    <t>4.</t>
  </si>
  <si>
    <t>3.</t>
  </si>
  <si>
    <t>5.</t>
  </si>
  <si>
    <t>6.</t>
  </si>
  <si>
    <t>I.</t>
  </si>
  <si>
    <t>GRADBENA DELA</t>
  </si>
  <si>
    <t>Pomoč pri demontaži sanitarnih elementov, komplet z dotrajano instalacijo in iznos v gradbiščno deponijo</t>
  </si>
  <si>
    <t>wc školjka s kotličkom</t>
  </si>
  <si>
    <t>kos</t>
  </si>
  <si>
    <t>umivalnik z armaturo in sifonom</t>
  </si>
  <si>
    <t>7.</t>
  </si>
  <si>
    <t>8.</t>
  </si>
  <si>
    <t>9.</t>
  </si>
  <si>
    <t>10.</t>
  </si>
  <si>
    <t>11.</t>
  </si>
  <si>
    <t>12.</t>
  </si>
  <si>
    <t>Večkratno zidarsko čiščenje med in po končanju del</t>
  </si>
  <si>
    <t>13.</t>
  </si>
  <si>
    <t>14.</t>
  </si>
  <si>
    <t>15.</t>
  </si>
  <si>
    <t>16.</t>
  </si>
  <si>
    <t>17.</t>
  </si>
  <si>
    <t>18.</t>
  </si>
  <si>
    <t>ur</t>
  </si>
  <si>
    <t>II.</t>
  </si>
  <si>
    <t>III.</t>
  </si>
  <si>
    <t>SLIKOPLESKARSKA DELA</t>
  </si>
  <si>
    <t>Kitanje, mavčenje razpok, odrgnin in podobno sten in stropa, vključno z brušenjem pred nanosom novega beleža</t>
  </si>
  <si>
    <t>IV.</t>
  </si>
  <si>
    <t>V.</t>
  </si>
  <si>
    <t>Suhomontažne predelne stene in stropovi skupaj:</t>
  </si>
  <si>
    <t>Gradbena dela skupaj:</t>
  </si>
  <si>
    <t>Tlakarska dela skupaj:</t>
  </si>
  <si>
    <t>Slikopleskarska dela skupaj:</t>
  </si>
  <si>
    <t>Naslovnik:</t>
  </si>
  <si>
    <t>id št. za DDV:</t>
  </si>
  <si>
    <t>SKUPAJ:</t>
  </si>
  <si>
    <t>Opcija ponudbe 30 dni</t>
  </si>
  <si>
    <t>Obračun izvršenih del se izvede na podlagi dejanskih količin vgrajenega materiala</t>
  </si>
  <si>
    <t>Demontaža obstoječega pohištva in iznos iz objekta na gradbeno deponijo do 10 km komplet z vsemi pomožnimi deli in transporti.</t>
  </si>
  <si>
    <t>Finalno gospodinjsko čiščenje po končani gradnji (čistilni servis) komplet z vsemi pomožnimi deli</t>
  </si>
  <si>
    <t>MIZARSKA DELA - VRATA IN OKNA</t>
  </si>
  <si>
    <t>Mizarska dela - vratav in okna  skupaj:</t>
  </si>
  <si>
    <t>Odstranitev starega beleža na zidu in stropu sob in sanitarij, čiščenje zidu in stropa  z brušenjem pred slikanjem in izravnava  komplet z vso zaščito in pomožnimi deli</t>
  </si>
  <si>
    <t>DDV   9,5 %</t>
  </si>
  <si>
    <t>Informativni rok izvedbe je  60 dni.</t>
  </si>
  <si>
    <t>GRADBENO-OBRTNIŠKA DELA SKUPAJ:</t>
  </si>
  <si>
    <t xml:space="preserve">Izdelava gradbeno-obrtniških del pri prenovi prostorov </t>
  </si>
  <si>
    <t>Dobava in montaža Alu zaključka-profila med keramiko in parketom komplet z vsemi pomožnimi deli.</t>
  </si>
  <si>
    <t>Dobava novih trikotnih lesenih  letev ali ravnih  obrob do višine 5 cm v barvi kot gotovi parket komplet z vsem pritrdilnim materialom</t>
  </si>
  <si>
    <t>stanovanj v hiši Zaloška cesta 160a  Ljubljani</t>
  </si>
  <si>
    <t>Odbijanje obstoječe stenske  keramike s podlago do deb 2 cm in iznos na začasno gradbiščno deponijo</t>
  </si>
  <si>
    <t>Rušenje sestave sanacijske stene pod terenom v sestavi : 1x čepasta folija, toplotna izolacija XPS deb.  7,0 cm,  1x bitumenska hidroizolacija , AB sanacijska stena deb. 10 cm, komplet z vsemi pomožnimi deli in transporti.</t>
  </si>
  <si>
    <t>Rušenje polnilne stene pod terenom v sestavi :  siporeks zid  deb. 25 cm, od višine parapeta hp=  60 cm do vrha, komplet z vsemi pomožnimi deli in transporti.</t>
  </si>
  <si>
    <t>Rušenje obstoječih  stopnic   dim 4x27/16 in podesta iz AB   deb.  do 20 cm,  komplet z vsemi pomožnimi deli in transporti.</t>
  </si>
  <si>
    <t>Rušenje obstoječih  lesenih štoketnih pregradnih sten,  komplet s podkonstrukcijo z vsemi pomožnimi deli in transporti.</t>
  </si>
  <si>
    <t>Rušenje obstoječega  kanalizacijskega AB jaška dim. 60/60/60 cm z vsemi pomožnimi deli in transporti.</t>
  </si>
  <si>
    <t>Demontaža obstoječih enokrilnih vratnih kril  in podbojev,  velikosti do 2,0 m2, širine 80-90 cm, višine 200 cm z iznosom na gradbiščno deponijo.</t>
  </si>
  <si>
    <t>19.</t>
  </si>
  <si>
    <t>20.</t>
  </si>
  <si>
    <t>21.</t>
  </si>
  <si>
    <t>22.</t>
  </si>
  <si>
    <t>23.</t>
  </si>
  <si>
    <t>24.</t>
  </si>
  <si>
    <t>25.</t>
  </si>
  <si>
    <t>Dobava in montaža novega  kanalizacijskega AB jaška dim. 60/60/60 cm s plinotesnim RF pokrovom za črpališče odpadnih voda iz kleti z vsemi pomožnimi deli in transporti.</t>
  </si>
  <si>
    <t>Izdelava grobe in fine obdelava špalet (vratne in okenske odprtine) r.š.  15 cm do 35/cm/m1 komplet z vsemi pomožnimi deli in transporti.</t>
  </si>
  <si>
    <t>26.</t>
  </si>
  <si>
    <t>27.</t>
  </si>
  <si>
    <t>28.</t>
  </si>
  <si>
    <t>29.</t>
  </si>
  <si>
    <t>Dobava in izdelava nove hidroizolacije po celotni površini ketnih prostorov iz  polimer-bitumenske, enoslojne(aPP),   po zahtevah SIST DIN 18195(del 4),  osnovne karakteristike hidroizolacije :  upogljivost :  -10 st. C (EN 1109),    odpornost proti tečenju: +120°C (EN 1110),    nosilec steklena tkanina,    npr.: IZOTEKT T4 plus ali enakovredno,  1x hladni bitumenski premaz    0.3kg/m2,   komplet z vsemi pomožnimi deli in transporti.</t>
  </si>
  <si>
    <t>A.</t>
  </si>
  <si>
    <t>PRIPRAVLJALNA  DELA</t>
  </si>
  <si>
    <t>30.</t>
  </si>
  <si>
    <t xml:space="preserve">Dobava materiala in postavljanje  lahkih premičnih delovnih enostavnih odrov (na kolesih),  višine od 2 do 4 m, za odstranjevanje podstropne opreme in instalacij, za zidanje,  ometavanje in slikanje notranjih   sten in stropov   za montažo notranjih montažnih sten za izdelavo obešenih stropov,  za obdelavo in slikanje  stropov, za montažo oken z visokim parapetom, za izvedbo  vertikalnih konstrukcij (stene),  odri za izvedbo stropnih izolacij, montažo oken ter ostalo. Obračun v m2 netto površine vseh prostorov. </t>
  </si>
  <si>
    <t>Delo zidarja v režiji, pomoč pri obrtniških delih komplet z vsemi pomožnimi deli z vpisom v gradbeni dnevnik in potrdilom nadzora in naročnika.</t>
  </si>
  <si>
    <t>Dobava in polaganje talne keramike 20x40 cm  do vrednosti 35eur/m2 v sanitarijah, vhodu, sušilnici, kotlovnici in kuhinji ter hodniku  komplet z vsemi pomožnimi deli, fugiranjem in transporti.</t>
  </si>
  <si>
    <t>Dobava in montaža visoke tipske obrobe keramike komplet z vsemi pomožnimi deli in pritrdilnim materialom, fugiranjem in transporti.</t>
  </si>
  <si>
    <t>Dobava in polaganje stenske keramike v sanitarijah in kuhinji, dim 20x40 cm do vrednosti 35 eur/m2, polaganje na lepilo do višine 2,00 m od tal po izboru naročnika komplet z vsemi pomožnimi deli, fugiranjem in transporti.</t>
  </si>
  <si>
    <t>utor vel 3x5 cm</t>
  </si>
  <si>
    <t>utor vel 10x10 cm</t>
  </si>
  <si>
    <t>utor vel 10x20 cm</t>
  </si>
  <si>
    <t>Dolbljenje stenskih utorov v opečno betonskih stenah za vodovodne in elektroinstalacije, kompletno z obdelavo po končanih delih</t>
  </si>
  <si>
    <t>Dobava,  2x brušenje in 3x lakiranje ter polaganje  lamelni parketa-hrast po izbiri naročnika do vrednosti 23,00 eur/m2, komplet komplet z vsemi pomožnimi deli.</t>
  </si>
  <si>
    <t>Delo slikopleskarja v režiji, popravilo beleža sten na hodniku pred vhodom na stopnišču komplet z vsemi pomožnimi deli.</t>
  </si>
  <si>
    <t>TLAKARSKA DELA-KERAMIKA -PARKET - PREMAZI</t>
  </si>
  <si>
    <t>Nakladanje in odvoz odpadnega materiala na javno deponijo skladno s Pravilnikom o ravnanju z gradbenimi odpadki in plačilom vseh pristojbin komplet z nakladanjem in razkladanjem  do 15 km.</t>
  </si>
  <si>
    <r>
      <t>Dobava in suhomontaža  lesenih enokrilnih notranjih  vrat  dim</t>
    </r>
    <r>
      <rPr>
        <b/>
        <u/>
        <sz val="10"/>
        <rFont val="Calibri"/>
        <family val="2"/>
        <charset val="238"/>
        <scheme val="minor"/>
      </rPr>
      <t xml:space="preserve"> V1- 80/200 cm  z jeklenim okvirjem-podbojem, širine  d=12,5 do d=20,0 cm v  beli barvi </t>
    </r>
    <r>
      <rPr>
        <sz val="10"/>
        <rFont val="Calibri"/>
        <family val="2"/>
        <charset val="238"/>
        <scheme val="minor"/>
      </rPr>
      <t>,  krilo leseno v beli barvi pleskano,  zvočno izolativna.  Vrata so opremljena z vsem potrebnim okovjem,  finalno obdelana- v barvnem tonu po izboru naročnika. Glej opis v projektu!</t>
    </r>
    <r>
      <rPr>
        <b/>
        <sz val="10"/>
        <rFont val="Calibri"/>
        <family val="2"/>
        <charset val="238"/>
        <scheme val="minor"/>
      </rPr>
      <t xml:space="preserve"> V-1/ 1x L in 2xD vrata</t>
    </r>
  </si>
  <si>
    <r>
      <t>Dobava in suhomontaža  lesenih enokrilnih notranjih  vrat-kopalnica  dim</t>
    </r>
    <r>
      <rPr>
        <b/>
        <u/>
        <sz val="10"/>
        <rFont val="Calibri"/>
        <family val="2"/>
        <charset val="238"/>
        <scheme val="minor"/>
      </rPr>
      <t xml:space="preserve"> V2- 80/200 cm  z jeklenim okvirjem-podbojem, širine  d=12,5  cm v  beli barvi </t>
    </r>
    <r>
      <rPr>
        <sz val="10"/>
        <rFont val="Calibri"/>
        <family val="2"/>
        <charset val="238"/>
        <scheme val="minor"/>
      </rPr>
      <t>,  krilo leseno v beli barvi,  pleskano ,  2cm spodrezano,  zvočno izolativna.  Vrata so opremljena z vsem potrebnim okovjem,  finalno obdelana- v barvnem tonu po izboru naročnika. Glej opis v projektu!</t>
    </r>
    <r>
      <rPr>
        <b/>
        <sz val="10"/>
        <rFont val="Calibri"/>
        <family val="2"/>
        <charset val="238"/>
        <scheme val="minor"/>
      </rPr>
      <t xml:space="preserve"> V-2/  2xD vrata</t>
    </r>
  </si>
  <si>
    <r>
      <t>Dobava in suhomontaža  lesenih enokrilnih notranjih  vrat  dim</t>
    </r>
    <r>
      <rPr>
        <b/>
        <u/>
        <sz val="10"/>
        <rFont val="Calibri"/>
        <family val="2"/>
        <charset val="238"/>
        <scheme val="minor"/>
      </rPr>
      <t xml:space="preserve"> V1.1- 80/193 cm  z jeklenim okvirjem-podbojem, širine  d=12,5 do d=20,0 cm v  beli barvi </t>
    </r>
    <r>
      <rPr>
        <sz val="10"/>
        <rFont val="Calibri"/>
        <family val="2"/>
        <charset val="238"/>
        <scheme val="minor"/>
      </rPr>
      <t>,  krilo leseno v beli barvi pleskano,  zvočno izolativna.  Vrata so opremljena z vsem potrebnim okovjem,  finalno obdelana- v barvnem tonu po izboru naročnika. Glej opis v projektu!</t>
    </r>
    <r>
      <rPr>
        <b/>
        <sz val="10"/>
        <rFont val="Calibri"/>
        <family val="2"/>
        <charset val="238"/>
        <scheme val="minor"/>
      </rPr>
      <t xml:space="preserve"> V-1.1 / 1xD vrata</t>
    </r>
  </si>
  <si>
    <r>
      <t>Dobava in suhomontaža   enokrilnih vhodnih požarnih EI2   30  notranjih  vrat-vhod v stanovanje  dim</t>
    </r>
    <r>
      <rPr>
        <b/>
        <u/>
        <sz val="10"/>
        <rFont val="Calibri"/>
        <family val="2"/>
        <charset val="238"/>
        <scheme val="minor"/>
      </rPr>
      <t xml:space="preserve"> V4.1- 80/200 cm  z jeklenim okvirjem-podbojem, širine  d=15  cm v  beli barvi </t>
    </r>
    <r>
      <rPr>
        <sz val="10"/>
        <rFont val="Calibri"/>
        <family val="2"/>
        <charset val="238"/>
        <scheme val="minor"/>
      </rPr>
      <t>,  krilo kovinsko, izolativno jedro obdelano z laminatom  v beli barvi,    zvočno izolativna.  Vrata so opremljena z vsem potrebnim okovjem, s kukalom ,  finalno obdelana- v barvnem tonu po izboru naročnika  s kamnitim pragom d=2 cm.   Glej opis v projektu!</t>
    </r>
    <r>
      <rPr>
        <b/>
        <sz val="10"/>
        <rFont val="Calibri"/>
        <family val="2"/>
        <charset val="238"/>
        <scheme val="minor"/>
      </rPr>
      <t xml:space="preserve"> V-4.1/  2xD vrata</t>
    </r>
  </si>
  <si>
    <r>
      <t>Dobava in suhomontaža  lesenih enokrilnih notranjih  vrat  -vhod v kotlovnico,  dim</t>
    </r>
    <r>
      <rPr>
        <b/>
        <u/>
        <sz val="10"/>
        <rFont val="Calibri"/>
        <family val="2"/>
        <charset val="238"/>
        <scheme val="minor"/>
      </rPr>
      <t xml:space="preserve"> V6- 90/200 cm  z jeklenim okvirjem-podbojem, širine  d=12,5  cm v  beli barvi </t>
    </r>
    <r>
      <rPr>
        <sz val="10"/>
        <rFont val="Calibri"/>
        <family val="2"/>
        <charset val="238"/>
        <scheme val="minor"/>
      </rPr>
      <t>,  krilo leseno v beli barvi pleskano,  zvočno izolativna.  Vrata so opremljena z vsem potrebnim okovjem,  finalno obdelana- v barvnem tonu po izboru naročnika. Glej opis v projektu!</t>
    </r>
    <r>
      <rPr>
        <b/>
        <sz val="10"/>
        <rFont val="Calibri"/>
        <family val="2"/>
        <charset val="238"/>
        <scheme val="minor"/>
      </rPr>
      <t xml:space="preserve"> V-6 / 1xD vrata</t>
    </r>
  </si>
  <si>
    <r>
      <t xml:space="preserve">Vgradnja  vodoodporne mavčno kartonske plošče KNAUF GKB-I   2x 1.25 cm,   deb. montažne stene je 12,5 cm,  izolirana s toplotno izolacijo iz steklene volne d= 7,5 cm v ploščah tipa Knauf Insulation Akustik Board  ali enakovredno in kovinsko konstrukcijo s profili UW/CW 75 ali enakovredno, mavčna kartonska plošča  KNAUF GKB   2x 1.25 cm,komplet z vsemi pomožnimi deli.  Glej opis v projektu! </t>
    </r>
    <r>
      <rPr>
        <b/>
        <sz val="10"/>
        <rFont val="Calibri"/>
        <family val="2"/>
        <charset val="238"/>
        <scheme val="minor"/>
      </rPr>
      <t xml:space="preserve"> Montažna stena  K-1.1 - K-2.2</t>
    </r>
  </si>
  <si>
    <r>
      <t xml:space="preserve">Vgradnja mavčno kartonske plošče  KNAUF GKB   2x 1.25 cm,   deb. montažne stene je 12,5 cm,  izolirana s toplotno izolacijo iz steklene volne d= 7,5 cm v ploščah tipa Knauf Insulation Akustik Board  ali enakovredno in kovinsko konstrukcijo s profili UW/CW 75 ali enakovredno, mavčna kartonska plošča  KNAUF GKB   2x 1.25 cm,komplet z vsemi pomožnimi deli.  Glej opis v projektu! </t>
    </r>
    <r>
      <rPr>
        <b/>
        <sz val="10"/>
        <rFont val="Calibri"/>
        <family val="2"/>
        <charset val="238"/>
        <scheme val="minor"/>
      </rPr>
      <t xml:space="preserve"> Montažna stena  K-1.1. - K-1.1.</t>
    </r>
  </si>
  <si>
    <r>
      <t xml:space="preserve">Vgradnja obloge za WC izplakovalnik do višine 120 cm ,  vodoodporne mavčno kartonske plošče KNAUF GKB-I   2x 1.25 cm,   deb. montažne stene je 7,5 cm,  izolirana s toplotno izolacijo iz steklene volne d= 5 cm v ploščah tipa Knauf Insulation Akustik Board  ali enakovredno in kovinsko konstrukcijo s profili UW/CW 50 ali enakovredno, komplet z vsemi pomožnimi deli.  Glej opis v projektu! </t>
    </r>
    <r>
      <rPr>
        <b/>
        <sz val="10"/>
        <rFont val="Calibri"/>
        <family val="2"/>
        <charset val="238"/>
        <scheme val="minor"/>
      </rPr>
      <t xml:space="preserve"> Montažna stena  K-5</t>
    </r>
  </si>
  <si>
    <t xml:space="preserve"> Montažna stena  K-1.1. - K-1.1.    Izdelava  in montaža mavčno kartonskih  nosilnih sten z dvostransko dvoslojno oblogo  z bandažiranjem in 1x glajenjem stikov, obdelavo vogalov, z kovinsko enojno nosilno podkonstrukcijo 7,5 cm / razmak med profili 40 cm z vsemi pomožnimi deli, ojačitvami , materiali in prenosi . Fugirajo se stiki vseh slojev; fugirna masa: kot npr. uniflott oz. impregnirani uniflott v prostorih z vlago. Stiki vidnih slojev se armirajo s trakom iz steklenih vlaken.   Slikanje zajeto pri slikopleskarskih delih.</t>
  </si>
  <si>
    <t xml:space="preserve"> Montažna stena  K-1.1 - K-2.2.  Izdelava  in montaža mavčno kartonskih  nosilnih sten z dvostransko dvoslojno oblogo  z bandažiranjem in 1x glajenjem stikov, obdelavo vogalov, z kovinsko enojno nosilno podkonstrukcijo 7,5 cm / razmak med profili 40 cm z vsemi pomožnimi deli, ojačitvami , materiali in prenosi . Fugirajo se stiki vseh slojev; fugirna masa: kot npr. uniflott oz. impregnirani uniflott v prostorih z vlago. Stiki vidnih slojev se armirajo s trakom iz steklenih vlaken.   OPOMBA: V območju kuhinje (kuhinjskih visečih elementov) predvideti pas v višini 60cm kot ojačitev stene z OSB ploščo deb. 12mm (namesto notranje mavčno kartonske plošče).Slikanje zajeto pri slikopleskarskih delih.</t>
  </si>
  <si>
    <t>Montažna stena  K-5. Izdelava  in montaža mavčno kartonskih  oblog z enostransko dvoslojno oblogo  z bandažiranjem in 1x glajenjem stikov, obdelavo vogalov, z kovinsko enojno nosilno podkonstrukcijo 50 cm / razmak med profili 40 cm z vsemi pomožnimi deli, ojačitvami , materiali in prenosi.   Slikanje zajeto pri slikopleskarskih delih.</t>
  </si>
  <si>
    <t>Stropovi</t>
  </si>
  <si>
    <t>SUHOMONTAŽNE PREDELNE STENE IN STROPOVI</t>
  </si>
  <si>
    <r>
      <rPr>
        <b/>
        <sz val="10"/>
        <rFont val="Calibri"/>
        <family val="2"/>
        <charset val="238"/>
        <scheme val="minor"/>
      </rPr>
      <t>Montažni strop   S1-suhi prostori.</t>
    </r>
    <r>
      <rPr>
        <sz val="10"/>
        <rFont val="Calibri"/>
        <family val="2"/>
        <charset val="238"/>
        <scheme val="minor"/>
      </rPr>
      <t xml:space="preserve">  Izdelava  in montaža mavčno kartonskih  obloge stropa z enostransko dvoslojno oblogo  z bandažiranjem in 1x glajenjem stikov, obdelavo vogalov, z kovinsko enojno nosilno podkonstrukcijo 50 cm / razmak med profili 40 cm z vsemi pomožnimi deli, ojačitvami , materiali in prenosi.   Slikanje zajeto pri slikopleskarskih delih.     Izvajalec je dolžan opraviti preizkus pritrdilnih sredstev na izvlek iz stropne  konstrukcije in izpolniti obrazec: Protokol k preskusu pritrdilnih sredstev na  izvlek iz stropne konstrukcije</t>
    </r>
  </si>
  <si>
    <r>
      <rPr>
        <b/>
        <sz val="10"/>
        <rFont val="Calibri"/>
        <family val="2"/>
        <charset val="238"/>
        <scheme val="minor"/>
      </rPr>
      <t>Montažni strop   S1.1- mokri prostori.</t>
    </r>
    <r>
      <rPr>
        <sz val="10"/>
        <rFont val="Calibri"/>
        <family val="2"/>
        <charset val="238"/>
        <scheme val="minor"/>
      </rPr>
      <t xml:space="preserve">  Izdelava  in montaža mavčno kartonskih  obloge stropa z enostransko dvoslojno oblogo  z bandažiranjem in 1x glajenjem stikov, obdelavo vogalov, z kovinsko enojno nosilno podkonstrukcijo 50 cm / razmak med profili 40 cm z vsemi pomožnimi deli, ojačitvami , materiali in prenosi.   Slikanje zajeto pri slikopleskarskih delih.    Izvajalec je dolžan opraviti preizkus pritrdilnih sredstev na izvlek iz stropne  konstrukcije in izpolniti obrazec: Protokol k preskusu pritrdilnih sredstev na  izvlek iz stropne konstrukcije</t>
    </r>
  </si>
  <si>
    <t>Dobava in izdelava obloge stropa iz lesocementnih in toplotno izoliranih plošč  debelina TI =  10 cm, kot npr.  Heraklith Tektalan  A2   plošč ali enakovredno  mehnko in leplenjem  pritrjenih v steno, komplet z vsemi pomožnimi deli.</t>
  </si>
  <si>
    <t>Izvajanje koordinacije varstava pri delu na objektu za čas gradnje objekta komplet z vsemi  potrebnimi zapisi in obiski na gradbišču.</t>
  </si>
  <si>
    <t>Izvedba ometavanja  vodovodnih-obbetonaža, električnih utorov po položeni inštalaciji komplet z vsemi pomožnimi deli :</t>
  </si>
  <si>
    <t>Dvakratno pleskanje cevi centralnega ogrevanja z odporno belo barvo kot npr. Tessarol Akril za kovino komplet z brušenjem in vsemi pomožnimi del.</t>
  </si>
  <si>
    <t>Dobava in polaganje silikonske bariere proti vlagi v estrihu.  temeljni premaz  kot npr. Knauf Tiefengrund ali enakovredno,         
 komplet z vsemi pomožnimi deli in transporti</t>
  </si>
  <si>
    <t>Izdelava T1, T2, -mikroarmiranega betonskega hitrosušečega estriha MB 20  debeline 7 cm,  ločilni sloj PVC folija deb. 0,15 mm,  toplotne izolalacije debeline 10 cm kot npr. ekspandirani polistiren SIST EN 13163,   lambda = 0.034 W/(m.K),    Sigma 10%def. = 150 kPa], kot npr. Fragmat  EPS 150 ali enakovredno,  nosilna konstrukcija :  podložni beton C12/15  debelina  10,0 cm   in robni trak iz  elestificiranega stiroporja deb. 1,0  cm, komplet z vemi pomožnimi deli in transporti</t>
  </si>
  <si>
    <t>Izdelava T7   -mikroarmiranega betonskega hitrosušečega estriha MB 20  debeline 7 cm,  ločilni sloj PVC folija deb. 0,15 mm,  nosilna konstrukcija :  podložni beton C12/15 debline 10 cm  in robni trak iz  elestificiranega stiroporja deb. 1,0  cm,   komplet z vemi pomožnimi deli in transporti</t>
  </si>
  <si>
    <t>Izdelava in ometavanje  sanirne  malte za omete kot npr. HYDROMENT ali enakovredno,  na delih debeline do 2 - 3 cm , kjer so se poškodovali ali zaradi slabe oprijemljivosti odpadli na delu zidov komplet z vsemi pomožnimi deli in transproti.</t>
  </si>
  <si>
    <t>Odbijanje obstoječega armiranobetonskega tlaka in izkopa v sestavi keramika, estrih deb. 8,0 cm, 1x bitumenska hidroizolacija, podložni beton deb. 10 cm, komplet   do podložnega nasutja, skupna debelina tlaka, ki se odstrani je do 30 cm z iznosom na začasno gradbiščno deponijo. Ocenjena sestava tal!</t>
  </si>
  <si>
    <t>Rušenje obstoječega stropnega in stenskega ometa deb. do 3 cm - 5 cm, komplet z vsemi pomožnimi deli in transporti. Predvideno rušenje do 50%!</t>
  </si>
  <si>
    <t>Dobava in izdelava zidu Z1 opečnega modularca kot npr.  GO Modul 19 ali enakovredno, debeline 19 cm komplet z vsemi pomožnimi deli in transporti.</t>
  </si>
  <si>
    <t xml:space="preserve">Dobava in montaža nove pregradne stene v koplanici dimenzije 90/250 cm iz Alu profilom, varnostno - kaljeno in lepljeno steklo, Alu profil je vgrajen v strop in tla komplet z vsemi pomožnimi deli in ptitrdilnim materialom. </t>
  </si>
  <si>
    <t xml:space="preserve"> Montažna stena  K-3.1 - K-3.1.  Izdelava  in montaža ognjevarne mavčno kartonskih  nosilnih sten z dvostransko dvoslojno oblogo  z bandažiranjem in 1x glajenjem stikov, obdelavo vogalov, z kovinsko enojno nosilno podkonstrukcijo 5 cm / razmak med profili 40 cm z vsemi pomožnimi deli, ojačitvami , materiali in prenosi . Fugirajo se stiki vseh slojev; fugirna masa: kot npr. uniflott oz. impregnirani uniflott v prostorih z vlago. Stiki vidnih slojev se armirajo s trakom iz steklenih vlaken.   Slikanje zajeto pri slikopleskarskih delih.</t>
  </si>
  <si>
    <r>
      <t xml:space="preserve">Vgradnja  ognjevarne mavčno kartonske plošče KNAUF GKF-I   2x 1.25 cm,   deb. montažne stene je 5 cm,  izolirana s toplotno izolacijo iz steklene volne d= 5 cm v ploščah tipa Knauf Insulation Akustik Board  peta plošča ali enakovredno in kovinsko konstrukcijo s profili UW/CW 50 ali enakovredno, mavčna kartonska plošča  KNAUF GKF   1x 1.25 cm,  tesnilni trak d = 3 mm, prilepljen točkovno ali vertikalno v pasovih na pozicijah CW profilov, izolirana s toplotno izolacijo iz steklene volne d= 5 cm v ploščah tipa Knauf Insulation Akustik Board  ali enakovredno in kovinsko konstrukcijo s profili UW/CW 50 ali enakovredno, mavčna kartonska plošča  KNAUF GKF   2x 1.25 cm, komplet z vsemi pomožnimi deli.  Glej opis v projektu! </t>
    </r>
    <r>
      <rPr>
        <b/>
        <sz val="10"/>
        <rFont val="Calibri"/>
        <family val="2"/>
        <charset val="238"/>
        <scheme val="minor"/>
      </rPr>
      <t xml:space="preserve"> Montažna stena  K-3.1 - K-3.1</t>
    </r>
  </si>
  <si>
    <t>SHRAMBE</t>
  </si>
  <si>
    <t>VI.</t>
  </si>
  <si>
    <t>VI. SHRAMBE skupaj:</t>
  </si>
  <si>
    <t>Stanovanje KLET in SHRAMBE</t>
  </si>
  <si>
    <r>
      <t xml:space="preserve">Dobava in izdelava </t>
    </r>
    <r>
      <rPr>
        <u/>
        <sz val="10"/>
        <rFont val="Calibri"/>
        <family val="2"/>
        <charset val="238"/>
        <scheme val="minor"/>
      </rPr>
      <t>nove hidroizolacije po celotni površini ketnih</t>
    </r>
    <r>
      <rPr>
        <sz val="10"/>
        <rFont val="Calibri"/>
        <family val="2"/>
        <charset val="238"/>
        <scheme val="minor"/>
      </rPr>
      <t xml:space="preserve"> prostorov iz  polimer-bitumenske, enoslojne(aPP),   po zahtevah SIST DIN 18195(del 4),  osnovne karakteristike hidroizolacije :  upogljivost :  -10 st. C (EN 1109),    odpornost proti tečenju: +120°C (EN 1110),    nosilec steklena tkanina,    npr.: IZOTEKT T4 plus ali enakovredno,  1x hladni bitumenski premaz    0.3kg/m2,   komplet z vsemi pomožnimi deli in transporti.</t>
    </r>
  </si>
  <si>
    <t>Izdelava  tlaka  T3 -hidroizolacijski premaz kot npr.: Mapelastic Aquadefense, na stikih stena/stena ali stena/tla se vgradi samolepilni gumirani trak, kot npr.:Mapeband SA, (v območju tuša, premaz tudi po stenah, do stropa)-obračunano v drugi postavki!,   mikroarmiranega betonskega hitrosušečega estriha MB 20  debeline 7 cm,  ločilni sloj PVC folija deb. 0,15 mm,  toplotne izolalacije debeline 10 cm kot npr. ekspandirani polistiren SIST EN 13163,   lambda = 0.034 W/(m.K),    Sigma 10%def. = 150 kPa], kot npr. Fragmat  EPS 150 ali enakovredno,  nosilna konstrukcija :  podložni beton C12/15  debelina  10,0 cm  in robni trak iz  elestificiranega stiroporja deb. 1,0  cm,   komplet z vemi pomožnimi deli in transporti</t>
  </si>
  <si>
    <t xml:space="preserve">Izdelava hidroizolacijskega premaza Mapei elast   kot npr.: Mapelastic Aquadefensena na stikih stena/stena ali stena/tla se vgradi samolepilni gumirani trak komplet z obrobami in mrežo ter premazom v kopalnici   se vgradi samolepilni gumirani trak,  kot npr.:Mapeband SA (v območju tuša, premaz tudi po stenah, do stropa), z vsemi pomožnimi deli.
</t>
  </si>
  <si>
    <t>Dobava in montaža opečne montažne vratne in okenske preklade kot npr. IPO beton ali enakovredno,  širine 15 cm komplet z vsemi pomožnimi deli in transporti.</t>
  </si>
  <si>
    <t>Dobava in izdelava protiprašnega premaza tal estriha iz akrilno barvo kot npr. JUB Takril Classic ali enakovredno komplet z vsemi pomožnimi deli.</t>
  </si>
  <si>
    <t>Rušenje obstoječih  predelnih  opečnih zidov   do  deb. 15 cm,  komplet z vsemi pomožnimi deli in transporti.</t>
  </si>
  <si>
    <t>Odbijanje obstoječega  tlaka in izkopa shrambe  v sestavi zbita zemlja, komplet   do podložnega nasutja, skupna debelina tlaka, ki se odstrani je do 25 cm z iznosom na začasno gradbiščno deponijo.</t>
  </si>
  <si>
    <t>dvokrilna vrata</t>
  </si>
  <si>
    <t>Demontaža obstoječih oken in podbojev,   velikosti do  100/150  z iznos na gradbiščno deponijo.</t>
  </si>
  <si>
    <t>kadica tuš 70x120  cm</t>
  </si>
  <si>
    <t>zid  debeline do 25 cm</t>
  </si>
  <si>
    <t>Slikanje sten in stropov s poldisperzijsko barvo Jupol (3-krat premaz) v barvi po izboru naročnika na zaglajene stene in stropove iz mavčno-kartonskih plošč in ometanih sten komplet z vsemi pomožnimi deli</t>
  </si>
  <si>
    <r>
      <t xml:space="preserve">Vgradnja podkonstrukcija iz pocinkane pločevine UW/CW 50 za strop, Za sidranje obeša spuščenega stropa so predvidena vijačna sidra tip 
HRD-H 10X100mm, ki  se uporabijo v primeru, da je opečni strop ustrezno nosilen, podkonstrukcije,  mavčno kartonske plošče  KNAUF GKB   1x 1.25 cm,  komplet z vsemi pomožnimi deli.  Glej opis v projektu!  </t>
    </r>
    <r>
      <rPr>
        <b/>
        <sz val="10"/>
        <rFont val="Calibri"/>
        <family val="2"/>
        <charset val="238"/>
        <scheme val="minor"/>
      </rPr>
      <t>Montažni strop S1</t>
    </r>
    <r>
      <rPr>
        <sz val="10"/>
        <rFont val="Calibri"/>
        <family val="2"/>
        <charset val="238"/>
        <scheme val="minor"/>
      </rPr>
      <t xml:space="preserve">
</t>
    </r>
  </si>
  <si>
    <r>
      <rPr>
        <b/>
        <sz val="10"/>
        <rFont val="Calibri"/>
        <family val="2"/>
        <charset val="238"/>
        <scheme val="minor"/>
      </rPr>
      <t>Montažni strop   S1 + TI -suhi prostori.</t>
    </r>
    <r>
      <rPr>
        <sz val="10"/>
        <rFont val="Calibri"/>
        <family val="2"/>
        <charset val="238"/>
        <scheme val="minor"/>
      </rPr>
      <t xml:space="preserve">  Izdelava  in montaža mavčno kartonskih  obloge stropa z enostransko dvoslojno oblogo  z bandažiranjem in 1x glajenjem stikov, obdelavo vogalov, z kovinsko enojno nosilno podkonstrukcijo 50 cm / razmak med profili 40 cm z vsemi pomožnimi deli, ojačitvami , materiali in prenosi.   Slikanje zajeto pri slikopleskarskih delih.     Izvajalec je dolžan opraviti preizkus pritrdilnih sredstev na izvlek iz stropne  konstrukcije in izpolniti obrazec: Protokol k preskusu pritrdilnih sredstev na  izvlek iz stropne konstrukcije</t>
    </r>
  </si>
  <si>
    <r>
      <t xml:space="preserve">Vgradnja podkonstrukcija iz pocinkane pločevine UW/CW 50 za strop, Za sidranje obeša spuščenega stropa so predvidena vijačna sidra tip 
HRD-H 10X100mm, ki  se uporabijo v primeru, da je opečni strop ustrezno nosilen, podkonstrukcije izolacija   kot npr. Knauf Insulation Akustik Board debeline 5 cm, toplotna izolacija spuščenega stropa se izvede samo v kopalnici, shrambi in  predprostoru levega stanovanja v kleti (označeno v tlorisu), mavčno kartonske plošče  KNAUF GKB   1x 1.25 cm,  komplet z vsemi pomožnimi deli.  Glej opis v projektu!  </t>
    </r>
    <r>
      <rPr>
        <b/>
        <sz val="10"/>
        <rFont val="Calibri"/>
        <family val="2"/>
        <charset val="238"/>
        <scheme val="minor"/>
      </rPr>
      <t>Montažni strop S1 + TI</t>
    </r>
    <r>
      <rPr>
        <sz val="10"/>
        <rFont val="Calibri"/>
        <family val="2"/>
        <charset val="238"/>
        <scheme val="minor"/>
      </rPr>
      <t xml:space="preserve">
</t>
    </r>
  </si>
  <si>
    <r>
      <t xml:space="preserve">Vgradnja podkonstrukcija iz pocinkane pločevine UW/CW 50 za strop, Za sidranje obeša spuščenega stropa so predvidena vijačna sidra tip 
HRD-H 10X100mm, ki  se uporabijo v primeru, da je opečni strop ustrezno nosilen, podkonstrukcije,  vodoodporne mavčno kartonske plošče KNAUF GKB-I   1x 1.25 cm, ,  komplet z vsemi pomožnimi deli.  Glej opis v projektu!  </t>
    </r>
    <r>
      <rPr>
        <b/>
        <sz val="10"/>
        <rFont val="Calibri"/>
        <family val="2"/>
        <charset val="238"/>
        <scheme val="minor"/>
      </rPr>
      <t>Montažni strop S1.1</t>
    </r>
    <r>
      <rPr>
        <sz val="10"/>
        <rFont val="Calibri"/>
        <family val="2"/>
        <charset val="238"/>
        <scheme val="minor"/>
      </rPr>
      <t xml:space="preserve">
</t>
    </r>
  </si>
  <si>
    <r>
      <rPr>
        <b/>
        <sz val="10"/>
        <rFont val="Calibri"/>
        <family val="2"/>
        <charset val="238"/>
        <scheme val="minor"/>
      </rPr>
      <t>Montažni strop   S1.1 + TI mokri prostori.</t>
    </r>
    <r>
      <rPr>
        <sz val="10"/>
        <rFont val="Calibri"/>
        <family val="2"/>
        <charset val="238"/>
        <scheme val="minor"/>
      </rPr>
      <t xml:space="preserve">  Izdelava  in montaža mavčno kartonskih  obloge stropa z enostransko dvoslojno oblogo  z bandažiranjem in 1x glajenjem stikov, obdelavo vogalov, z kovinsko enojno nosilno podkonstrukcijo 50 cm / razmak med profili 40 cm z vsemi pomožnimi deli, ojačitvami , materiali in prenosi.   Slikanje zajeto pri slikopleskarskih delih.    Izvajalec je dolžan opraviti preizkus pritrdilnih sredstev na izvlek iz stropne  konstrukcije in izpolniti obrazec: Protokol k preskusu pritrdilnih sredstev na  izvlek iz stropne konstrukcije</t>
    </r>
  </si>
  <si>
    <r>
      <t xml:space="preserve">Vgradnja podkonstrukcija iz pocinkane pločevine UW/CW 50 za strop, Za sidranje obeša spuščenega stropa so predvidena vijačna sidra tip 
HRD-H 10X100mm, ki  se uporabijo v primeru, da je opečni strop ustrezno nosilen, podkonstrukcije izolacija   kot npr. Knauf Insulation Akustik Board debeline 5 cm, toplotna izolacija spuščenega stropa se izvede samo v kopalnici, shrambi in  predprostoru levega stanovanja v kleti (označeno v tlorisu), vodoodporne mavčno kartonske plošče KNAUF GKB-I   1x 1.25 cm, ,  komplet z vsemi pomožnimi deli.  Glej opis v projektu!  </t>
    </r>
    <r>
      <rPr>
        <b/>
        <sz val="10"/>
        <rFont val="Calibri"/>
        <family val="2"/>
        <charset val="238"/>
        <scheme val="minor"/>
      </rPr>
      <t>Montažni strop S1.1  + TI</t>
    </r>
    <r>
      <rPr>
        <sz val="10"/>
        <rFont val="Calibri"/>
        <family val="2"/>
        <charset val="238"/>
        <scheme val="minor"/>
      </rPr>
      <t xml:space="preserve">
</t>
    </r>
  </si>
  <si>
    <t>enako kot post 5-stenske obloge debelina TI= 5 cm</t>
  </si>
  <si>
    <r>
      <t>Dobava in suhomontaža  lesenih enokrilnih notranjih  vrat v shrambo  dim</t>
    </r>
    <r>
      <rPr>
        <b/>
        <u/>
        <sz val="10"/>
        <rFont val="Calibri"/>
        <family val="2"/>
        <charset val="238"/>
        <scheme val="minor"/>
      </rPr>
      <t xml:space="preserve"> V7- 80/200 cm  z jeklenim okvirjem-podbojem, širine  d=15  cm v  beli barvi </t>
    </r>
    <r>
      <rPr>
        <sz val="10"/>
        <rFont val="Calibri"/>
        <family val="2"/>
        <charset val="238"/>
        <scheme val="minor"/>
      </rPr>
      <t>,  krilo leseno v beli barvi pleskano,  zvočno izolativna.  Vrata so opremljena z vsem potrebnim okovjem,  finalno obdelana- v barvnem tonu po izboru naročnika. vgrajena prezračevalna rešetka dim 2x 400/100 mm-obračunano pri strojnih inštalacijah. Glej opis v projektu!</t>
    </r>
    <r>
      <rPr>
        <b/>
        <sz val="10"/>
        <rFont val="Calibri"/>
        <family val="2"/>
        <charset val="238"/>
        <scheme val="minor"/>
      </rPr>
      <t xml:space="preserve"> V-7/ 1x L vrata</t>
    </r>
  </si>
  <si>
    <t>Priprava gradbišča, postavitev začasnega WC-ja, gradbene ograje, potrebnih priključkov vode in elektrike ter postavitev deponije za material,  skladno z izdelanim varnostnim načrtom, ki je sestavni del ponudbe!</t>
  </si>
  <si>
    <t>12.a</t>
  </si>
  <si>
    <t>Dobava in montaža  novega svetlobnega jaška kot npr. ACO therm ali enokovredno, dim. 200/150/70 cm komplet z rešetko in odvodnavanjem vode iz jaška  v vsemi pomožnimi deli in transporti.</t>
  </si>
  <si>
    <t>12.b</t>
  </si>
  <si>
    <t>Ročni izkop izkop  in zasip  fi 1,3m, h=1,3m in vgradnja tipskega črpališča premera fi1000, H=1200mm, komplet  z vsemi pomožnimi deli in transporti.</t>
  </si>
  <si>
    <t>Ročni  izkop  in zasip  peščenega tampona in zemlje širine 30 cm  do globine cca 20-70 cm za potrebe kanalizacije v kleti in priključke,  komplet  z vsemi pomožnimi deli in transporti. Dolžina je 46 m1.</t>
  </si>
  <si>
    <t>Strojni izkop in zasip   peščenega tampona deb . 20 cm in zemlje do globine 180 cm  za zunanji  svetlobni jašek komplet  z vsemi pomožnimi deli in transporti.</t>
  </si>
  <si>
    <t>12.c</t>
  </si>
  <si>
    <t>Ročni izkop  in zasip   jaška  0,8x0,8x0,8m  in vgradnja revizijskega jaška,  komplet  z vsemi pomožnimi deli in transporti.</t>
  </si>
  <si>
    <t>Obdelava odprtin priklopa kanalizacije, zazidava  grobo in fino obdelavo in delno krpanje tlaka in obbetoniranje  kanalizacijskih cevi-46 m1 in jaškov komplet z vsemi pomožnimi deli in transporti.</t>
  </si>
  <si>
    <t xml:space="preserve">Dobav izdelava in montaža   štaketnih sten,  les  zaščiten 1x premazan protignitju  dimenzije 5 x 5 cm  in 5x  vrat dim 75/200 cm, les  zaščiten 1x premazan protignitju  in vsem potrebnim okovjem, 5x kličavnico z obešanko,   komplet z vsem pritrdilnim in veznim materialom kot je izrisano v projektu.   Glej opis v projektu!  </t>
  </si>
  <si>
    <r>
      <t>Dobava in suhomontaža  enokrilnih vhodnih požarnih EI2  30-C2  notranjih  vrat-vhod v skupne prostore,  dim</t>
    </r>
    <r>
      <rPr>
        <b/>
        <u/>
        <sz val="10"/>
        <rFont val="Calibri"/>
        <family val="2"/>
        <charset val="238"/>
        <scheme val="minor"/>
      </rPr>
      <t xml:space="preserve"> V5- 90/200 cm  z jeklenim okvirjem-podbojem, širine  d= različna v  beli barvi </t>
    </r>
    <r>
      <rPr>
        <sz val="10"/>
        <rFont val="Calibri"/>
        <family val="2"/>
        <charset val="238"/>
        <scheme val="minor"/>
      </rPr>
      <t>,  krilo kovinsko, izolativno jedro obdelano z laminatom  v beli barvi,    zvočno izolativna.  Vrata so opremljena z vsem potrebnim okovjem 3x nasadilom, samozapiralom,cilindrična ključavnica, možnost odpiranja vrat iz notranjosti brez odklepanja – evakuacija SIST EN 179,  finalno obdelana- v barvnem tonu po izboru naročnika .   Glej opis v projektu!</t>
    </r>
    <r>
      <rPr>
        <b/>
        <sz val="10"/>
        <rFont val="Calibri"/>
        <family val="2"/>
        <charset val="238"/>
        <scheme val="minor"/>
      </rPr>
      <t xml:space="preserve"> V-5/ 1x L, 1xD vrata</t>
    </r>
  </si>
  <si>
    <t>31.</t>
  </si>
  <si>
    <t>Izvedba strojnega  vrtanje skozi temelje za potrebe nove  kanalizacije za odpadne vode  Ø80-150mm, komplet z vsemi pomožnimi deli in materialom.      </t>
  </si>
  <si>
    <t>Opis postavke</t>
  </si>
  <si>
    <t>e.m.</t>
  </si>
  <si>
    <t>kol</t>
  </si>
  <si>
    <t>€/enoto</t>
  </si>
  <si>
    <t>€ skupaj</t>
  </si>
  <si>
    <t>SKUPNI RAZVOD</t>
  </si>
  <si>
    <t xml:space="preserve">Plinski stenski kondenzacijski grelnik za montažo na steno. </t>
  </si>
  <si>
    <t>Grelnik je opremljen z lovilnikom kondenza s sifonom, glavnim stikalom, zaslonom,  montažno ploščo, nizkotemperaturno regulacijo delovanja grelnika in temperature ogrevne vode v odvisnosti od zunanje temperature, set z obtočno črpalko, varnostni ventilom,</t>
  </si>
  <si>
    <t>priključkom za razteznostno posodo, odzračevalnim lončkom, manometrom, tlačnim tipalom, tipalom temperature povratka, plinskim ventilom s termičnim varovalom, zapornima ventiloma na dovodu in povratku, protipovratnim ventilom, polnilnima praznilnima pipicama in izolacijo, vključno z vsem tesnilnim in montažnim materialom, zagonom, navodili v slovenskem jeziku, ter poučevanje osebja.</t>
  </si>
  <si>
    <t>Kotel dosega normne izkoristke do 110, 5%, omogoča zvezno modulirano delovanje v območju od 15 - 100% nazivne moči,</t>
  </si>
  <si>
    <t>optimalno prilagajanje trenutnim potrebam po toploti ob minimalni porabi plina, ekološki znak "modri angel" zagotavlja zelo nizke emisije dimnih plinov, izredno tiho delovanje</t>
  </si>
  <si>
    <t>omogoča vgradnjo tudi v neposrednji bližini bivalnih prostorov, spiralna oblika notranjosti cevi toplotnega izmenjevalnika kar bistveno izbojša prenos toplote, uporabniku zelo prijazno in enostavno nastavljanje regulacijskih funkcij, preprost za servisiranje in vzdrževanje</t>
  </si>
  <si>
    <t>Ponudba vključuje tudi zagon, šolanje investitorja ter navodila za obratovanje in vzdrževanje v slovenskem jeziku.</t>
  </si>
  <si>
    <t>Qg=33,0 kW (90/60°C)</t>
  </si>
  <si>
    <t>P=110 W</t>
  </si>
  <si>
    <t>U=230V / 50HZ</t>
  </si>
  <si>
    <t>BOSCH tip GC 7000 iW 35 ali enakovredni</t>
  </si>
  <si>
    <t>Montažna plošča za plinski grelnik velikosti Qg=33,0kW</t>
  </si>
  <si>
    <t>BOSCH tip GC 7000 iW 35</t>
  </si>
  <si>
    <t>ali enakovredni</t>
  </si>
  <si>
    <t>Intelegentni močnostni modul</t>
  </si>
  <si>
    <t>za komunikacijo s sistemom pametne inštalacije, sistemom za regulacijo temperature (0-10V).</t>
  </si>
  <si>
    <t xml:space="preserve">- kabelskimi povezavami, zagonom sistema, navodili za uporabo v slovenskem jeziku ter poučevanjem upravljalca </t>
  </si>
  <si>
    <t>BOSCH  ali enakovredni</t>
  </si>
  <si>
    <t xml:space="preserve">Mikroprocesorska regulacija sistema ogrevanja kompaktne izvedbe za potrebe vodenja kotlovskega postrojenja kot vodilni regulator za prvi kotel pri večkotlovskem postrojenju. Regulacija je prirejena delovanje kotla in temperature ogrevne vode v odvisnosti od zunanje temperature, za krmiljenje enostopenjskih, dvostopenjskih ali moduliranih gorilnikov.
Regulator regulira EMS-oljni ogrevalni kotel ali EMS-plinski ogrevalni kotel. Opcijsko krmiljenje modulacijske obtočne črpalke kotla je možno s pomočjo PWM-signala ali napetostnega signala 0...10 V. 
Regulator je v osnovni izvedbi opremljen s funkcijami za regulacijo kotlovskega kroga oziroma mešalnega ogrevalnega kroga in priprave tople vode. Za optimalno prilagoditev ogrevalnemu sistemu je zmogljivost regulatorja mogoče razširiti z največ 4 funkcijskimi moduli. </t>
  </si>
  <si>
    <t xml:space="preserve"> - 3 x funkcijskim modulom za dva ogrevalna kroga z mešalnim ventilom in obtočno črpalko </t>
  </si>
  <si>
    <t>- delovnim kotlovskim termostatom TR(90/105°C),</t>
  </si>
  <si>
    <t>- nastavljivim varnostnim termostatom STB(100/110/120°C),</t>
  </si>
  <si>
    <t xml:space="preserve"> - tipalom temperature predtoka</t>
  </si>
  <si>
    <t xml:space="preserve"> - tipalom temperature povratka</t>
  </si>
  <si>
    <t>- zunanjim temperaturnim tipalom z zaščito proti direktnemu vplivu sonca,</t>
  </si>
  <si>
    <t xml:space="preserve"> - potopnimi temperaturnimi tipali</t>
  </si>
  <si>
    <t>BOSCH tip CC8313 + 3x FM-MM + FM-AM</t>
  </si>
  <si>
    <t>Sistem odvoda dimnih plinov in zajemom zgorevalnega zraka za plinski grelnik tipa C5.3x, iz Al pločevine Ø 125/80 mm, sestavljen iz:</t>
  </si>
  <si>
    <r>
      <t>- koaks. T kos z revizijsko odprtino Ø 125/80</t>
    </r>
    <r>
      <rPr>
        <sz val="10"/>
        <color theme="1"/>
        <rFont val="Arial"/>
        <family val="2"/>
        <charset val="238"/>
      </rPr>
      <t xml:space="preserve"> mm</t>
    </r>
  </si>
  <si>
    <r>
      <t>- koaks. ravni kos Ø 125</t>
    </r>
    <r>
      <rPr>
        <sz val="10"/>
        <color theme="1"/>
        <rFont val="Arial"/>
        <family val="2"/>
        <charset val="238"/>
      </rPr>
      <t>/80mm dolžine 1000 mm</t>
    </r>
  </si>
  <si>
    <r>
      <t>- koaks. koleno izvedbo dimnika ob fasadi s podporo Ø 125</t>
    </r>
    <r>
      <rPr>
        <sz val="10"/>
        <color theme="1"/>
        <rFont val="Arial"/>
        <family val="2"/>
        <charset val="238"/>
      </rPr>
      <t>/80/87° mm</t>
    </r>
  </si>
  <si>
    <r>
      <t>- koaks. dimna tuljava Ø 125</t>
    </r>
    <r>
      <rPr>
        <sz val="10"/>
        <color theme="1"/>
        <rFont val="Arial"/>
        <family val="2"/>
        <charset val="238"/>
      </rPr>
      <t>/80mm</t>
    </r>
  </si>
  <si>
    <t>m</t>
  </si>
  <si>
    <r>
      <t>- koaks. Zajemni kos Ø 125</t>
    </r>
    <r>
      <rPr>
        <sz val="10"/>
        <color theme="1"/>
        <rFont val="Arial"/>
        <family val="2"/>
        <charset val="238"/>
      </rPr>
      <t>/80mm</t>
    </r>
  </si>
  <si>
    <t>- zaključna garnitura za zajem in izpuh zgorevalnega zraka na vrhu dimnika</t>
  </si>
  <si>
    <t>skupaj s tesnilnim in pritrdilnim materialom</t>
  </si>
  <si>
    <t>BOSCH</t>
  </si>
  <si>
    <t>Hidravlični ločevalnik z navojnimi priključki za ločitev kotlovskega in ogrevalnega kroga, skupaj z izločevalnikom zraka, izpustno pipico za izpust nečistoč 'lovilnikom mulja, avtomatskim odzračevalnim lončkom, kolčakom za priključitev temperaturnega tipala, tesnilnim in vijačnim materialom.</t>
  </si>
  <si>
    <t>pretok 5m3/h</t>
  </si>
  <si>
    <t>BOSCH ali enakovredni</t>
  </si>
  <si>
    <t>Pregled dimovodne napeljave s strani pooblaščene organizacije, pridobitev soglasja</t>
  </si>
  <si>
    <t>kpl.</t>
  </si>
  <si>
    <t>Membranski varnostni ventil z navojnim priključkom</t>
  </si>
  <si>
    <t>DN 20; pi= 3,0 bar</t>
  </si>
  <si>
    <t xml:space="preserve">Zaprta membranska raztezna posoda, komplet s </t>
  </si>
  <si>
    <t xml:space="preserve">priključnim kosom z zapornim ventilom s kapo proti </t>
  </si>
  <si>
    <t xml:space="preserve">nepooblaščenemu posluževanju in izpustno pipico ter </t>
  </si>
  <si>
    <t>montažnim in tesnilnim materialom</t>
  </si>
  <si>
    <t>Vcel = 25 l</t>
  </si>
  <si>
    <t xml:space="preserve">p0 = 1,5 bar </t>
  </si>
  <si>
    <t>REFLEX tip N25/1,5/3,0</t>
  </si>
  <si>
    <t>Obtočna črpalka z elektronsko regulacijo s navojnimi ali prirobničnimi priključki, mokrim rotorjem, skupaj s protiprirobnicama, tesnilnim in vijačnim materialom.</t>
  </si>
  <si>
    <t>Visoko učinkovita Inline črpalka s potopljenim rotorjem in EC-motorjem ter elektronskim prilagajanjem zmogljivosti (v odvisnosti od  konstantnega/variabilnega dif. tlaka). Uporabna za ogrevalno vodo, hladno vodo in vodo/mešanice glikola. Indeks energetske učinkovitosti (EEI) je glede ena črpalko med ≤ 0,17 in ≤ 0,19.</t>
  </si>
  <si>
    <t>- Z vgrajenim elektronskim regulatorjem zvezne regulacije števila vrtljajev v odvisnosti od konstantnega/variabilnega dif. tlaka.</t>
  </si>
  <si>
    <t>- Nastavljivo omejitev pretoka s funkcijo Q-Limit (Q min. in Q max. )</t>
  </si>
  <si>
    <t>- Samodejni izklop črpalke pri zaznanem ničelnem pretoku (No-Flow Stop)</t>
  </si>
  <si>
    <t>- Vgrajenim temperaturnim senzorjem</t>
  </si>
  <si>
    <t>Delovanje črpalke pri temperaturi medija od –10°C do +110°C</t>
  </si>
  <si>
    <t>Delovanje črpalke pri temperaturi okolice od –10°C do +40°C</t>
  </si>
  <si>
    <t>- z dodatnim CIF-modul: Modbus (Modbus RS 485), RTU, BACnet MS/TP, LON, PLR</t>
  </si>
  <si>
    <t>Predvidena je vezava na CNS kotlovnice/strojnice ogrevanja in hlajenja.</t>
  </si>
  <si>
    <t>Skupaj z navodili v slovenskem jeziku, pritrdilnim in montažnim materialom.</t>
  </si>
  <si>
    <t>V =  1,36 m3/h</t>
  </si>
  <si>
    <t>Δp = 85 kPa</t>
  </si>
  <si>
    <t>P= 275 W</t>
  </si>
  <si>
    <t xml:space="preserve">U=230 V / 50 Hz </t>
  </si>
  <si>
    <t>WILO tip STRATOS MAXO 25/0,5-10</t>
  </si>
  <si>
    <t>ali enakovredni.</t>
  </si>
  <si>
    <t>Regulacijski ventil za hidravlično uravnoteženje z navojnima priključkoma, z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</si>
  <si>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</si>
  <si>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</si>
  <si>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</si>
  <si>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</si>
  <si>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</si>
  <si>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</si>
  <si>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</si>
  <si>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</si>
  <si>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</si>
  <si>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</si>
  <si>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</si>
  <si>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</si>
  <si>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</si>
  <si>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DN 32, PN 6</t>
  </si>
  <si>
    <t>DANFOSS tip MSV-BD</t>
  </si>
  <si>
    <t>Lovilec nesnage s navojnimima priključkoma, s sitom, magnetnim vložkom, skupaj s tesnilnim in pritrdilnim materialom.</t>
  </si>
  <si>
    <t>Navoji vzmetni protipovratni ventil skupaj s tesnilnim materialom</t>
  </si>
  <si>
    <r>
      <t xml:space="preserve">Vgradnja potopnih </t>
    </r>
    <r>
      <rPr>
        <sz val="10"/>
        <color indexed="8"/>
        <rFont val="Arial"/>
        <family val="2"/>
        <charset val="238"/>
      </rPr>
      <t>tuljk za vstavitev temperaturnih tipal, navojnih kolčakov za vgradnjo manometrov, skupaj z varilnim, vijačnim in tesnilnim materialom</t>
    </r>
  </si>
  <si>
    <t>Avtomatski odzračevalnik mikro zračnih mehurčkov z navojnima priključkoma ter krogelno pipico, skupaj s tesnilnim in montažnim materialom</t>
  </si>
  <si>
    <t>ZEPARO tip ZUT 15</t>
  </si>
  <si>
    <t>Tripotni regulacijski ventil z navojnimi priključki, skupaj s tesnilnim materialom ter elektromotornim pogonom s tritočkovnim regulacijskim signalom. Komplet z ožičenjem in montažnim materialom.</t>
  </si>
  <si>
    <t>DN 20; PN 16</t>
  </si>
  <si>
    <t>kvs=6,3 m3/h</t>
  </si>
  <si>
    <t>DANFOSS</t>
  </si>
  <si>
    <t>ventil tip VRG3 15/4,0</t>
  </si>
  <si>
    <t>pogon tip AMV 435</t>
  </si>
  <si>
    <t>Ultrazvočni toplotni števec (kalorimeter) za merjenje porabe toplote s sistemom merilnega vložka, ki je sestavljen iz:</t>
  </si>
  <si>
    <t>- merilnika pretoka (Qn= 1,5 m3/h) za temperaturno območje uporabe (1-90ºC)</t>
  </si>
  <si>
    <t>- mikroprocesorske računske enote z 0,5m povezovalnega kabla,</t>
  </si>
  <si>
    <t>- LCD prikazovalnikom, signalom ob napaki z Litijevo baterijo za 10 letno obratovanje</t>
  </si>
  <si>
    <t>- temperaturnimi tipali tip Pt 500 za potopno tulko, ter tip Ps50/Ø6mm za na dovod in povratek povezovalnih kablov, ki sta dolžine 1,2 m</t>
  </si>
  <si>
    <t>- EAT ohišja</t>
  </si>
  <si>
    <t>Števec omogoča odčitavanje porabe toplote, povezovanje s sistemom za daljinsko odčitavanje, ki temelji na M-Bus protokolu.</t>
  </si>
  <si>
    <t>Pri dobavi in montaži naj se še upošteva zagon sistema, navodila za uporabo v slovenskem jeziku ter poučevanjem upravljavca</t>
  </si>
  <si>
    <t>DN 15</t>
  </si>
  <si>
    <t>Qnom= 2,5 m3/h</t>
  </si>
  <si>
    <t xml:space="preserve">ALLMESS tip V UltraMaXX QP2,5 TH6-1,2M </t>
  </si>
  <si>
    <t xml:space="preserve">Krogelna zaporna pipa z navojnima priključkoma, s </t>
  </si>
  <si>
    <t xml:space="preserve">podaljšano ročko za posluževanje, skupaj s tesnilnim </t>
  </si>
  <si>
    <t>in vijačnim materialom</t>
  </si>
  <si>
    <t>DN 25, PN 6</t>
  </si>
  <si>
    <t>Izpustno polnilna pipica skupaj s tesnilnim materialom, holandcem za gumi cev in zapornim čepom</t>
  </si>
  <si>
    <t>DN 15; PN 6</t>
  </si>
  <si>
    <t>Termometer v okroglem ohišju Ø 80 mm, z navojnim priključkom R 1/2", komplet z montažnim in tesnilnim materialom</t>
  </si>
  <si>
    <t xml:space="preserve"> - z merilnim območjem od +0 do +80 °C</t>
  </si>
  <si>
    <t>Manometer v okroglem ohišju Ø 80 mm, z varilnim kolčakom, navojnim priključkom DN 15, manometrsko navojno pipico DN 15, komplet z montažnim in z montažnim in tesnilnim materialom</t>
  </si>
  <si>
    <t>- z merilnim območjem od 0 do 6,0 bar</t>
  </si>
  <si>
    <t>Praznjenje ter ponovno 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t>
  </si>
  <si>
    <t>Hidravlično uravnovešenje sistema ogrevne vode</t>
  </si>
  <si>
    <t xml:space="preserve">Gola 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t>
  </si>
  <si>
    <t xml:space="preserve">Delovna temperatura je 70˚C (kratkotrajna maksimalna obratovalna temperatura 100˚C), trajen obratovalni tlak 10 bar (namenjeno za življenjsko dobo 50 let). Oba konca cevi sta opremljena z zaključno kapo (za higienično tesnjenje v skladu z DIN 806). Razred gradbenega materiala: B2 po DIN 4102-1 ali E po DIN EN 13501-1. </t>
  </si>
  <si>
    <t>Cevi so dobavljene skupaj s fazonskimi kosi ter držali (kolena, T-kosi, navojni priključki, prehodni kosi, držala za ventile, ...)</t>
  </si>
  <si>
    <t>20 x 2,8  (DN15) debelina izolacije 9mm</t>
  </si>
  <si>
    <t>25 x 3,5  (DN20) debelina izolacije 15mm</t>
  </si>
  <si>
    <t>REHAU tip RAUTITAN flex</t>
  </si>
  <si>
    <t>Cev iz neplemenitega jekla, material 1.0308 (E235) po EN 10305-3 (PRESS sistem) skupaj z vsemi fitingi za zatiskanje (kolena, T-kosi, navojni priključki, prehodni kosi), tesnili (FPM rdeči) in pritrdilnim materialom</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</si>
  <si>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</si>
  <si>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18×1,2  (DN15)</t>
  </si>
  <si>
    <t>22×1,5  (DN20)</t>
  </si>
  <si>
    <t>35×1,5  (DN32)</t>
  </si>
  <si>
    <t>VIEGA tip PRESTABO</t>
  </si>
  <si>
    <r>
      <t>Toplotna izolacija razvoda ogrevne in</t>
    </r>
    <r>
      <rPr>
        <u/>
        <sz val="10"/>
        <rFont val="Arial"/>
        <family val="2"/>
        <charset val="238"/>
      </rPr>
      <t xml:space="preserve"> hladilne</t>
    </r>
    <r>
      <rPr>
        <sz val="10"/>
        <rFont val="Arial"/>
        <family val="2"/>
        <charset val="238"/>
      </rPr>
      <t xml:space="preserve"> vode z elastomerno fleksibilno izolacijo na osnovi sintetičnega kavčuka za preprečevanje kondenzacije in energijske prihranke. EU požarna klasifikacija B-s3,d0; toplotna prevodnost λ pri 0°C je 0,034 W/m.K; koef. upora difuziji vodne pare je 10.000 ; za temp. območje od -50°C  do  +110°C; trakovi in plošče lepljeni na površino do maks. +85°C. </t>
    </r>
  </si>
  <si>
    <t xml:space="preserve">Toplotne mostove potrebno zaščititi s cevnimi nosilci. Spoje (vzdožne, prečne, površino) potrebno lepiti z original lepilom,  za čiščenje orodja, rok in razmaščevanje pa uporabiti original čistilo. CE certifikat v skladu z EN 14304. </t>
  </si>
  <si>
    <t xml:space="preserve">debeline 13 mm </t>
  </si>
  <si>
    <t>18×1,2  (DN 15)</t>
  </si>
  <si>
    <t>22×1,5  (DN 20)</t>
  </si>
  <si>
    <t>debeline 25 mm</t>
  </si>
  <si>
    <t>35×1,5  (DN 32)</t>
  </si>
  <si>
    <t>KAIMANN tip Kaiflex ST</t>
  </si>
  <si>
    <t>Vrtanje lukenj, izdelava različnih utorov in druga gradbena dela za nemoteno izvedbo instalacije ogrevanja</t>
  </si>
  <si>
    <t>Izdelava požarno odpornih prebojev na prehodih cevi skozi meje požarnih celic in sektorjev po SIST EN 1366-3 skupaj z označbo prebojev ter izdelavo tehnične dokumentacije z dokumentiranjem vseh prebojev za cevi, debelina stene do 30cm:</t>
  </si>
  <si>
    <t>dolžina oboda cevi do 1,0 m (Ø 15 -Ø 100)</t>
  </si>
  <si>
    <t>Demontaža obstoječe inštalacije in radiatorjev skupaj z vsemi napravami, armaturami, črpalkami, cevnimi razvodi, izolacijo ter odvozom v podjetje za predelavo surovin, ter pridobitvijo potrdila (cca 15 radiatorjev, 50 kg cevnih razvodov)</t>
  </si>
  <si>
    <t>STANOVANJE K1</t>
  </si>
  <si>
    <r>
      <t>Jekleni panelni radiator,</t>
    </r>
    <r>
      <rPr>
        <sz val="10"/>
        <color indexed="10"/>
        <rFont val="Arial"/>
        <family val="2"/>
        <charset val="238"/>
      </rPr>
      <t xml:space="preserve"> </t>
    </r>
    <r>
      <rPr>
        <sz val="10"/>
        <rFont val="Arial"/>
        <family val="2"/>
        <charset val="238"/>
      </rPr>
      <t>s spodnjima sredinskima priključkoma</t>
    </r>
    <r>
      <rPr>
        <sz val="10"/>
        <color indexed="8"/>
        <rFont val="Arial"/>
        <family val="2"/>
        <charset val="238"/>
      </rPr>
      <t>, vgrajenim termostatskim ventilom, spodnjim priključnim kosom (kotni-priključek iz stene) za dvocevni sistem, z regulacijo količine, s priključki za večplastne cevi, izdelani za delovni tlak NP 6 in temperaturo do 110°C skupaj s pokrovom, radiatorskimi čepi, reducirkami, odzračevalno pipico, konzolami za montažo na steno, tesnilnim in pritrdilnim materialom</t>
    </r>
  </si>
  <si>
    <t>11K/900-400</t>
  </si>
  <si>
    <t>21/600-800</t>
  </si>
  <si>
    <t>21/900-700</t>
  </si>
  <si>
    <t>RADEL tip R6</t>
  </si>
  <si>
    <t>Dekorativni cevni kopalniški radiator, izdelani za delovni tlak 8 bar in temperaturo do 110°C skupaj z radiatorskim termostatskim ventilom, ventilom povratka, termostatsko glavo z regulacijo temperature prostora, radiatorskim čepi, reducirkami, konzolami ter vključno ves montažni in tesnilni material</t>
  </si>
  <si>
    <t>Barvo določi investitor oziroma arhitekt!</t>
  </si>
  <si>
    <t>DeLONGHI tip Dolce Vita</t>
  </si>
  <si>
    <t>tip 1900 - 600</t>
  </si>
  <si>
    <t>termostatska glava</t>
  </si>
  <si>
    <t xml:space="preserve">DANFOSS tip RAX </t>
  </si>
  <si>
    <t>Termostatska glava z možnostjo blokiranja in omejevanja temperature, s plinskim polnenjem, z vgrajenim tipalom, s protizmrzovalno zaščito, opremljena z zaskočnim priključkom primeren za montažo na termostatski ventil</t>
  </si>
  <si>
    <t>Danfoss tip RA 2940</t>
  </si>
  <si>
    <t>MS krogelna zaporna pipa z navojnima priključkoma, s podaljšano ročko za posluževanje, skupaj s tesnilnim in vijačnim materialom</t>
  </si>
  <si>
    <t>DN15, PN6</t>
  </si>
  <si>
    <t>16 x 2,2  (DN10) debelina izolacije 9mm</t>
  </si>
  <si>
    <r>
      <t>Predizolirana bakrena cev, za povezavo med notranjo in zunanjo enoto split sistema,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elastična in odporna od -50</t>
    </r>
    <r>
      <rPr>
        <sz val="10"/>
        <color indexed="8"/>
        <rFont val="Arial"/>
        <family val="2"/>
        <charset val="238"/>
      </rPr>
      <t>°C do +105 °C, z visoko odpornostjo proti prehodu vodne pare (η&gt;5.000), skupaj z lepilom ter obdelavo fazonskih kosov ter armatur, obešalnimi in podpornimi elementi za vodenje razvoda.</t>
    </r>
  </si>
  <si>
    <t xml:space="preserve">ARMACELL tip TURBOLIT DUOSPLIT </t>
  </si>
  <si>
    <t>Cu 6,35x0,8 mm / Cu 9,52x0,8 mm / izolacija 9 mm</t>
  </si>
  <si>
    <t xml:space="preserve">OPOMBA: Ob montaži je potrebno izvesti tudi električno povezavo med zunanjo in notranjo enoto! Ožičenje izvede izvajalec skladno z zahtevami dobavitelja opreme! </t>
  </si>
  <si>
    <t>Dobava in montaža elektro in signalnih kablov za napajanje in povezavo med notranjimi in zunanjimi napravami</t>
  </si>
  <si>
    <t>NYM-J 4x1,5mm2 kabel za napajanje in signal</t>
  </si>
  <si>
    <t>Podometna inštalacijska doza dimenzije 430x130x65mm za izvedbo predinštalacije (freonskih in elektro povezav, odvoda kondenza) in možnostjo naknadne montaže notranje enote split sistema skupaj s sifonom, pokrovom in vgradnim materialom</t>
  </si>
  <si>
    <t>NICCONS tip CLIMABOX</t>
  </si>
  <si>
    <t>Zaščitna cev za vodenje freonskih povezav split sistemov, za montažo v tlak.</t>
  </si>
  <si>
    <t>Ø 50</t>
  </si>
  <si>
    <t>tip Stigmaflex 50</t>
  </si>
  <si>
    <t>Zaščita toplotne izolacije na cevnih razvodih in odvoda kondenza proti mehanskim poškodbam in vremenskimi vplivi z Al pločevino in spet s kniping vijaki</t>
  </si>
  <si>
    <t>Vgradni sifon za odvod kondenzata prirejen za montažo v steno, skupaj z vsem montažnim in pritrdilnim materialom.</t>
  </si>
  <si>
    <t>-velikost priključka Φ32</t>
  </si>
  <si>
    <t>- dimenzija: 100×100mm</t>
  </si>
  <si>
    <t>HL tip 138</t>
  </si>
  <si>
    <t>Tlačna PP cev za lepljenje za odvod kondenzata z vsemi fazonskimi kosi, lepilom, obešalnim materialom, dodatki za odrez in montažnim materialom</t>
  </si>
  <si>
    <t>PPd32</t>
  </si>
  <si>
    <t>Izvedba tlačnega preizkusa inštalacije za split sistem, ki vključuje:
- spojitev tekočinske in plinske cevi v notranji podometni dozi
- vgradnjo polnilnega plinskega ventila na lokaciji zunanje enote in blindiranje tekočinske cevi
- polnitev z dušikom in izvedba tlačnega preizkusa v roku 24 ur
- označba cevi, pripadajočega stanovanja, dolžine razvoda ter izdelava zapisnika o preizkusu posamezne inštalacije</t>
  </si>
  <si>
    <t>Vrtanje lukenj s kronskim svedrom v armirano betonski plošči v zvezi z instalacijami hlajenja/ogrevanja</t>
  </si>
  <si>
    <t>ø150mm in debelina AB plošče do 25cm - ogrevanje/hlajenje</t>
  </si>
  <si>
    <t xml:space="preserve">Izdelava različnih utorov, odprtin in ostala gradbena dela za izvedbo inštalacije hlajenja </t>
  </si>
  <si>
    <t>STANOVANJE K2</t>
  </si>
  <si>
    <t>21/600-900</t>
  </si>
  <si>
    <t>21/900-900</t>
  </si>
  <si>
    <t>tip 1713 - 500</t>
  </si>
  <si>
    <r>
      <t>Predizolirana bakrena cev, za povezavo med notranjo in zunanjo enoto split sistema,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elastična in odporna od -50</t>
    </r>
    <r>
      <rPr>
        <sz val="10"/>
        <color indexed="8"/>
        <rFont val="Arial"/>
        <family val="2"/>
        <charset val="238"/>
      </rPr>
      <t>°C do +105 °C, z visoko odpornostjo proti prehodu vodne pare (η&gt;5.000), skupaj z lepilom ter obdelavo fazonskih kosov ter armatur, obešalnimi in podpornimi elementi za vodenje razvoda po inštalacijskem jašku</t>
    </r>
  </si>
  <si>
    <t>STANOVANJE P1</t>
  </si>
  <si>
    <t>21/600-700</t>
  </si>
  <si>
    <t>21/900-600</t>
  </si>
  <si>
    <t>22/600-1000</t>
  </si>
  <si>
    <t>STANOVANJE P2</t>
  </si>
  <si>
    <t>22/600-900</t>
  </si>
  <si>
    <t>STANOVANJE M</t>
  </si>
  <si>
    <t>Vzidna stanovanjska merilna postaja za ogrevanje in sanitrano vodo</t>
  </si>
  <si>
    <t>- krogelnimi pipami,</t>
  </si>
  <si>
    <t>- 2x enocevnim priključnim elementom za vodomer EAT ¾” (110mm)</t>
  </si>
  <si>
    <r>
      <t>- 2x izmenljivim merilnim vložkom AMES 3-K+m 
(Q</t>
    </r>
    <r>
      <rPr>
        <vertAlign val="subscript"/>
        <sz val="10"/>
        <color theme="1"/>
        <rFont val="Arial"/>
        <family val="2"/>
        <charset val="238"/>
      </rPr>
      <t>n</t>
    </r>
    <r>
      <rPr>
        <sz val="10"/>
        <color theme="1"/>
        <rFont val="Arial"/>
        <family val="2"/>
        <charset val="238"/>
      </rPr>
      <t>=1,5m</t>
    </r>
    <r>
      <rPr>
        <vertAlign val="superscript"/>
        <sz val="10"/>
        <color theme="1"/>
        <rFont val="Arial"/>
        <family val="2"/>
        <charset val="238"/>
      </rPr>
      <t>3</t>
    </r>
    <r>
      <rPr>
        <sz val="10"/>
        <color theme="1"/>
        <rFont val="Arial"/>
        <family val="2"/>
        <charset val="238"/>
      </rPr>
      <t>/h)</t>
    </r>
  </si>
  <si>
    <t>skupaj s tesnilnim ter drobnim montažnim materialom, tacami za vzidavo ter vratci, popleskanimi s temeljno in zaščitno belo barvo</t>
  </si>
  <si>
    <t>vgradne dimenzije</t>
  </si>
  <si>
    <t>višina: 450 mm</t>
  </si>
  <si>
    <t>širina: 380 mm</t>
  </si>
  <si>
    <t>globina: 90 - 140 mm</t>
  </si>
  <si>
    <t>Enerkon tip MS-2LN110H-UNI-1-U ali enakovredni</t>
  </si>
  <si>
    <t>Cev iz nerjavečega materiala 1.4401 po DVGW W 534 (press sistem) skupaj z vsemi fitingi, tesnilnim, in pritrdilnim materialom ter dodatkom na odrez</t>
  </si>
  <si>
    <t>VIEGA Sanpress Inox ali enakovredni</t>
  </si>
  <si>
    <t>DN15</t>
  </si>
  <si>
    <t>DN20</t>
  </si>
  <si>
    <t>DN25</t>
  </si>
  <si>
    <t>Dobava in montaža elastomerne fleksibilne izolacije na osnovi sintetičnega kavčuka za izolacijo cevovodov sanitarno tople/hladne vode, zračnih kanalov, rezervoarjev, ventilov, fitingov, prirobnic, cevovodov  v hladilni in klimatski tehniki in procesni industriji za preprečevanje kondenzacije in energijske prihranke. EU požarna klasifikacija B-s3,d0; toplotna prevodnost λ pri 0°C je 0,034 W/m.K; koef. upora difuziji vodne pare je 10.000; za temp. območje od -50°C  do  +110°C; trakovi in plošče lepljeni na površino do maks. +85°C. Toplotne mostove potrebno zaščititi s cevnimi nosilci Kaiflex. Spoje (vzdožne, prečne, površino) potrebno lepiti z original Kaiflex lepilom,  za čiščenje orodja, rok in razmaščevanje pa Kaiflex čistilo. CE certifikat v skladu z EN 14304.</t>
  </si>
  <si>
    <t>Kaiflex ST ali enakovredni</t>
  </si>
  <si>
    <t>debelina 13 mm (hladna voda pod stropom)</t>
  </si>
  <si>
    <t>debelina 19 mm (topla voda pod stropom)</t>
  </si>
  <si>
    <t>debelina 25 mm (topla voda pod stropom)</t>
  </si>
  <si>
    <t>PP tlačna cev, skupaj s tesnili, fazonskimi kosi in ostalim montažnim materialom</t>
  </si>
  <si>
    <t>d65; PN6</t>
  </si>
  <si>
    <t>PP odtočna cev skupaj z gumi tesnili in vsemi ostalimi fazonskimi kosi</t>
  </si>
  <si>
    <t>Valsir tip PP ali enakovredni</t>
  </si>
  <si>
    <t>Ø50</t>
  </si>
  <si>
    <t>Ø75</t>
  </si>
  <si>
    <t>Ø110</t>
  </si>
  <si>
    <t>Odtočne cevi SML – Ductil dolžine 3 m po ISO 6594 oziroma DIN 19522 (nodularna litina), skupaj s fazonskimi kosi, z vijačnimi tesnilnimi spojkami za izvedbo kanalizacije pod stropom ali v jašku, obešali, vključno ves montažni material</t>
  </si>
  <si>
    <t>DN70</t>
  </si>
  <si>
    <t>DN100</t>
  </si>
  <si>
    <t>DN125</t>
  </si>
  <si>
    <t>Črpalna postaja za prečrpavanje z dvema potopnima črpalkama, skupaj z zaščito proti suhemu teku, z nivojsko sondo z 10 m priključnega kabla, protipovratnim ventilom (2x), Y – kosom, zapornim ventilom (2x), izvlečno verigo iz nerjavečega materiala po EN 1.4401, elektro regulacijsko omarico za dve črpalki z možnostjo priključitve na CNS, z možnostjo javljanja napake na centralo ali mobilni telefon za delovanje dveh črpalk z vsem montažnim materialom</t>
  </si>
  <si>
    <t>(max. 35 °C)</t>
  </si>
  <si>
    <t>Q = 2,5 l/s</t>
  </si>
  <si>
    <t>H = 5,5 m</t>
  </si>
  <si>
    <t>Ne = 2 x 0,55 kW</t>
  </si>
  <si>
    <t>U = 400 V</t>
  </si>
  <si>
    <t>ROTOPUMP 1000x1000 2/VS 550</t>
  </si>
  <si>
    <t>2x črpalka DAB FEKA VS 550</t>
  </si>
  <si>
    <t>Strešna kapa za oddušno cev, vključno ves montažni material in tesnilni material za prehod skozi streho</t>
  </si>
  <si>
    <t>SIKA ali enakovredni</t>
  </si>
  <si>
    <t>Izolacija oddušnih cevi kanalizacije s ploščami. Izolacija je elastična in odporna od -50°C do +105 °C.</t>
  </si>
  <si>
    <r>
      <t>- koeficient toplotne prevodnosti λ</t>
    </r>
    <r>
      <rPr>
        <vertAlign val="subscript"/>
        <sz val="10"/>
        <color indexed="8"/>
        <rFont val="Arial"/>
        <family val="2"/>
        <charset val="238"/>
      </rPr>
      <t>0ºC</t>
    </r>
    <r>
      <rPr>
        <sz val="10"/>
        <color indexed="8"/>
        <rFont val="Arial"/>
        <family val="2"/>
        <charset val="238"/>
      </rPr>
      <t xml:space="preserve">  ≤ 0,036 W/mK (EN 8497)</t>
    </r>
  </si>
  <si>
    <t>- koeficient odpora difuzije vodne pare μ ≥ 7.000 (EN 12086, EN 13469) za cevi 25 – 40 mm in plošče 32 – 40 mm - koeficient odpora difuzije vodne pare μ ≥ 10.000 (EN 12086, EN 13469) za cevi 6 – 19 mm in plošče 6 – 25 mm</t>
  </si>
  <si>
    <t>Armaflex ACE Plus ali enakovredni</t>
  </si>
  <si>
    <t>debelina 13 mm</t>
  </si>
  <si>
    <r>
      <t>m</t>
    </r>
    <r>
      <rPr>
        <vertAlign val="superscript"/>
        <sz val="10"/>
        <color indexed="8"/>
        <rFont val="Arial"/>
        <family val="2"/>
        <charset val="238"/>
      </rPr>
      <t>2</t>
    </r>
  </si>
  <si>
    <t>Vezava na obstoječi razvod hladne vode ter vertikalne kanalizacije (rezanje, vrtanje, varjenje, urezovanje navojev…)</t>
  </si>
  <si>
    <t>Lociranje ter blindiranje ukinjenih razvodov cevi sanitarne hladne in tople vode v kleti takoj za posameznimi odcepi zaradi preprečitve slepih vodov (oddaljenost blindiranega razvoda lahko znaša največ 2D cevi od razcepa ž živim vodom)</t>
  </si>
  <si>
    <t>Demontaža obstoječih razvodov vodovodne inštalacije in kanalizacije, (cca 1250 kg) ter odvoz na deponijo oziroma na podjetje za predelavo surovin s pridobitvijo evidenčnih listov</t>
  </si>
  <si>
    <t>Vezava na obstoječi razvod hladne vode (rezanje, vrtanje, varjenje, urezovanje navojev…)</t>
  </si>
  <si>
    <t>Zapiranje vode in praznjenje instalacije.</t>
  </si>
  <si>
    <t>Vrtanje lukenj, izdelava različnih utorov in druga gradbena dela za nemoteno izvedbo instalacije vodovoda</t>
  </si>
  <si>
    <t>PRIPRAVA OGREVNE VODE, FILTRIRANJE VODE, PRIPRAVA TOPLE SANITARNE VODE</t>
  </si>
  <si>
    <t xml:space="preserve">Bojler za centralno pripravo tople sanitarne vode v vertikalni izvedbi z možnostjo vgradnje dodatnega prenosnika toplote ali električnega grelnika na prirobnico ter z možnostjo vgradnje dodatnega električnega grelnika na mufo 6/4". Bojler je zaščiten proti koroziji po DIN 4753-3 z integrirano magnezijevo anodo. Bojler je toplotno izoliran s trdo PU izolacijo 50 mm. </t>
  </si>
  <si>
    <t>- grelni register DN 32 – dovod in povratek</t>
  </si>
  <si>
    <r>
      <t xml:space="preserve">A </t>
    </r>
    <r>
      <rPr>
        <vertAlign val="subscript"/>
        <sz val="10"/>
        <color indexed="8"/>
        <rFont val="Arial"/>
        <family val="2"/>
        <charset val="238"/>
      </rPr>
      <t xml:space="preserve">izmenjevalec </t>
    </r>
    <r>
      <rPr>
        <sz val="10"/>
        <color indexed="8"/>
        <rFont val="Arial"/>
        <family val="2"/>
        <charset val="238"/>
      </rPr>
      <t xml:space="preserve"> = 2,25 m</t>
    </r>
    <r>
      <rPr>
        <vertAlign val="superscript"/>
        <sz val="10"/>
        <color indexed="8"/>
        <rFont val="Arial"/>
        <family val="2"/>
        <charset val="238"/>
      </rPr>
      <t>2</t>
    </r>
  </si>
  <si>
    <t>Priključki:</t>
  </si>
  <si>
    <t>- 2 x DN 25 – topla in hladna voda (PN 10)</t>
  </si>
  <si>
    <t>- DN 20 – cirkulacija PN 10</t>
  </si>
  <si>
    <t>– 3 x potopna tuljka notranji premer DN 15 za potopno tipalo,varnostni termostat ali tetmometer,skupaj s potopnim temperaturnim tipalom</t>
  </si>
  <si>
    <t>- električni grelec s termostatom, varnostnim termostatom ter kontaktorsko omarico (prigraditev na prirobnico),</t>
  </si>
  <si>
    <t>Ne = 6,0 kW</t>
  </si>
  <si>
    <t>U = 400 V / 3ph. / 50 Hz</t>
  </si>
  <si>
    <t>BOSCH tip AH 500 UNO ali enakovredni</t>
  </si>
  <si>
    <t>V= 500 l</t>
  </si>
  <si>
    <r>
      <t xml:space="preserve">Membranska ekspanzijska posoda sisteme s pitno vodo in sisteme za povečanje tlaka z membrano po smernicah W 270. Zunanja in notranja prevleka po KTW-A. Posoda je primerna izključno za sisteme hladne vode. Pretok se izvede s pomočjo </t>
    </r>
    <r>
      <rPr>
        <sz val="10"/>
        <color theme="1"/>
        <rFont val="Arial"/>
        <family val="2"/>
        <charset val="238"/>
      </rPr>
      <t>Flowjet ventila z  visokim pretokom in priloženim T-kosom 1 1/4 ". posoda je izdelana skladno z DIN EN 13831 in preizkušena po DIN 4807 T5. Delovni tlak je 10/16 bar po DIN DVGW Reg. Št. NW-0411AT2534 ter v v skladu z direktivo 2014/68 / EU za tlačne posode.</t>
    </r>
  </si>
  <si>
    <t>Deli, ki so v stiku z vodo, so zaščiteni pred korozijo. Posoda ima nezamenljivo polno membrano po DIN EN 13831 DIN 4807 T5, KTW-C in W270, prevlečena znotraj in zunaj v skladu s KTW-A, skupaj z s pretočnim ventilom Flowjet.</t>
  </si>
  <si>
    <t>Barva: zelena</t>
  </si>
  <si>
    <t>Nominalna prostornina: 25 l</t>
  </si>
  <si>
    <t>Največja uporabna prostornina: 19 l</t>
  </si>
  <si>
    <t>Največja dovoljena delovna temperatura: 70 ° C</t>
  </si>
  <si>
    <t>Najvišji dovoljeni delovni tlak: 10 barov</t>
  </si>
  <si>
    <t>Tovarniško pred polnjenje: 4 bare</t>
  </si>
  <si>
    <t>Priključek: G 3/4 "</t>
  </si>
  <si>
    <t>Premer: 280 mm</t>
  </si>
  <si>
    <t>Višina: 528 mm</t>
  </si>
  <si>
    <t>Teža: 3,6 kg</t>
  </si>
  <si>
    <t>Reflex Refix DD 25 ali enakovredni</t>
  </si>
  <si>
    <t>Filter z ročnim proženjem povratnega pranja po DIN EN 806-2, DIN EN 134331 19628 nameščen neposredno na dovodu vode v objekt.</t>
  </si>
  <si>
    <t>Filter z ročnim proženjem povratnega pranja je modularni filtrirni element iz plastike s filtrirnim vložkom iz nerjavečega jekla z enostavnim proženjem z vrtljivim gumbom kot tudi vrtljiva šoba in krtače za dodatno mehansko čiščenje za dosego optimalnega izpiranja. Voda je ves čas na voljo med postopkom povratnega pranja.</t>
  </si>
  <si>
    <t>Ohišje je izdelano iz nerjavnega jekla AISI 304 medenine in je enostavno za odpiranje, z dvema manometroma 0 - 10 barov, priključkom za izpiranje vode v DIN EN 1717 vpet v cev DN 50.</t>
  </si>
  <si>
    <t>Tehnične specifikacije:</t>
  </si>
  <si>
    <t>Priključek: 1 1/2 "R</t>
  </si>
  <si>
    <t>Nominalni pretok: 18,0 m³ / h</t>
  </si>
  <si>
    <t>Začetni padec tlaka: 0,2 bara</t>
  </si>
  <si>
    <t>filtracija: 89 μm</t>
  </si>
  <si>
    <t>Nominalni tlak: 16 barov</t>
  </si>
  <si>
    <t>Temperatura vode: 90 ° C</t>
  </si>
  <si>
    <t>Skupna dolžina z navojnimi priključki: 310 mm</t>
  </si>
  <si>
    <t>Skupna višina: 510 mm</t>
  </si>
  <si>
    <t>Priključek za odtok: 50 DN</t>
  </si>
  <si>
    <t>Acqua Brevetti Bravomax M DN32 ali enakovredni</t>
  </si>
  <si>
    <r>
      <t>Elektronska sesalno tlačna dozirna črpalka po DIN 1988, skupaj z merilnikom pretoka za krmiljenje digitalne dozirne črpalke z nazivnim priključnim premerom DN 20</t>
    </r>
    <r>
      <rPr>
        <sz val="10"/>
        <rFont val="Arial"/>
        <family val="2"/>
        <charset val="238"/>
      </rPr>
      <t>, dozirnim ventilom, sesalno garnituro z nivojskim stikalom, dozirno posodo V = 20 l z mineralno razstopino ACQUASIL 510 (20 l kanister), stikalno omarico z brezpotencialnim kontaktom za javljanje izpraznjenosti in napake za črpalke skupaj s tesnilnim in montažnim materialom ter električnim napajanjem</t>
    </r>
  </si>
  <si>
    <t>MESEC Aqua Dos AD1R DN 20 ali enakovredni</t>
  </si>
  <si>
    <r>
      <t>Qn = 0,03 – 4,0 m</t>
    </r>
    <r>
      <rPr>
        <vertAlign val="superscript"/>
        <sz val="10"/>
        <color indexed="8"/>
        <rFont val="Arial"/>
        <family val="2"/>
        <charset val="238"/>
      </rPr>
      <t>3</t>
    </r>
    <r>
      <rPr>
        <sz val="10"/>
        <color indexed="8"/>
        <rFont val="Arial"/>
        <family val="2"/>
        <charset val="238"/>
      </rPr>
      <t>/h</t>
    </r>
  </si>
  <si>
    <t>P= 20 W</t>
  </si>
  <si>
    <t>Cirkulacijska črpalka za sanitarno vodo.</t>
  </si>
  <si>
    <t>Črpalka za vgradnjo cevi, sinhronski motor, ki je odporen na blokiranje, z velikim zagonskim navorom.</t>
  </si>
  <si>
    <t>Ohišje medeninaste črpalke, propeler Noryl, keramična gred.</t>
  </si>
  <si>
    <t>Serijsko je opremljen s toplotno izolacijo, ohišje Rp ½.</t>
  </si>
  <si>
    <t>Črpalka je dobavljena s krogličnim zapornim in protipovratnim ventilom z navojem G1, z integriranim časovnim stikalom, s kontrolo temperature in z rutino za prepoznavo in podporo termične dezinfekcije na strani grelnika</t>
  </si>
  <si>
    <t>Obratovalni podatki</t>
  </si>
  <si>
    <t>Tekoči medij: Voda 100%</t>
  </si>
  <si>
    <t>Temperatura tekočine: 25,00 ° C</t>
  </si>
  <si>
    <t>Temperatura tekočine: 2 ... 95 ° C</t>
  </si>
  <si>
    <t>Temperatura okolice: 2 ... 40 ° C</t>
  </si>
  <si>
    <t>Najvišji delovni tlak: 10 barov</t>
  </si>
  <si>
    <t>Največja skupna trdota vode: 3,57 mmol / l (20 ° dH)</t>
  </si>
  <si>
    <t>Podatki o motorju</t>
  </si>
  <si>
    <t>Izpuščene motnje: EN 61000-6-3</t>
  </si>
  <si>
    <t>Interferenčna odpornost: EN 61000-6-2</t>
  </si>
  <si>
    <t>Omrežni priključek: 1 ~ 230V / 50 Hz</t>
  </si>
  <si>
    <t>Poraba energije: 7 W</t>
  </si>
  <si>
    <t>Največja hitrost: 3000 1 / min</t>
  </si>
  <si>
    <t>Nazivni tok: 0,05 A</t>
  </si>
  <si>
    <t>Motor zaščitnega razreda: IP42</t>
  </si>
  <si>
    <t>Navojni kabelski priključek: 1 x PG11</t>
  </si>
  <si>
    <t>WILO STAR-Z NOVA T (ROW) ali enakovredni</t>
  </si>
  <si>
    <t>Časovno stikalo, za montažo na zid, za avtomatski, časovno odvisen vklop/izklop enojnih črpalk Wilo z motorjem na enofazni tok ali trifaznim motorjem.</t>
  </si>
  <si>
    <t>Stikalna funkcija</t>
  </si>
  <si>
    <t xml:space="preserve">- Časovno odvisen avtomatski vklop/izklop prek 24-urnega časovnega stikala ob nastavljivih časih (¼-urno) </t>
  </si>
  <si>
    <t>Rezervno napajanje: 100 ur/akumulator Ni-MH za ponovno polnjenje (gumbasta celica tip V80H)</t>
  </si>
  <si>
    <t>Natančnost ure: +-1 s na dan</t>
  </si>
  <si>
    <t xml:space="preserve">Direktna priključitev za enofazni tok (1~) pri črpalkah brez termične zaščite navitja (WSK). </t>
  </si>
  <si>
    <t>- Stikalna naprava SK 601N</t>
  </si>
  <si>
    <t>- 2 kabelski uvodnici M16</t>
  </si>
  <si>
    <t>- Navodila za vgradnjo in obratovanje</t>
  </si>
  <si>
    <t>Tehnični podatki</t>
  </si>
  <si>
    <t>Omrežni priključek: 1~230 V, 50/60 Hz</t>
  </si>
  <si>
    <t>Priključna moč: 16 A / 250 V (bei cos phi=1) und 4 A / 250 V (bei cos phi=0,6)</t>
  </si>
  <si>
    <t>Vrsta zaščite: IP31</t>
  </si>
  <si>
    <t>Maks. priključna moč: 17 W</t>
  </si>
  <si>
    <t>Maks. temperatura okolice: 50 °C</t>
  </si>
  <si>
    <t>Min. temperatura okolice: -10 °C</t>
  </si>
  <si>
    <t>Kabelska uvodnica: 2 x M16x1.5</t>
  </si>
  <si>
    <r>
      <t>Material ohišja</t>
    </r>
    <r>
      <rPr>
        <sz val="8"/>
        <color rgb="FF000000"/>
        <rFont val="Microsoft Sans Serif"/>
        <family val="2"/>
        <charset val="238"/>
      </rPr>
      <t>﻿</t>
    </r>
    <r>
      <rPr>
        <sz val="8"/>
        <color rgb="FF000000"/>
        <rFont val="Verdana"/>
        <family val="2"/>
        <charset val="238"/>
      </rPr>
      <t>: PC</t>
    </r>
  </si>
  <si>
    <t>Wilo SK 601N</t>
  </si>
  <si>
    <t>Vodomer z impulznim izhodom, opremljen z impulznim izhodom na vodomeru z izhodom za daljinski prikaz za priključitev na Allmess IS-WZ, skupaj s tesnilnim in vijačnim materialom</t>
  </si>
  <si>
    <r>
      <t>DN 20, Q3 =4 m</t>
    </r>
    <r>
      <rPr>
        <vertAlign val="superscript"/>
        <sz val="10"/>
        <color indexed="8"/>
        <rFont val="Arial"/>
        <family val="2"/>
        <charset val="238"/>
      </rPr>
      <t>3</t>
    </r>
    <r>
      <rPr>
        <sz val="10"/>
        <color indexed="8"/>
        <rFont val="Arial"/>
        <family val="2"/>
        <charset val="238"/>
      </rPr>
      <t>/h, PN16</t>
    </r>
  </si>
  <si>
    <t>Poševnosedežni ventil za hidravlično uravnovešanje z navojnim priključkom PN 20 namenjen za delovno temperaturo od –20°C do 120°C. Ventil ima proporcionalno karakteristiko dušenja, merne priključke za instrument za nastavljanje pretoka, ročno nastavitveno kolo z numerično skalo, funkcijo zapornega elementa, (s priključkom za izpust vode oz. signalni vod). Postavka vključuje nastavitev pretoka s pomočjo merilnega instrumenta in izdelavo zapisnika o doseženih pretokih,</t>
  </si>
  <si>
    <t xml:space="preserve">TA tip STAD </t>
  </si>
  <si>
    <t>Vzmetni varnostni ventil z navojnima priključkoma, skupaj s tesnilnim materialom</t>
  </si>
  <si>
    <t>DN 20</t>
  </si>
  <si>
    <t>pizp = 8 bar</t>
  </si>
  <si>
    <t>MS navojna krogelna pipa z ročko za posluževanje, skupaj s tesnilnim materialom</t>
  </si>
  <si>
    <t>DN 25</t>
  </si>
  <si>
    <t>MS krogelna pipa za praznjenje z navojnima priključkoma, z zaporno kapo, tesnilom in verižico, vijačnim spojem za gibko cev, skupaj s tesnilnim in vijačnim materialom</t>
  </si>
  <si>
    <t>MS protipovratni ventil z navojnimi priključki, skupaj s tesnilnim in vijačnim materialom.</t>
  </si>
  <si>
    <t>Zaporni ventil z varovalom proti nepooblaščenem posluževanju po DIN4751/2 z navojnima priključkoma, skupaj s tesnilnim materialom</t>
  </si>
  <si>
    <t>Manometer v okroglem ohišju Ø80 mm z merilnim območjem do 10 bar z navojnim priključkom DN 15, manometrsko navojno pipico DN 15, komplet z montažnim in tesnilnim materialom</t>
  </si>
  <si>
    <t>Termometer v okroglem ohišju, z navojnim priključkom R 1/2" ter merilnim območjem do 120°C komplet z montažnim in tesnilnim materialom</t>
  </si>
  <si>
    <t>WC, konzolni s podometnim kotličkom:
Dobava in montaža kompletnega stranišča, sestavljenega iz:
- konzolne školjke iz sanitarne keramike za pritrditev
  na steno in s stranskim iztokom DN 100,
- vgradnega splakovalnika za univerzalno vzidavo in 
  suhomontažno vgradnjo, prostornine 3/6 l, s 
  proženjem spredaj ter s PE odtočnim kolenom, 
  prehodnim kosom, z WC priključno garnituro ter s 
  setom za zvočno izolacijo,
- aktivirna tipka za dvo-količinsko splakovanje, 
- sedežne deske s pokrovom - higienska,
- kompleta s pritrdilnim in tesnilnim materialom</t>
  </si>
  <si>
    <t>- konzola GEBERIT DUOFIX ali enakovredni</t>
  </si>
  <si>
    <t>- tipka krom GEBERIT tip OMEGA 30 115.080.KH.1 ali enakovredni</t>
  </si>
  <si>
    <t>- viseča školjka Laufen Pro 820956 ali enakovredni</t>
  </si>
  <si>
    <t>- deska Laufen Pro ali enakovredni</t>
  </si>
  <si>
    <t>Kompleten umivalnik bele barve z odprtino za mešalno baterijo ø 35, odprtino za odtočno garnituro ø45, pritrdilnimi vijaki, enoročno stoječo mešalno armaturo BLITZ KUK 901 ali enalovredni, skupaj z dvema armiranima cevema R 3/8" ø10 x 400 mm, kotnima regulirnima ventiloma DN15, odtočnim ventilom s čepom na poteg in pokromanim odtočnim S sifonom, kompletno z montažnim in tesnilnim materialom</t>
  </si>
  <si>
    <t>(LAUFEN PRO ali enakovredni)</t>
  </si>
  <si>
    <t>500x 400 mm</t>
  </si>
  <si>
    <t>Samostoječi vgradni element za umivalnik, za suho gradnjo za vgradno globino 80 – 140 mm in nastavljivo konzolo za pritrditev umivalnika 150 – 300 mm skupaj s</t>
  </si>
  <si>
    <t>- komplet elementi za pritrditev na steno,</t>
  </si>
  <si>
    <t>- nastavljivimi kovinskimi priključki za vodovodno omrežje,</t>
  </si>
  <si>
    <t>- elementi za montažo in priključitev umivalnika,</t>
  </si>
  <si>
    <t>(Geberit Duofix ali enakovredni)</t>
  </si>
  <si>
    <t>Pršna kad, komplet s pršno mešalno baterijo z ročno prho na konzoli, tuš kabino s polmat zasteklitvijo in preklopnim odpiranjem vrat, odtočnim ventilom, kadnim sifonom, vključno ves tesnilni in pritrdilni material materialom</t>
  </si>
  <si>
    <t>velikost 900x700 mm</t>
  </si>
  <si>
    <t>(Kolpa San ali enakovredni)</t>
  </si>
  <si>
    <t>Priključitev pomivalnega korita komplet z enoročno mešalno baterijo (dobava in montaža), kotnima regulirnima ventiloma (eden s priključkom za pomivalni stroj), odtočnim ventilom s čepom na verižici, odtočnim sifonom, priključkom za pomivalni stroj, vključno ves montažni in tesnilni material</t>
  </si>
  <si>
    <t>Vgradni sifon za pralni stroj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</si>
  <si>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HL 406 ali enakovredni</t>
  </si>
  <si>
    <t>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Cevi so predizolirane iz pravokotne ali okrogle izolacije cevi. Izolacija je izdelana iz polietilenske pene s parno zaporo po EnEV in za zaščito proti kondenzaciji in segrevanju v ceveh hladne vode po DIN 1988 s toplotno prevodnostjo 0,040 W/(mK). Oba konca cevi sta opremljena z zaključno kapo (za higienično tesnjenje v skladu z DIN 806). Razred gradbenega materiala: B2 po DIN 4102-1 ali E po DIN EN 13501-1. Cevi so dobavljene skupaj s fazonskimi kosi ter držali (kolena, T-kosi, navojni priključki, prehodni kosi, držala za kotne in podometne ventile, zidne mešalne baterije..)</t>
  </si>
  <si>
    <t>REHAU RAUTITAN flex ali enakovredni</t>
  </si>
  <si>
    <t>20 x 2,8 debelina izolacije 13mm</t>
  </si>
  <si>
    <t>25 x 3,5 debelina izolacije 13mm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</si>
  <si>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</si>
  <si>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</si>
  <si>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</si>
  <si>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Vgradni sifon za klimatske naprave prirejen za montažo v steno, skupaj z vsem montažnim in pritrdilnim materialom.</t>
  </si>
  <si>
    <t>Ø40</t>
  </si>
  <si>
    <t>Tlačna PP cev za lepljenje za odvod kondenzata, skupaj z vsemi fazonskimi kosi, vključno ves pritrdilni in montažni material</t>
  </si>
  <si>
    <t>PP d32</t>
  </si>
  <si>
    <t>velikost 800x800 mm</t>
  </si>
  <si>
    <t>velikost 800x1000 mm</t>
  </si>
  <si>
    <t>velikost 700x1200 mm</t>
  </si>
  <si>
    <t>Fiksna zaščitna aluminijasta zračna rešetka, skupaj z zaščitno mrežo in montažnim materialom, prirejena za montažo v zid, skupaj z okvirjem in protiokvirjem; Aefmin=90%; Aefmin=0,11 m2</t>
  </si>
  <si>
    <t>200 x 150</t>
  </si>
  <si>
    <t>Barvo rešetke določi arhitekt.</t>
  </si>
  <si>
    <t>SYSTEMAIR tip PZ-AL</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</si>
  <si>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</si>
  <si>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</si>
  <si>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</si>
  <si>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kg</t>
  </si>
  <si>
    <t>Izolacija prezračevalnih kanalov za dovod zraka vodenih znotraj objekta  s fleksibilno zaprtocelično izolacijo iz sintetičnega kavčuka z visoko upornostjo proti difuziji vodne pare in nizko toplotno prevodnostjo. Vključno s samolepilnimi trakovi in lepilom. Material je samougasljiv, ne kaplja in ne širi ognja.
Tehnični podatki:
-	toplotna prevodnost  λ ≤ 0,034 W/m.K pri 0 °C
-	koeficient upora proti difuziji vodne pare je μ ≥ 10.000
-	za temperaturno področje od -50°C do + 110°C (lepljenje na površine do 85°C)
-	požarni razred B-s3,d0 po EN 13501-1</t>
  </si>
  <si>
    <r>
      <t>m</t>
    </r>
    <r>
      <rPr>
        <sz val="10"/>
        <rFont val="Arial"/>
        <family val="2"/>
        <charset val="238"/>
      </rPr>
      <t>2</t>
    </r>
  </si>
  <si>
    <t>Kaimann tip Kaiflex ST</t>
  </si>
  <si>
    <t>Radialni ventilator v lastnem ohišju za prezračevanje kopalnice, s setom za podometno montažo v steno, protipovratno loputo, termičnim varovalom proti preobremenitvi, filtrskim vložkom, skupaj s pritrdilnim in montažnim materialom</t>
  </si>
  <si>
    <t>V = 100 m3/h</t>
  </si>
  <si>
    <t>H = 100 Pa</t>
  </si>
  <si>
    <t>P = 27,3 W</t>
  </si>
  <si>
    <t>U = 230 V / 50 Hz</t>
  </si>
  <si>
    <t>zaščita: IP-X5</t>
  </si>
  <si>
    <t xml:space="preserve">WERNIG tip Silent ECOU 100 </t>
  </si>
  <si>
    <t>Zračni kanali okroglega preseka,
izdelani iz pocinkane pločevine po standardih SIST EN 1505 ter SIST EN 1506, kompletno z loputami, fazonskimi in oblikovnimi kosi, pritrdilnim in montažnim materialom ter dodatkom na odrez za nazivne velikosti daljše stranice.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</si>
  <si>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r>
      <t>Ø</t>
    </r>
    <r>
      <rPr>
        <sz val="10"/>
        <color theme="1"/>
        <rFont val="Verdana"/>
        <family val="2"/>
        <charset val="238"/>
      </rPr>
      <t>100</t>
    </r>
  </si>
  <si>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</si>
  <si>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debelina 10 mm</t>
  </si>
  <si>
    <t>Vezava na obstoječi zračni kanal (rezanje, vrtanje, varjenje,…)</t>
  </si>
  <si>
    <t>Izdelava različnih utorov, odprtin in ostala gradbena dela v zvezi s prezračevanjem</t>
  </si>
  <si>
    <t>Okrogla zaščitna aluminijasta zračna rešetka, skupaj z zaščitno mrežo in montažnim materialom, prirejena za montažo v zid, skupaj z okvirjem in protiokvirjem;</t>
  </si>
  <si>
    <t>ø100</t>
  </si>
  <si>
    <t>SYSTEMAIR tip IGC-100</t>
  </si>
  <si>
    <t>IV./</t>
  </si>
  <si>
    <t>PLINSKA INŠTALACIJA-SKUPNI RAZVOD</t>
  </si>
  <si>
    <r>
      <t>Mehovni plinomer z navojnimi priključki s konzolo za pritrditev mehovnega plinomera skupaj s zaporno krogelno pipo pred plinomerom (konzola mora biti od istega proizvajalca kot cev iz nerjavečega materiala – press 22 x (4,0 Sm</t>
    </r>
    <r>
      <rPr>
        <sz val="10"/>
        <color indexed="8"/>
        <rFont val="Arial"/>
        <family val="2"/>
        <charset val="238"/>
      </rPr>
      <t>3/h) vključno s tesnili in vijaki ter montažnim materialom</t>
    </r>
  </si>
  <si>
    <t>G4, DN 20</t>
  </si>
  <si>
    <t>Števčni regulator tlaka plina (100 mbar / 23 mbar) z navojnimi priključki, skupaj s tesnilnim in vijačnim materialom</t>
  </si>
  <si>
    <t>Zaporni element s termičnim varovalom, tlačne stopnje NP 16, standardne dolžine, atestiran za zemeljski plin, z ročko za posluževanje, skupaj s tesnilnim materialom</t>
  </si>
  <si>
    <t xml:space="preserve">DN 20 </t>
  </si>
  <si>
    <t>Srednje težka navojna cev po SIST EN 10255 / DIN 2440 z atestom 2.2., skupaj s fitingi (T kosi, kolena, spojke, redukcije…), fazonskimi kosi, varilnim in obešalnim materialom ter odstranitvjo korozije in čiščenjem cevi, dvakratnim popleskom z antikorozijsko barvo ter pleskanjem z rumeno barvo po barvni lestvici RAL 1021</t>
  </si>
  <si>
    <t>Ø 26,9 x 2,65 (DN20)</t>
  </si>
  <si>
    <t>Ø 48,3 x 3,65 (DN40)</t>
  </si>
  <si>
    <t>Prehodni kos za prehod plinske cevi skozi steno izdelan po detajlu</t>
  </si>
  <si>
    <t>DN 40</t>
  </si>
  <si>
    <t>Izpihovanje obstoječe plinske inštalacije</t>
  </si>
  <si>
    <t>Priključitev plinskih trošil</t>
  </si>
  <si>
    <t>Demontaža obstoječih razvodov vodovodne inštalacije in kanalizacije, (cca 85 kg) ter odvoz na deponijo oziroma na podjetje za predelavo surovin s pridobitvijo evidenčnih listov</t>
  </si>
  <si>
    <t xml:space="preserve">Tlačni preizkus omrežja s strani distributerja plina, spuščanje plina v napeljavo, odzračevanje, izdaja atestov, poskusni zagon, ureguliranje vseh elementov </t>
  </si>
  <si>
    <t>Vezava na obstoječi razvod plinske inštalacije (rezanje, vrtanje, varjenje, urezovanje navojev…)</t>
  </si>
  <si>
    <t>Izdelava različnih utorov, odprtin in ostala gradbena dela v zvezi s plinsko inštalacijo</t>
  </si>
  <si>
    <t>Nadzor s strani distributerja</t>
  </si>
  <si>
    <t>SPLOŠNO</t>
  </si>
  <si>
    <t>Pri izdelavi ponudbe na podlagi predmetnega popisa je potrebno v ceni posamezne enote ali sistema navedenega v popisu upoštevati:</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</si>
  <si>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</si>
  <si>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Pripravo dokumentacije skladno s »Zakonom o gradbenih proizvodih«, ki jo izvajalec pred montažo preda nadzornemu organu (atesti, izjave o skladnosti, CE certifikati, tehnična soglasja…)</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</si>
  <si>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</si>
  <si>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</si>
  <si>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</si>
  <si>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</si>
  <si>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</si>
  <si>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</si>
  <si>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</si>
  <si>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</si>
  <si>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Zagon in kontrola posameznega sistema v celoti ter izdelava zapisnika o funkcionalnosti sistema.</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</si>
  <si>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</si>
  <si>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Meritve mikroklime za letno in zimsko obratovanje ter izdaja potrdila o izpolnjevanju projektnih zahtev s strani pooblaščene organizacije.</t>
  </si>
  <si>
    <t>Vris sprememb, nastalih med gradnjo v PZI načrt ter predaja teh izdelovalcu PID načrta.</t>
  </si>
  <si>
    <t>Označevanje cevovodov ter kanalov z označbo medija in smeri toka.</t>
  </si>
  <si>
    <t>Izdelava funkcionalnih shem posameznih sistemov v okvirju, nameščena na steno v strojnici, skupaj z navodili za uporabo posameznega sistema.</t>
  </si>
  <si>
    <t>Izdelava dokazila o zanesljivosti objekta skladno z veljavnim pravilnikom.</t>
  </si>
  <si>
    <t>Priprava podrobnih navodil za obratovanje in vzdrževanje elementov in sistemov v objektu. Uvajanje upravljavca sistemov investitorja, poučevanja, šolanja ter pomoč v prvem letu obratovanja.</t>
  </si>
  <si>
    <t>a)</t>
  </si>
  <si>
    <t>b)</t>
  </si>
  <si>
    <t>Pripravo dokumentacije skladno s »Pravilnikom o gradbenih proizvodih«, ki jo izvajalec pred montažo preda nadzornemu organu (atesti, izjave o skladnosti, CE certifikati, tehnična soglasja…)</t>
  </si>
  <si>
    <t>c)</t>
  </si>
  <si>
    <t>d)</t>
  </si>
  <si>
    <t>e)</t>
  </si>
  <si>
    <t>f)</t>
  </si>
  <si>
    <t>g)</t>
  </si>
  <si>
    <t>h)</t>
  </si>
  <si>
    <t>V ponudbi je potrebno zajeti dobavo, montažo in priklop izbrane opreme!</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</si>
  <si>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</si>
  <si>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t>
  </si>
  <si>
    <t>j)</t>
  </si>
  <si>
    <t>k)</t>
  </si>
  <si>
    <t xml:space="preserve">Priprava podrobnih navodil za obratovanje in vzdrževanje elementov in sistemov v objektu. Uvajanje upravljavca sistemov investitorja, poučevanja, šolanja ter pomoč v prvem letu obratovanja. </t>
  </si>
  <si>
    <t>l)</t>
  </si>
  <si>
    <t>Cene so projektantske informativne!</t>
  </si>
  <si>
    <t>m)</t>
  </si>
  <si>
    <t>Cene ne vključujejo DDV!</t>
  </si>
  <si>
    <t>SVETILKE</t>
  </si>
  <si>
    <t>(dobava, montaža in priklop)</t>
  </si>
  <si>
    <t>Izdelava instalacijskih izvodov v stropovih in stenah (s podometno dozo po potrebi) za kasnejšo priključitev stropnih, talnih in stenskih svetilk. Izvod kabla kabla 0,5m in zaključen z lestenčo sponko.</t>
  </si>
  <si>
    <r>
      <rPr>
        <b/>
        <sz val="10"/>
        <rFont val="Arial"/>
        <family val="2"/>
        <charset val="238"/>
      </rPr>
      <t>SV1</t>
    </r>
    <r>
      <rPr>
        <sz val="10"/>
        <rFont val="Arial"/>
        <family val="2"/>
        <charset val="238"/>
      </rPr>
      <t xml:space="preserve"> - Svetilka 746 Oblò 2.0 - ø220; 15W LED 1328lm-3000K-CRI 83, IP65 ali podobno</t>
    </r>
  </si>
  <si>
    <r>
      <rPr>
        <b/>
        <sz val="10"/>
        <rFont val="Arial"/>
        <family val="2"/>
        <charset val="238"/>
      </rPr>
      <t>SV2</t>
    </r>
    <r>
      <rPr>
        <sz val="10"/>
        <rFont val="Arial"/>
        <family val="2"/>
        <charset val="238"/>
      </rPr>
      <t xml:space="preserve"> - Svetilka 420 Rigo; 8W LED 833lm-4000K-CRI 80, IP44 ali podobno</t>
    </r>
  </si>
  <si>
    <r>
      <rPr>
        <b/>
        <sz val="10"/>
        <rFont val="Arial"/>
        <family val="2"/>
        <charset val="238"/>
      </rPr>
      <t>SV3</t>
    </r>
    <r>
      <rPr>
        <sz val="10"/>
        <rFont val="Arial"/>
        <family val="2"/>
        <charset val="238"/>
      </rPr>
      <t xml:space="preserve"> - Izvod kabla kabla 0,5m zaključen z E27 grlom žarnice in vgrajeno sijalko  E27 9W toplo bela</t>
    </r>
  </si>
  <si>
    <t>Drobni material</t>
  </si>
  <si>
    <t>%</t>
  </si>
  <si>
    <t>MONTAŽNI MATERIAL</t>
  </si>
  <si>
    <t xml:space="preserve">Kabel ali vodnik položeni v izolacijske cevi podometno v stenah,tlakih ali AB plošči: </t>
  </si>
  <si>
    <t>Kabel NYM-J 3x1,5mm2</t>
  </si>
  <si>
    <t>Kabel NYM-J 4x1,5mm2</t>
  </si>
  <si>
    <t>Kabel NYM-J 5x1,5mm2</t>
  </si>
  <si>
    <t>Kabel NYM-J 3x2,5mm2</t>
  </si>
  <si>
    <t>Kabel NYM-J 5x2,5mm2</t>
  </si>
  <si>
    <t>Kabel N2XH-J 4x10mm2</t>
  </si>
  <si>
    <t>Kabel UTP cat.6 4x2x0,5AWG24</t>
  </si>
  <si>
    <t>Ozemljitveni vodniki in ozemljitve</t>
  </si>
  <si>
    <t>H07V-K (rum-zel) 16mm2</t>
  </si>
  <si>
    <t>H07V-K (rum-zel) 6mm2</t>
  </si>
  <si>
    <t>Razni spoji s fiksnimi kovinskimi masami (kovinske obloge, okna,  žaluzije, vrata, toplotna črpalka, …)</t>
  </si>
  <si>
    <t>Gibljiva negorljiva zaščitne cevi, dobava in montaža v estrih, betonske stene ali vgradnjo v  suhomontažne predelne stene in stropove</t>
  </si>
  <si>
    <t>RFSS/RBT fi 13mm</t>
  </si>
  <si>
    <t>RFSS/RBT fi 16mm</t>
  </si>
  <si>
    <t>RFSS/RBT fi 23-32mm</t>
  </si>
  <si>
    <t>RFSS/RBT fi 48mm</t>
  </si>
  <si>
    <t>navadno</t>
  </si>
  <si>
    <t>menjalno</t>
  </si>
  <si>
    <t>križno</t>
  </si>
  <si>
    <t>navadno s tlivko (pred kopalnicami)</t>
  </si>
  <si>
    <t>tipka (zvonec)</t>
  </si>
  <si>
    <t>Priključnica stalna za priklop el. naprav, 3-5 polna, 16 A, v kompletu z p/o razvodnico za opečni zid.</t>
  </si>
  <si>
    <t>Zbiralka G. I. P. (zbiralka za glavno izenačitev potencialov) za podometno montažo v komletu z bakreno zbiralko in vijaki.</t>
  </si>
  <si>
    <t>Omarica D. I. P. (doza za izenačitev potencialov) PS 49 za vgradnjo v opečno ali litobetonsko steno. V kompletu s priključno sponko in vijaki.</t>
  </si>
  <si>
    <t>Nadometna razvodna doza, komplet z uvodnicami in pritrdilnim priborom</t>
  </si>
  <si>
    <t>100 x 100 x 50 mm</t>
  </si>
  <si>
    <t>Podometna razvodna doza, komplet z uvodnicami in pritrdilnim priborom</t>
  </si>
  <si>
    <t>fi 78</t>
  </si>
  <si>
    <t>,</t>
  </si>
  <si>
    <t>180 x 140 x 70 mm</t>
  </si>
  <si>
    <t>Priklop štedilnika po zahtevah dobavitelja opreme.</t>
  </si>
  <si>
    <t>Priklop nape po zahtevah dobavitelja opreme.</t>
  </si>
  <si>
    <t>Priklop T.K. omarice</t>
  </si>
  <si>
    <t>Priklop zunanje enote split sitema po zahtevah dobavitelja opreme</t>
  </si>
  <si>
    <t>Priklop notranje enote split sistema po zahtevah strojnih inštalacij</t>
  </si>
  <si>
    <t>Priklop ventilatorja po zahtevah strojnih inštalacij</t>
  </si>
  <si>
    <t>Priklop zvonca po zahtevah dobavitelja opreme</t>
  </si>
  <si>
    <t>Priključitev hišnega razdelilnika za šibki tok T.K.-Kx na obstoječe Telekom omrežje kpl. z dvodnim kablom, inštalacijsko cevjo oziroma NIK kanali ter drobnim montažnim materialom po zahtevah Telekom Slovenije d.d.</t>
  </si>
  <si>
    <t>Priključitev hišnega razdelilnika za šibki tok T.K.-Kx na obstoječe T-2 omrežje kpl. z dvodnim kablom, inštalacijsko cevjo oziroma NIK kanali ter drobnim montažnim materialom po zahtevah T-2 d.o.o.</t>
  </si>
  <si>
    <t>Priključitev hišnega razdelilnika za šibki tok T.K.-Kx na obstoječe Telemach omrežje kpl. z dvodnim kablom, inštalacijsko cevjo oziroma NIK kanali ter drobnim montažnim materialom po zahtevah Telemach d.o.o.</t>
  </si>
  <si>
    <t>Meritve jakotočnih instalacij</t>
  </si>
  <si>
    <t>Dolblenje zidov za elektroinštalacije (ocena, obračun bo po dejanskih stroških) v kompletu z odvozom odpadnega materila na deponijo</t>
  </si>
  <si>
    <t>RAZDELILNIKI</t>
  </si>
  <si>
    <t>Razdelilnik za stanovanje R-K1, tip BK003123--, mali hišni razdelilnik, PO, bel, 3-vrstni za PO montažo
36+6 TE, komplet, 
Š=305mm, V=515mm, G=99mm, IP30</t>
  </si>
  <si>
    <t>glavno stikalo 63A, 3p</t>
  </si>
  <si>
    <t>zaščitno stikalo na dif.tok. zaščito RCCB 
3p+N 40/0,03A TIP A</t>
  </si>
  <si>
    <t>zaščitno stikalo na dif.tok. zaščito RCBO 
1p+N 16/0,03A TIP A</t>
  </si>
  <si>
    <t>prenapetostna zaščita HERMI PZH V3/275/50</t>
  </si>
  <si>
    <t>instalacijski odklopnik 10 A, C, 1p</t>
  </si>
  <si>
    <t>instalacijski odklopnik 16A, C, 1p</t>
  </si>
  <si>
    <t>instalacijski odklopnik 16A, C, 3p</t>
  </si>
  <si>
    <t>priključne vrstne sponke za montažo na DIN letev vijačne izvedbe</t>
  </si>
  <si>
    <t>Drobni in vezni material kot vijaki, žica ustreznega preseka, zaključne letve za vrstne sponke, vezice, obešalo za dokumentacijo, označevalne ploščice za elemente, napisne ploščice, podporni izolatorji,povezovalna letev ...</t>
  </si>
  <si>
    <t>vezava in priklop razdelilnika</t>
  </si>
  <si>
    <t>Skupaj razdelilnik R-K1</t>
  </si>
  <si>
    <t>Razdelilnik za stanovanje R-K2, tip BK003123--, mali hišni razdelilnik, PO, bel, 3-vrstni za PO montažo
36+6 TE, komplet, 
Š=305mm, V=515mm, G=99mm, IP30</t>
  </si>
  <si>
    <t>Skupaj razdelilnik R-K2</t>
  </si>
  <si>
    <t>Medijski razdelilnik T.K.-K1</t>
  </si>
  <si>
    <t>Podometna komunikacijska omarica kot npr. BK080756-- Schrack, 2-vrstni, dimenzij 396x361x112mm (ŠxVxG), RAL9003, IP40 ter vsem potrebnim materialom, komplet z vgrajeno naslednjo opremo</t>
  </si>
  <si>
    <t>povezovalni kabli UTP, cat.6, 0,5m</t>
  </si>
  <si>
    <t>vtičnica šuko 1L+N+PE za vgradnjo v razdelilnik</t>
  </si>
  <si>
    <t>zaključitev UTP kablov v komunikacijski omarici z RJ 45  konektojem cat 6</t>
  </si>
  <si>
    <t>Priklop telefonske in računalniške instalacije</t>
  </si>
  <si>
    <t>drobni material</t>
  </si>
  <si>
    <t>Skupaj komunikacijska omara stanovanja  T.K.-K1</t>
  </si>
  <si>
    <t>Medijski razdelilnik T.K.-K2</t>
  </si>
  <si>
    <t>Skupaj komunikacijska omara stanovanja  T.K.-K2</t>
  </si>
  <si>
    <t>OSTALE OBVEZNOSTI</t>
  </si>
  <si>
    <t>Mapo z vsemi garancijskimi listi in izjavami - 1 original v papirnatem izvodu ter 1 izvod na elektronskem mediju CD (PDF verzija)</t>
  </si>
  <si>
    <t>A testi, izjave, certifikati o skladnosti, izdelava izjave o skladnosti</t>
  </si>
  <si>
    <t>REKAPITULACIJA ELEKTRIČNIH INSTALACIJ</t>
  </si>
  <si>
    <t>REKAPITULACIJA STROJNIH INSTALACIJ</t>
  </si>
  <si>
    <t>OGEVANJE IN HLAJENJE</t>
  </si>
  <si>
    <t>VODOVODNA INŠTALACIJA</t>
  </si>
  <si>
    <t>PREZRAČEVANJE</t>
  </si>
  <si>
    <t>PLINSKA INŠTALACIJA</t>
  </si>
  <si>
    <t>rušenje terazza</t>
  </si>
  <si>
    <t>Rušenje obstoječega   lesenega  stropa  pritrjenega na opečni ločni strop v sestavi:  - lesene  opaž-deske deb. 24 mm, komplet  z leseno podkonstrukcijo z vsemi pomožnimi deli in transporti.</t>
  </si>
  <si>
    <t xml:space="preserve">stenske obloge ( tapete, pluta, styropor) </t>
  </si>
  <si>
    <t>Rušenje obstoječih  predelnih  zidov iz opeke   deb. 15 do višine 220 cm,  komplet z  podkonstrukcijo vsemi pomožnimi deli in transporti.</t>
  </si>
  <si>
    <t>Rušenje obstoječega  stenskega ometa deb do 3 cm, komplet z vsemi pomožnimi deli in transporti.</t>
  </si>
  <si>
    <t>Demontaža obstoječih dvojnih škatlastih  oken in podbojev,  kvadratnih velikosti do 2,5 m2   z iznos na gradbiščno deponijo.</t>
  </si>
  <si>
    <t>tuš kadica 90x130 cm z armaturo in sifonom</t>
  </si>
  <si>
    <t xml:space="preserve">Obdelava odprtin priklopa kanalizacije, zazidava  grobo in fino obdelavo in delno krpanje tlaka </t>
  </si>
  <si>
    <t>Izdelava in ometavanje  fine malte za omete na delih,  debeline do 2 cm, kjer so se poškodovali ali zaradi slabe oprijemljivosti odpadli na delu zidov komplet z vsemi pomožnimi deli in transproti.</t>
  </si>
  <si>
    <t>Izdelava T4  -suhega estriha  kot npr.  Knauf  element Aquapanel Floor d=22mm  ali enakovredno,  razbremenilna plošča  kot npr. Fasoperl A8 d=8mm  ali enakovredno,  toplotna izolacija  debeline 4,0 cm  kot npr. Knauf Insulation NaturBoard TPT ali enakovredno, suho nasutje  v debelini  3,0-19,0 cm kot npr. Bituperl in robni trak iz  elestificiranega stiroporja deb. 1,0  cm,   komplet z vemi pomožnimi deli in transporti</t>
  </si>
  <si>
    <t>Izdelava T6  -suhega estriha  kot npr.  Knauf  element Aquapanel Floor d=22mm  ali enakovredno,  razbremenilna plošča  kot npr. Fasoperl A8 d=8mm  ali enakovredno,  toplotna izolacija  debeline   3,0 cm  kot npr. Knauf Insulation NaturBoard TPT ali enakovredno, suho nasutje  v debelini  3,0-19,0 cm kot npr. Bituperl in robni trak iz  elestificiranega stiroporja deb. 1,0  cm,   komplet z vemi pomožnimi deli in transporti</t>
  </si>
  <si>
    <t>Slikanje sten in stropov s poldisperzijsko barvo Jupol (3-krat premaz) v barvi po izboru naročnika na zaglajene stene iz mavčno-kartonskih plošč in ometanih sten komplet z vsemi pomožnimi deli</t>
  </si>
  <si>
    <r>
      <t>Dobava in suhomontaža  lesenih enokrilnih notranjih  vrat  dim</t>
    </r>
    <r>
      <rPr>
        <b/>
        <u/>
        <sz val="10"/>
        <rFont val="Calibri"/>
        <family val="2"/>
        <charset val="238"/>
        <scheme val="minor"/>
      </rPr>
      <t xml:space="preserve"> V1- 80/200 cm  z jeklenim okvirjem-podbojem, širine  d=12,5 cm v  beli barvi </t>
    </r>
    <r>
      <rPr>
        <sz val="10"/>
        <rFont val="Calibri"/>
        <family val="2"/>
        <charset val="238"/>
        <scheme val="minor"/>
      </rPr>
      <t>,  krilo leseno v beli barvi pleskano,  zvočno izolativna.  Vrata so opremljena z vsem potrebnim okovjem,  finalno obdelana- v barvnem tonu po izboru naročnika. Glej opis v projektu!</t>
    </r>
    <r>
      <rPr>
        <b/>
        <sz val="10"/>
        <rFont val="Calibri"/>
        <family val="2"/>
        <charset val="238"/>
        <scheme val="minor"/>
      </rPr>
      <t xml:space="preserve"> V-1/ 1x L in 2xD vrata</t>
    </r>
  </si>
  <si>
    <r>
      <t>Dobava in suhomontaža  lesenih enokrilnih notranjih  vrat-kopalnica  dim</t>
    </r>
    <r>
      <rPr>
        <b/>
        <u/>
        <sz val="10"/>
        <rFont val="Calibri"/>
        <family val="2"/>
        <charset val="238"/>
        <scheme val="minor"/>
      </rPr>
      <t xml:space="preserve"> V2- 80/200 cm  z jeklenim okvirjem-podbojem, širine  d=15  cm v  beli barvi </t>
    </r>
    <r>
      <rPr>
        <sz val="10"/>
        <rFont val="Calibri"/>
        <family val="2"/>
        <charset val="238"/>
        <scheme val="minor"/>
      </rPr>
      <t>,  krilo leseno v beli barvi,  pleskano ,  2cm spodrezano,  zvočno izolativna.  Vrata so opremljena z vsem potrebnim okovjem,  finalno obdelana- v barvnem tonu po izboru naročnika. Glej opis v projektu!</t>
    </r>
    <r>
      <rPr>
        <b/>
        <sz val="10"/>
        <rFont val="Calibri"/>
        <family val="2"/>
        <charset val="238"/>
        <scheme val="minor"/>
      </rPr>
      <t xml:space="preserve"> V-2/  1xL vrata</t>
    </r>
  </si>
  <si>
    <r>
      <t>Dobava in suhomontaža   enokrilnih vhodnih požarnih EI2   30 -C2  notranjih  vrat-vhod v stanovanje  dim</t>
    </r>
    <r>
      <rPr>
        <b/>
        <u/>
        <sz val="10"/>
        <rFont val="Calibri"/>
        <family val="2"/>
        <charset val="238"/>
        <scheme val="minor"/>
      </rPr>
      <t xml:space="preserve"> V4 - 80/200 cm  z jeklenim okvirjem-podbojem, širine  d=15  cm v  beli barvi </t>
    </r>
    <r>
      <rPr>
        <sz val="10"/>
        <rFont val="Calibri"/>
        <family val="2"/>
        <charset val="238"/>
        <scheme val="minor"/>
      </rPr>
      <t>,  krilo kovinsko, izolativno jedro obdelano z laminatom  v beli barvi,    zvočno izolativna.  Vrata so opremljena z vsem potrebnim okovjem, s kukalom in samozapiralom ,  finalno obdelana- v barvnem tonu po izboru naročnika  s kamnitim pragom d=2 cm.   Glej opis v projektu!</t>
    </r>
    <r>
      <rPr>
        <b/>
        <sz val="10"/>
        <rFont val="Calibri"/>
        <family val="2"/>
        <charset val="238"/>
        <scheme val="minor"/>
      </rPr>
      <t xml:space="preserve"> V-4/  1xD vrata</t>
    </r>
  </si>
  <si>
    <r>
      <t>Dobava in suhomontaža  lesenih enokrilnih notranjih  drsnih  vrat  dim</t>
    </r>
    <r>
      <rPr>
        <b/>
        <u/>
        <sz val="10"/>
        <rFont val="Calibri"/>
        <family val="2"/>
        <charset val="238"/>
        <scheme val="minor"/>
      </rPr>
      <t xml:space="preserve"> V5- 85/200 cm  </t>
    </r>
    <r>
      <rPr>
        <sz val="10"/>
        <rFont val="Calibri"/>
        <family val="2"/>
        <charset val="238"/>
        <scheme val="minor"/>
      </rPr>
      <t xml:space="preserve">  krilo leseno v beli barvi pleskano,  zvočno izolativna.  Vrata so opremljena z vsem potrebnim drsnim okovjem-kromirano,  finalno obdelana- v barvnem tonu po izboru naročnika. Glej opis v projektu!</t>
    </r>
    <r>
      <rPr>
        <b/>
        <sz val="10"/>
        <rFont val="Calibri"/>
        <family val="2"/>
        <charset val="238"/>
        <scheme val="minor"/>
      </rPr>
      <t xml:space="preserve"> V-5/ 1 vrata</t>
    </r>
  </si>
  <si>
    <r>
      <t>Dobava in montaža novega  PVC  fasadnega enokrilnega okna O-2,   šestkomorni profil z ojačitvami, Uw = 0,90 Wm2K,   dim  110/190 cm,  klasično in ventus odpiranjem,  z notranjimi mini  žaluzijami ročno krmiljene,   vključno s podbojem troslojno termopan steklo, RAL vgradnjo in vsem potrebnim okovjem, komplet z vsemi pomožnimi deli  in notranjimi PVC  policami.  Ročka za odpiranje Alu bela pololiva . Dodatni PVC razširitveni profil.    Glej opis v projektu!</t>
    </r>
    <r>
      <rPr>
        <b/>
        <sz val="10"/>
        <rFont val="Calibri"/>
        <family val="2"/>
        <charset val="238"/>
        <scheme val="minor"/>
      </rPr>
      <t xml:space="preserve"> O-2</t>
    </r>
  </si>
  <si>
    <r>
      <t>Dobava in montaža novega  PVC  fasadnega enokrilnega okna O-2.1,   šestkomorni profil z ojačitvami, Uw = 0,90 Wm2K,   dim  110/190 cm,  klasično in ventus odpiranjem,  z notranjimi mini  žaluzijami ročno krmiljene,   vključno s podbojem troslojno termopan steklo, RAL vgradnjo in vsem potrebnim okovjem, komplet z vsemi pomožnimi deli  in notranjimi PVC  policami.  Ročka za odpiranje Alu bela pololiva . Dodatni PVC razširitveni profil.  V okenski okvir spodaj je vgraditi element za higro senzibilno prezračevanje kot npr.  Anjos ISOLA HY.   Glej opis v projektu!</t>
    </r>
    <r>
      <rPr>
        <b/>
        <sz val="10"/>
        <rFont val="Calibri"/>
        <family val="2"/>
        <charset val="238"/>
        <scheme val="minor"/>
      </rPr>
      <t xml:space="preserve"> O-2,1</t>
    </r>
  </si>
  <si>
    <r>
      <t xml:space="preserve">Vgradnja podkonstrukcija iz pocinkane pločevine UW/CW 50 za strop, Za sidranje obeša spuščenega stropa so predvidena vijačna sidra tip 
HRD-H 10X100mm, ki  se uporabijo v primeru, da je opečni strop ustrezno nosilen, podkonstrukcije, (označeno v tlorisu), vodoodporne mavčno kartonske plošče KNAUF GKB-I   1x 1.25 cm, ,  komplet z vsemi pomožnimi deli.  Glej opis v projektu!  </t>
    </r>
    <r>
      <rPr>
        <b/>
        <sz val="10"/>
        <rFont val="Calibri"/>
        <family val="2"/>
        <charset val="238"/>
        <scheme val="minor"/>
      </rPr>
      <t>Montažni strop S1.1</t>
    </r>
    <r>
      <rPr>
        <sz val="10"/>
        <rFont val="Calibri"/>
        <family val="2"/>
        <charset val="238"/>
        <scheme val="minor"/>
      </rPr>
      <t xml:space="preserve">
</t>
    </r>
  </si>
  <si>
    <t>Rušenje obstoječih  predelnih  zidov iz opeke  do  deb. 15 ,  komplet z  vsemi pomožnimi deli in transporti.</t>
  </si>
  <si>
    <t>lesene stene</t>
  </si>
  <si>
    <t>tuš kadica 70x100 cm z armaturo in sifonom</t>
  </si>
  <si>
    <t>Dobava in izdelava zidu Z.1 -  Z.1   in Z3  opečnega modularca kot npr.  GO Modul 19 ali enakovredno, debeline 19 cm komplet z vsemi pomožnimi deli in transporti.</t>
  </si>
  <si>
    <t>Dobava in izdelava zidu Z.2 -  Z.2  opečnega modularca kot npr.  GO Modul 19 ali enakovredno, debeline 19 cm komplet z vsemi pomožnimi deli in transporti.</t>
  </si>
  <si>
    <t>Izdelava T5  -suhega estriha  kot npr.  Knauf  element Aquapanel Floor d=22mm  ali enakovredno,   razbremenilna plošča  kot npr. Fasoperl A8 d=8mm  ali enakovredno,  toplotna izolacija  debeline   3,0 cm  kot npr. Knauf Insulation NaturBoard TPT ali enakovredno, suho nasutje  v debelini  3,0-19,0 cm kot npr. Bituperl in robni trak iz  elestificiranega stiroporja deb. 1,0  cm,   komplet z vemi pomožnimi deli in transporti</t>
  </si>
  <si>
    <t>Izdelava T8- betonski estrih debeline 5cm iz mikro armaturo in betonom MB 20 in izravnava do višine stopnice v betonu MB 20, komplet z vsemi pomožnimi deli in transporti.</t>
  </si>
  <si>
    <r>
      <t>Dobava in suhomontaža  lesenih enokrilnih notranjih  vrat  dim</t>
    </r>
    <r>
      <rPr>
        <b/>
        <u/>
        <sz val="10"/>
        <rFont val="Calibri"/>
        <family val="2"/>
        <charset val="238"/>
        <scheme val="minor"/>
      </rPr>
      <t xml:space="preserve"> V1- 80/200 cm  z jeklenim okvirjem-podbojem, širine  d=12,5 cm v  beli barvi </t>
    </r>
    <r>
      <rPr>
        <sz val="10"/>
        <rFont val="Calibri"/>
        <family val="2"/>
        <charset val="238"/>
        <scheme val="minor"/>
      </rPr>
      <t>,  krilo leseno v beli barvi pleskano, 1cm spodrezano,  zvočno izolativna.  Vrata so opremljena z vsem potrebnim okovjem,  finalno obdelana- v barvnem tonu po izboru naročnika. Glej opis v projektu!</t>
    </r>
    <r>
      <rPr>
        <b/>
        <sz val="10"/>
        <rFont val="Calibri"/>
        <family val="2"/>
        <charset val="238"/>
        <scheme val="minor"/>
      </rPr>
      <t xml:space="preserve"> V-1/ 2x L in 2xD vrata</t>
    </r>
  </si>
  <si>
    <r>
      <t>Dobava in suhomontaža  lesenih enokrilnih notranjih  vrat-kopalnica  dim</t>
    </r>
    <r>
      <rPr>
        <b/>
        <u/>
        <sz val="10"/>
        <rFont val="Calibri"/>
        <family val="2"/>
        <charset val="238"/>
        <scheme val="minor"/>
      </rPr>
      <t xml:space="preserve"> V2- 80/200 cm  z jeklenim okvirjem-podbojem, širine  d=15  cm v  beli barvi </t>
    </r>
    <r>
      <rPr>
        <sz val="10"/>
        <rFont val="Calibri"/>
        <family val="2"/>
        <charset val="238"/>
        <scheme val="minor"/>
      </rPr>
      <t>,  krilo leseno v beli barvi,  pleskano ,  1cm spodrezano,  zvočno izolativna.  Vrata so opremljena z vsem potrebnim okovjem,  finalno obdelana- v barvnem tonu po izboru naročnika. Glej opis v projektu!</t>
    </r>
    <r>
      <rPr>
        <b/>
        <sz val="10"/>
        <rFont val="Calibri"/>
        <family val="2"/>
        <charset val="238"/>
        <scheme val="minor"/>
      </rPr>
      <t xml:space="preserve"> V-2/  1xL  vrata</t>
    </r>
  </si>
  <si>
    <r>
      <t xml:space="preserve">Dobava in suhomontaža  lesenih enokrilnih notranjih  vrat  dim </t>
    </r>
    <r>
      <rPr>
        <b/>
        <u/>
        <sz val="10"/>
        <rFont val="Calibri"/>
        <family val="2"/>
        <charset val="238"/>
        <scheme val="minor"/>
      </rPr>
      <t>V3- 80/200 cm  z jeklenim okvirjem-podbojem, širine  d=12,5 cm v  beli barvi</t>
    </r>
    <r>
      <rPr>
        <sz val="10"/>
        <rFont val="Calibri"/>
        <family val="2"/>
        <charset val="238"/>
        <scheme val="minor"/>
      </rPr>
      <t xml:space="preserve"> ,  krilo leseno v beli barvi pleskano,  1cm spodrezano, zvočno izolativna.  Vrata so opremljena z vsem potrebnim okovjem,  finalno obdelana- v barvnem tonu po izboru naročnika. Glej opis v projektu! V-3/ 1x L  vrata</t>
    </r>
  </si>
  <si>
    <r>
      <t>Dobava in montaža novega  PVC  fasadnega enokrilnega okna O-1,   šestkomorni profil z ojačitvami, Uw = 0,90 Wm2K,   dim  102/174 cm,  klasično in ventus odpiranjem,  z notranjimi mini  žaluzijami ročno krmiljene,   vključno s podbojem troslojno termopan steklo, RAL vgradnjo in vsem potrebnim okovjem, komplet z vsemi pomožnimi deli  in notranjimi PVC  policami.  Ročka za odpiranje Alu bela pololiva . Dodatni PVC razširitveni profil.    Glej opis v projektu!</t>
    </r>
    <r>
      <rPr>
        <b/>
        <sz val="10"/>
        <rFont val="Calibri"/>
        <family val="2"/>
        <charset val="238"/>
        <scheme val="minor"/>
      </rPr>
      <t xml:space="preserve"> O-1</t>
    </r>
  </si>
  <si>
    <r>
      <t>Dobava in montaža novega  PVC  fasadnega enokrilnega okna O-1.1,   šestkomorni profil z ojačitvami, Uw = 0,90 Wm2K,   dim  102/174 cm,  klasično in ventus odpiranjem,  z notranjimi mini  žaluzijami ročno krmiljene,   vključno s podbojem troslojno termopan steklo, RAL vgradnjo in vsem potrebnim okovjem, komplet z vsemi pomožnimi deli  in notranjimi PVC  policami.  Ročka za odpiranje Alu bela pololiva . Dodatni PVC razširitveni profil.  V okenski okvir spodaj je vgraditi element za higro senzibilno prezračevanje kot npr.  Anjos ISOLA HY.   Glej opis v projektu!</t>
    </r>
    <r>
      <rPr>
        <b/>
        <sz val="10"/>
        <rFont val="Calibri"/>
        <family val="2"/>
        <charset val="238"/>
        <scheme val="minor"/>
      </rPr>
      <t xml:space="preserve"> O-1.1</t>
    </r>
  </si>
  <si>
    <r>
      <t>Dobava in montaža novega  PVC  fasadnega enokrilnega okna O-8,   šestkomorni profil z ojačitvami, Uw = 0,90 Wm2K,   dim  40/85 cm,  klasično in ventus odpiranjem,  z notranjimi mini  žaluzijami ročno krmiljene,   vključno s podbojem troslojno termopan steklo, RAL vgradnjo in vsem potrebnim okovjem, komplet z vsemi pomožnimi deli  in  zunanjimi policami-predmet energetske prenove ter  notranjimi  policami v keramiki.  Ročka za odpiranje Alu bela pololiva .    Glej opis v projektu!</t>
    </r>
    <r>
      <rPr>
        <b/>
        <sz val="10"/>
        <rFont val="Calibri"/>
        <family val="2"/>
        <charset val="238"/>
        <scheme val="minor"/>
      </rPr>
      <t xml:space="preserve"> O-8!</t>
    </r>
  </si>
  <si>
    <t xml:space="preserve"> Montažna  obloga sten  K-4.1.    Izdelava  in montaža mavčno kartonskih  nosilnih oblog sten  z bandažiranjem in 1x glajenjem stikov, obdelavo vogalov, z kovinsko enojno nosilno podkonstrukcijo 5 cm / razmak med profili 40 cm z vsemi pomožnimi deli, ojačitvami , materiali in prenosi . Fugirajo se stiki vseh slojev; fugirna masa: kot npr. uniflott oz. impregnirani uniflott v prostorih z vlago. Stiki vidnih slojev se armirajo s trakom iz steklenih vlaken.   Slikanje zajeto pri slikopleskarskih delih.</t>
  </si>
  <si>
    <r>
      <t xml:space="preserve">Vgradnja mavčno kartonske plošče  KNAUF GKB   1x 1.25 cm,    izolirana s toplotno izolacijo iz steklene volne d= 5 cm v ploščah tipa Knauf Insulation Akustik Board  ali enakovredno in kovinsko konstrukcijo s profili UW/CW 50 ali enakovredno,komplet z vsemi pomožnimi deli.  Glej opis v projektu! </t>
    </r>
    <r>
      <rPr>
        <b/>
        <sz val="10"/>
        <rFont val="Calibri"/>
        <family val="2"/>
        <charset val="238"/>
        <scheme val="minor"/>
      </rPr>
      <t xml:space="preserve"> Montažna stena  K-4.1.</t>
    </r>
  </si>
  <si>
    <t>Element za dovod svežega zraka v prostore z avtomatsko mehansko regulacijo količine zraka v odvisnosti od relativne vlage, za montažo v okenski okvir. Element je izdelan iz umetne mase ABS vključno z akustičnim elementom na notranji strani.</t>
  </si>
  <si>
    <t>Element za regulacijo količine v odvisnosti od relativne vlage sestavljen iz osmih najlonskih trakov, ki so pritrjeni na enoto. Vsi trakovi imajo enake tehnične karakteristike in zaznajo vsako spremembo vlage ter se v odvisnosti od le-te raztezajo oz. krčijo. Glede na napetost najlonskih trakov se mehansko spreminja odprtost lopute na odprtini za sveči zrak, kar nadalje pomeni regulacijo količine zraka.</t>
  </si>
  <si>
    <t>Pretok zraka 6-45 m3/h pri podtlaku 20 Pa.</t>
  </si>
  <si>
    <t>S&amp;P SILEM KIT HY ali enakovredni.</t>
  </si>
  <si>
    <t>SYSTEMAIR tip IGC-100 ali enakovredni.</t>
  </si>
  <si>
    <t>Dovodni prezračevalni element 5-40m3 na fasadi</t>
  </si>
  <si>
    <t>Priključitev hišnega razdelilnika za šibki tok T.K.-P1 na obstoječe Telekom omrežje kpl. z dvodnim kablom, inštalacijsko cevjo oziroma NIK kanali ter drobnim montažnim materialom po zahtevah Telekom Slovenije d.d.</t>
  </si>
  <si>
    <t>Priključitev hišnega razdelilnika za šibki tok T.K.-P1 na obstoječe T-2 omrežje kpl. z dvodnim kablom, inštalacijsko cevjo oziroma NIK kanali ter drobnim montažnim materialom po zahtevah T-2 d.o.o.</t>
  </si>
  <si>
    <t>Priključitev hišnega razdelilnika za šibki tok T.K.-P1 na obstoječe Telemach omrežje kpl. z dvodnim kablom, inštalacijsko cevjo oziroma NIK kanali ter drobnim montažnim materialom po zahtevah Telemach d.o.o.</t>
  </si>
  <si>
    <t>Razdelilnik za stanovanje R-P1, tip BK003123--, mali hišni razdelilnik, PO, bel, 3-vrstni za PO montažo
36+6 TE, komplet, 
Š=305mm, V=515mm, G=99mm, IP30</t>
  </si>
  <si>
    <t>Skupaj razdelilnik R-P1</t>
  </si>
  <si>
    <t>Medijski razdelilnik T.K.-P1</t>
  </si>
  <si>
    <t>Skupaj komunikacijska omara stanovanja  T.K.-P1</t>
  </si>
  <si>
    <t>Priključitev hišnega razdelilnika za šibki tok T.K.-P2 na obstoječe Telekom omrežje kpl. z dvodnim kablom, inštalacijsko cevjo oziroma NIK kanali ter drobnim montažnim materialom po zahtevah Telekom Slovenije d.d.</t>
  </si>
  <si>
    <t>Priključitev hišnega razdelilnika za šibki tok T.K.-P2 na obstoječe T-2 omrežje kpl. z dvodnim kablom, inštalacijsko cevjo oziroma NIK kanali ter drobnim montažnim materialom po zahtevah T-2 d.o.o.</t>
  </si>
  <si>
    <t>Priključitev hišnega razdelilnika za šibki tok T.K.-P2 na obstoječe Telemach omrežje kpl. z dvodnim kablom, inštalacijsko cevjo oziroma NIK kanali ter drobnim montažnim materialom po zahtevah Telemach d.o.o.</t>
  </si>
  <si>
    <t>Razdelilnik za stanovanje R-P2, tip BK003123--, mali hišni razdelilnik, PO, bel, 3-vrstni za PO montažo
36+6 TE, komplet, 
Š=305mm, V=515mm, G=99mm, IP30</t>
  </si>
  <si>
    <t>Skupaj razdelilnik R-P2</t>
  </si>
  <si>
    <t>Medijski razdelilnik T.K.-P2</t>
  </si>
  <si>
    <t>Skupaj komunikacijska omara stanovanja  T.K.-P2</t>
  </si>
  <si>
    <t>Mansarda</t>
  </si>
  <si>
    <t>Odbijanje obstoječega poda mansarde v sestavi - OSB ploče  deb. 18 mm, lesene deske 1,8 mm, peščeno nasutje deb. 7 cm - 23 cm,lesene lege 10/7 cm  komplet   do opečnega ločneg ločne konstrukcije skupna debelina tlaka, ki se odstrani je cca do 30 cm z iznosom na začasno gradbiščno deponijo.</t>
  </si>
  <si>
    <t>Rušenje obstoječega poševnega  lesenega  stropa  pritrjenega na špirovce v sestavi:  - lesene  opaž-deske deb. 24 mm, PVC parna zapora,  EPS toplotna izolacije deb 3 cm, vidni leseni opaž, komplet s podkonstrukcijo z vsemi pomožnimi deli in transporti.</t>
  </si>
  <si>
    <t>Rušenje kamina komplet v celoti z vsemi pomožnimi deli in transporti</t>
  </si>
  <si>
    <t>Rušenje obstoječih  predelnih  opečnih zidov-obokov   deb. 15 cm,  komplet z vsemi pomožnimi deli in transporti.</t>
  </si>
  <si>
    <t>Rušenje obstoječega  stenskega ometa deb do 3 cm, komplet z vsemi pomožnimi deli in transporti. Ocena!</t>
  </si>
  <si>
    <t>Demontaža obstoječih enokrilnih vratnih kril  in podbojev,  velikosti do 2,0 m2, širine 80-90 cm, višine 200 cm  z iznosom na gradbiščno deponijo.</t>
  </si>
  <si>
    <t>tuš kadica 75x140 cm z armaturo in sifonom</t>
  </si>
  <si>
    <t>Dobava in montaža  vratne pripire iz  medenine  , kotnike vogalnike in  zaključke komplet z pritrdilnim materialom.</t>
  </si>
  <si>
    <r>
      <t>Dobava in suhomontaža  lesenih enokrilnih notranjih  vrat  dim</t>
    </r>
    <r>
      <rPr>
        <b/>
        <u/>
        <sz val="10"/>
        <rFont val="Calibri"/>
        <family val="2"/>
        <charset val="238"/>
        <scheme val="minor"/>
      </rPr>
      <t xml:space="preserve"> V1- 80/200 cm  z jeklenim okvirjem-podbojem, širine  d=12,5 do d=20,0 cm v  beli barvi </t>
    </r>
    <r>
      <rPr>
        <sz val="10"/>
        <rFont val="Calibri"/>
        <family val="2"/>
        <charset val="238"/>
        <scheme val="minor"/>
      </rPr>
      <t>,  krilo leseno v beli barvi pleskano,  zvočno izolativna.  Vrata so opremljena z vsem potrebnim okovjem,  finalno obdelana- v barvnem tonu po izboru naročnika. Glej opis v projektu!</t>
    </r>
    <r>
      <rPr>
        <b/>
        <sz val="10"/>
        <rFont val="Calibri"/>
        <family val="2"/>
        <charset val="238"/>
        <scheme val="minor"/>
      </rPr>
      <t xml:space="preserve"> V-1/ 2x L in 2xD vrata</t>
    </r>
  </si>
  <si>
    <r>
      <t>Dobava in montaža novega dvokrilnega PVC  fasadnega okna,   šestkomorni profil z ojačitvami, Uw = 0,90 Wm2K,   O-3 dim  183x133 cm,  klasično in ventus odpiranjem,  z notranjimi mini  žaluzijami ročno krmiljene, vključno s podbojem troslojno termopan steklo, RAL vgradnjo in vsem potrebnim okovjem, komplet z vsemi pomožnimi deli  in zunanjimi  Al-prašnobarvanimi, notranjimi PVC  policami.  Ročka za odpiranje Alu bela pololiva. Dodatni PVC razširitveni profil.V okenski okvir spodaj je vgraditi element za higro senzibilno prezračevanje kot npr.  Anjos ISOLA HY.  Glej opis v projektu!</t>
    </r>
    <r>
      <rPr>
        <b/>
        <sz val="10"/>
        <rFont val="Calibri"/>
        <family val="2"/>
        <charset val="238"/>
        <scheme val="minor"/>
      </rPr>
      <t xml:space="preserve"> O-3</t>
    </r>
  </si>
  <si>
    <r>
      <t>Dobava in montaža novega  PVC  fasadnega enokrilnega okna,   šestkomorni profil z ojačitvami, Uw = 0,90 Wm2K,   O-4 dim  102/178 cm,  klasično in ventus odpiranjem,   vključno s podbojem troslojno termopan steklo, RAL vgradnjo in vsem potrebnim okovjem, komplet z vsemi pomožnimi deli  in zunanjimi  Al-prašnobarvanimi, notranjimi PVC  policami.  Ročka za odpiranje Alu bela pololiva . Dodatni PVC razširitveni profil.   Glej opis v projektu!</t>
    </r>
    <r>
      <rPr>
        <b/>
        <sz val="10"/>
        <rFont val="Calibri"/>
        <family val="2"/>
        <charset val="238"/>
        <scheme val="minor"/>
      </rPr>
      <t xml:space="preserve"> O-4</t>
    </r>
  </si>
  <si>
    <r>
      <t>Dobava in montaža novega  PVC  fasadnega enokrilnega okna,   šestkomorni profil z ojačitvami, Uw = 0,90 Wm2K,   O-4.1 dim  102/178 cm,  klasično in ventus odpiranjem,   vključno s podbojem troslojno termopan steklo, RAL vgradnjo in vsem potrebnim okovjem, komplet z vsemi pomožnimi deli  in zunanjimi  Al-prašnobarvanimi, notranjimi PVC  policami.  Ročka za odpiranje Alu bela pololiva . Dodatni PVC razširitveni profil. V okenski okvir spodaj je vgraditi element za higro senzibilno prezračevanje kot npr.  Anjos ISOLA HY.   Glej opis v projektu!</t>
    </r>
    <r>
      <rPr>
        <b/>
        <sz val="10"/>
        <rFont val="Calibri"/>
        <family val="2"/>
        <charset val="238"/>
        <scheme val="minor"/>
      </rPr>
      <t xml:space="preserve"> O-4.1</t>
    </r>
  </si>
  <si>
    <r>
      <rPr>
        <b/>
        <sz val="10"/>
        <rFont val="Calibri"/>
        <family val="2"/>
        <charset val="238"/>
        <scheme val="minor"/>
      </rPr>
      <t>Montažni strop   S2 -suhi prostori.</t>
    </r>
    <r>
      <rPr>
        <sz val="10"/>
        <rFont val="Calibri"/>
        <family val="2"/>
        <charset val="238"/>
        <scheme val="minor"/>
      </rPr>
      <t xml:space="preserve">  Izdelava  in montaža mavčno kartonskih  obloge stropa z enostransko dvoslojno oblogo  z bandažiranjem in 1x glajenjem stikov, obdelavo vogalov, z kovinsko enojno nosilno podkonstrukcijo 50 cm / razmak med profili 40 cm z vsemi pomožnimi deli, ojačitvami , materiali in prenosi.   Slikanje zajeto pri slikopleskarskih delih.     Izvajalec je dolžan opraviti preizkus pritrdilnih sredstev na izvlek iz stropne  konstrukcije in izpolniti obrazec: Protokol k preskusu pritrdilnih sredstev na  izvlek iz stropne konstrukcije</t>
    </r>
  </si>
  <si>
    <r>
      <t xml:space="preserve">Vgradnja podkonstrukcija iz pocinkane pločevine UD/CD za strop, ognjevarne stropne mavčne plošče 
kot npr. Knauf GKF 2x15mm ali enakovredno  debelina 3.0 cm , izravnana, glajena in opleskana stropna površina
,  komplet z vsemi pomožnimi deli.  Glej opis v projektu! Op: fugirajo se stiki obeh slojev. Vidni sloj plošč se armira s trakom iz steklenih vlaken ali papirnim fugirniom trakom. Fugirna masa: kot npr. Uniflott
V območjih prebojev parne zapore, predvideti ustrezno tesnenje parne zapore.  </t>
    </r>
    <r>
      <rPr>
        <b/>
        <sz val="10"/>
        <rFont val="Calibri"/>
        <family val="2"/>
        <charset val="238"/>
        <scheme val="minor"/>
      </rPr>
      <t>Montažni strop S2</t>
    </r>
    <r>
      <rPr>
        <sz val="10"/>
        <rFont val="Calibri"/>
        <family val="2"/>
        <charset val="238"/>
        <scheme val="minor"/>
      </rPr>
      <t xml:space="preserve">
</t>
    </r>
  </si>
  <si>
    <r>
      <rPr>
        <b/>
        <sz val="10"/>
        <rFont val="Calibri"/>
        <family val="2"/>
        <charset val="238"/>
        <scheme val="minor"/>
      </rPr>
      <t>Montažni strop   S2.1 -mokri  prostori.</t>
    </r>
    <r>
      <rPr>
        <sz val="10"/>
        <rFont val="Calibri"/>
        <family val="2"/>
        <charset val="238"/>
        <scheme val="minor"/>
      </rPr>
      <t xml:space="preserve">  Izdelava  in montaža mavčno kartonskih  obloge stropa z enostransko dvoslojno oblogo  z bandažiranjem in 1x glajenjem stikov, obdelavo vogalov, z kovinsko enojno nosilno podkonstrukcijo 50 cm / razmak med profili 40 cm z vsemi pomožnimi deli, ojačitvami , materiali in prenosi.   Slikanje zajeto pri slikopleskarskih delih.     Izvajalec je dolžan opraviti preizkus pritrdilnih sredstev na izvlek iz stropne  konstrukcije in izpolniti obrazec: Protokol k preskusu pritrdilnih sredstev na  izvlek iz stropne konstrukcije</t>
    </r>
  </si>
  <si>
    <r>
      <t xml:space="preserve">Vgradnja podkonstrukcija iz pocinkane pločevine UD/CD za strop, ognjevarne, vlagoodporne  stropne mavčne plošče  kot npr. Knauf GKF-I  2x15mm ali enakovredno  debelina 3.0 cm , izravnana, glajena in opleskana stropna površina,  komplet z vsemi pomožnimi deli.  Glej opis v projektu! Op: fugirajo se stiki obeh slojev. Vidni sloj plošč se armira s trakom iz steklenih vlaken ali papirnim fugirniom trakom. Fugirna masa: kot npr. Uniflott .  V območjih prebojev parne zapore, predvideti ustrezno tesnenje parne zapore.  </t>
    </r>
    <r>
      <rPr>
        <b/>
        <sz val="10"/>
        <rFont val="Calibri"/>
        <family val="2"/>
        <charset val="238"/>
        <scheme val="minor"/>
      </rPr>
      <t>Montažni strop S2.1</t>
    </r>
    <r>
      <rPr>
        <sz val="10"/>
        <rFont val="Calibri"/>
        <family val="2"/>
        <charset val="238"/>
        <scheme val="minor"/>
      </rPr>
      <t xml:space="preserve">
</t>
    </r>
  </si>
  <si>
    <t>Priključitev hišnega razdelilnika za šibki tok T.K.-M na obstoječe Telekom omrežje kpl. z dvodnim kablom, inštalacijsko cevjo oziroma NIK kanali ter drobnim montažnim materialom po zahtevah Telekom Slovenije d.d.</t>
  </si>
  <si>
    <t>Priključitev hišnega razdelilnika za šibki tok T.K.-M na obstoječe T-2 omrežje kpl. z dvodnim kablom, inštalacijsko cevjo oziroma NIK kanali ter drobnim montažnim materialom po zahtevah T-2 d.o.o.</t>
  </si>
  <si>
    <t>Priključitev hišnega razdelilnika za šibki tok T.K.-M na obstoječe Telemach omrežje kpl. z dvodnim kablom, inštalacijsko cevjo oziroma NIK kanali ter drobnim montažnim materialom po zahtevah Telemach d.o.o.</t>
  </si>
  <si>
    <t>Razdelilnik za stanovanje R-M, tip BK003123--, mali hišni razdelilnik, PO, bel, 3-vrstni za PO montažo
36+6 TE, komplet, 
Š=305mm, V=515mm, G=99mm, IP30</t>
  </si>
  <si>
    <t>Skupaj razdelilnik R-M</t>
  </si>
  <si>
    <t>Medijski razdelilnik T.K.-M</t>
  </si>
  <si>
    <t>Skupaj komunikacijska omara stanovanja  T.K.-M</t>
  </si>
  <si>
    <t>22/600-800</t>
  </si>
  <si>
    <t xml:space="preserve"> STROJNE INSTALACIJE SKUPAJ:</t>
  </si>
  <si>
    <t xml:space="preserve"> ELEKTRIČNE  INSTALACIJE  SKUPAJ:</t>
  </si>
  <si>
    <t xml:space="preserve">Gradbeno-obrtniških del pri prenovi prostorov </t>
  </si>
  <si>
    <t>REKAPITULACIJA GRADBENO-OBRTNIŠKIH DEL</t>
  </si>
  <si>
    <t>Pritličje enota  desno P2</t>
  </si>
  <si>
    <t>Pritličje enota  levo-P1</t>
  </si>
  <si>
    <t>RAZSVETLJAVA P1</t>
  </si>
  <si>
    <t>MONTAŽNI MATERIALI P1</t>
  </si>
  <si>
    <t>RAZDELILNIKI  P1</t>
  </si>
  <si>
    <t>OSTALE OBVEZNOSTI  P1</t>
  </si>
  <si>
    <t>GRADBENA DELA P1</t>
  </si>
  <si>
    <t>TLAKARSKA DELA-KERAMIKA -PARKET P1</t>
  </si>
  <si>
    <t>SLIKOPLESKARSKA DELA P1</t>
  </si>
  <si>
    <t>MIZARSKA DELA - VRATA IN OKNA  P1</t>
  </si>
  <si>
    <t>SUHOMONTAŽNE PREDELNE STENE IN STROPOVI  P1</t>
  </si>
  <si>
    <t>RAZSVETLJAVA K1-K2</t>
  </si>
  <si>
    <t>MONTAŽNI MATERIALI  K1-K2</t>
  </si>
  <si>
    <t>RAZDELILNIKI   K1-K2</t>
  </si>
  <si>
    <t>OSTALE OBVEZNOSTI  K1-K2</t>
  </si>
  <si>
    <t>GRADBENA DELA  K1-K2</t>
  </si>
  <si>
    <t>TLAKARSKA DELA-KERAMIKA -PARKET  K1-K2</t>
  </si>
  <si>
    <t>SLIKOPLESKARSKA DELA  K1-K2</t>
  </si>
  <si>
    <t>MIZARSKA DELA - VRATA IN OKNA  K1-K2</t>
  </si>
  <si>
    <t>SUHOMONTAŽNE PREDELNE STENE IN STROPOVI   K1-K2</t>
  </si>
  <si>
    <t>GRADBENA DELA  P2</t>
  </si>
  <si>
    <t>TLAKARSKA DELA-KERAMIKA -PARKET   P2</t>
  </si>
  <si>
    <t>SLIKOPLESKARSKA DELA   P2</t>
  </si>
  <si>
    <t>MIZARSKA DELA - VRATA IN OKNA   P2</t>
  </si>
  <si>
    <t>SUHOMONTAŽNE PREDELNE STENE IN STROPOVI   P2</t>
  </si>
  <si>
    <t>RAZSVETLJAVA   P2</t>
  </si>
  <si>
    <t>MONTAŽNI MATERIALI   P2</t>
  </si>
  <si>
    <t>RAZDELILNIKI    P2</t>
  </si>
  <si>
    <t>OSTALE OBVEZNOSTI    P2</t>
  </si>
  <si>
    <t>GRADBENA DELA  M</t>
  </si>
  <si>
    <t>TLAKARSKA DELA-KERAMIKA -PARKET   M</t>
  </si>
  <si>
    <t>SLIKOPLESKARSKA DELA   M</t>
  </si>
  <si>
    <t>MIZARSKA DELA - VRATA IN OKNA   M</t>
  </si>
  <si>
    <t>SUHOMONTAŽNE PREDELNE STENE IN STROPOVI   M</t>
  </si>
  <si>
    <t>STANOVANJE   M</t>
  </si>
  <si>
    <t>RAZSVETLJAVA   M</t>
  </si>
  <si>
    <t>MONTAŽNI MATERIALI   M</t>
  </si>
  <si>
    <t>RAZDELILNIKI    M</t>
  </si>
  <si>
    <t>OSTALE OBVEZNOSTI    M</t>
  </si>
  <si>
    <t>STANOVANJE PRITLIČJE P1</t>
  </si>
  <si>
    <t>STANOVANJE PRITLIČJE  P2</t>
  </si>
  <si>
    <t>STANOVANJE MANSARDA  M</t>
  </si>
  <si>
    <t>STANOVANJE KLET  K1  in  K2 in SHRAMBE</t>
  </si>
  <si>
    <t>STANOVANJE PRITLIČJE P2</t>
  </si>
  <si>
    <t xml:space="preserve">S K U P N A     R E K A P I T U L A C I J A </t>
  </si>
  <si>
    <t>VSE SKUPAJ STANOVANJE KLET K1 in K2 in SHRAMBE</t>
  </si>
  <si>
    <t>VSE SKUPAJ STANOVANJE MANSARDA  M</t>
  </si>
  <si>
    <t>VSE SKUPAJ STANOVANJE P2</t>
  </si>
  <si>
    <t>VSE SKUPAJ STANOVANJE  P1</t>
  </si>
  <si>
    <t>VSE SKUPAJ :</t>
  </si>
  <si>
    <t xml:space="preserve">Datum:  </t>
  </si>
  <si>
    <t>GRADBENO-OBRTNIŠKA IN INŠTALACIJSKA  DELA</t>
  </si>
  <si>
    <t>Direktor:</t>
  </si>
  <si>
    <t>RAZNA DELA</t>
  </si>
  <si>
    <t xml:space="preserve">1. </t>
  </si>
  <si>
    <t xml:space="preserve">2. </t>
  </si>
  <si>
    <t>Izdelava energetske izkaznice za vsako posamezno stanovanje  (1x v tiskani in elektronski obliki)                            </t>
  </si>
  <si>
    <t>Izdelava  PID dokumentacije  (3x v tiskani in 1x elektronski obliki)                        </t>
  </si>
  <si>
    <t>Izdelava zapisnika o točkovanju stanovanj (TZ) za vsako posamezno stanovanje  (2 izvoda v tiskani obliki in  1 izvod v elektronski obliki)       </t>
  </si>
  <si>
    <t>RAZNA DELA SKUPAJ:</t>
  </si>
  <si>
    <t xml:space="preserve">SPLOŠNE OPOMBE ZA VSA DELA </t>
  </si>
  <si>
    <t>Izvajalec del je pred oddajo ponudbe dolžan preveriti ustreznost samih popisov del in količin glede na vse projekte, ki so mu na vpogled pri investitorju ali projektantu. V primeru odstopanj jih je dolžan zajeti v sklopu te ponudbe -Ločeno ali kot nepredvidena dela tako, da je objekt sposoben izvesti v skladu z razpisnimi pogoji in pogodbo.</t>
  </si>
  <si>
    <t>V vsaki ceni in za komplet je zajeti vse za gotove montirane in finalno obdelane izdelke - objekt kot celoto v skladu s projektom, brez dodatnih del, z izdelavo vse montažne tehnične dokumentacije, detajlov izvedbe, katerih potrditev je zagotoviti s strani projektanta. V ceni vseh postavk je zajeti še vse ostalo iz razpisnih pogojev, kar s tem popisom ni zajeto</t>
  </si>
  <si>
    <t xml:space="preserve">Vse izmere je potrebno preveriti po posameznih  projektih, v primeru nejasnosti se posvetovati s projektantom. </t>
  </si>
  <si>
    <t xml:space="preserve">V popisu so navedena komercialna imena materialov, naprav in opreme  zgolj zaradi določitve kvalitete. Ponujen material, naprave in oprema  mora biti enake kvalitete kot je predpisana s projektom. V primeru, da material,naprava ali oprema v projektu po kvaliteti ni predpisan, mora ponudnik ob oddaji ponudbe (ali v popisu del ali v ločenem dopisu – odvisno od zahtev v razpisu) navesti ponujeno kvaliteto materiala, naprav ali opreme. </t>
  </si>
  <si>
    <t>Pri oddaji ponudbe naročniku je izvajalec je dolžan sam preveriti zmnožke in seštevke ter prenose le teh v rekapitulacijo.</t>
  </si>
  <si>
    <t>V primeru kakršnihkoli nejasnosti iz popisa del ali iz projekta je le te razčistiti pred oddajo ponudbe z odgovornim projektantom.</t>
  </si>
  <si>
    <t>V ceni je zajeti tudi ozemljitev vseh večjih kovinskih elementov (skladno z veljavnimi predpisi) v kolikor to ni zajeto v popisu elektroinstalacij.</t>
  </si>
  <si>
    <t>Izvajalec mora v ceni postavk zajeti tudi izdelavo in dostavo vseh vzorcev in testnih polj.</t>
  </si>
  <si>
    <t>Ponudnik je dolžan preveriti  vse zmnožke in seštevke. Izvajalec vpisuje cene samo v celice označene v barvi.</t>
  </si>
  <si>
    <t>Popisov ni dovoljeno vsebinsko spreminjati ali na kakršenkoli drug način posegati v njih.</t>
  </si>
  <si>
    <t>Investitor:</t>
  </si>
  <si>
    <t>Objekt:</t>
  </si>
  <si>
    <t>Vrsta dok.:</t>
  </si>
  <si>
    <t>Za gradnjo:</t>
  </si>
  <si>
    <t>Projektant:</t>
  </si>
  <si>
    <t>Biro Apis d.o.o., Zemljemerska ulica 10, 1000 Ljubljana</t>
  </si>
  <si>
    <t>Gregor  Bauer, u.d.i.a., ZAPS A-1180</t>
  </si>
  <si>
    <t>Št. proj:</t>
  </si>
  <si>
    <t>Datum proj:</t>
  </si>
  <si>
    <t>POPUST V %</t>
  </si>
  <si>
    <t>V rekapitulaciji vrednosti je upoštevan  popust.</t>
  </si>
  <si>
    <t>PONUDBENA VREDNOST - SKUPNA REKAPITUACIJA</t>
  </si>
  <si>
    <t>VREDNOST BREZ POPUSTA</t>
  </si>
  <si>
    <t>POPUST</t>
  </si>
  <si>
    <t>KONČNA VREDNOST</t>
  </si>
  <si>
    <t>SKUPAJ VSA DELA</t>
  </si>
  <si>
    <t>SKUPAJ Z DDV</t>
  </si>
  <si>
    <t>Ponudnik:</t>
  </si>
  <si>
    <t xml:space="preserve">S svojim podpisom potrjujemo, da smo upoštevali vse zahteve iz popisnih tekstov </t>
  </si>
  <si>
    <t xml:space="preserve">v nadaljevanju, ter, da imamo kot ponudnik (z ali brez podizvajalcev) ustrezno </t>
  </si>
  <si>
    <t xml:space="preserve">strokovno znanje za izvajanje zahtevanih del. Vsa dela, opremo in vgradne </t>
  </si>
  <si>
    <t xml:space="preserve">elemente bomo izvedli oziroma vgradili ob upoštevanju najsodobnejših </t>
  </si>
  <si>
    <t>tehničnih dognanj, ter veljavnih predpisov v času oddaje ponudbe.</t>
  </si>
  <si>
    <t>Podpis:</t>
  </si>
  <si>
    <t>Večstanovanjska hiša Zaloška cesta 160 a v Ljubjani</t>
  </si>
  <si>
    <t>DDV 9,5%</t>
  </si>
  <si>
    <t>Javni stanovanjski sklad MOL</t>
  </si>
  <si>
    <t>Zarnikova 3, Ljubljana</t>
  </si>
  <si>
    <t>Rušenje obstoječega ravnega  lesenega  stropa  pritrjenega na strop, komplet s podkonstrukcijo z vsemi pomožnimi deli in transporti.</t>
  </si>
  <si>
    <r>
      <t>Dobava in montaža novega  PVC  fasadnega okna,   šestkomorni profil z ojačitvami, Uw = 0,90 Wm2K,   O-7 dim  116x120 cm,  klasično in ventus odpiranjem,   vključno s podbojem troslojno termopan steklo, RAL vgradnjo in vsem potrebnim okovjem, komplet z vsemi pomožnimi deli  in zunanjimi  Al-prašnobarvanimi v rjavi barvi, notranjimi PVC  policami v beli barvi.  Ročka za odpiranje Alu bela pololiva  vgrajena na najnižji možni poziciji.  Okenski okvir   je zunaj v rjavi in znotraj v beli barvi, spodaj je vgraditi element za higro senzibilno prezračevanje kot npr.  Anjos ISOLA HY.     Glej opis v projektu!</t>
    </r>
    <r>
      <rPr>
        <b/>
        <sz val="10"/>
        <rFont val="Calibri"/>
        <family val="2"/>
        <charset val="238"/>
        <scheme val="minor"/>
      </rPr>
      <t xml:space="preserve"> O-7.</t>
    </r>
  </si>
  <si>
    <r>
      <t>Dobava in montaža novega  PVC  fasadnega okna,   šestkomorni profil z ojačitvami, Uw = 0,90 Wm2K,   O-6 dim 193x120 cm,  klasično in ventus odpiranjem,  z notranjimi mini  žaluzijami ročno krmiljene, vključno s podbojem troslojno termopan steklo, RAL vgradnjo in vsem potrebnim okovjem, komplet z vsemi pomožnimi deli  in zunanjimi  Al-prašnobarvanimi v rjavi barvi, notranjimi PVC  policami v beli barvi.  Ročka za odpiranje Alu bela pololiva  vgrajena na najnižji možni poziciji.  Okenski okvir   je zunaj v rjavi in znotraj v beli barvi,  spodaj je vgraditi element za higro senzibilno prezračevanje kot npr.  Anjos ISOLA HY.     Glej opis v projektu!</t>
    </r>
    <r>
      <rPr>
        <b/>
        <sz val="10"/>
        <rFont val="Calibri"/>
        <family val="2"/>
        <charset val="238"/>
        <scheme val="minor"/>
      </rPr>
      <t xml:space="preserve"> O-6</t>
    </r>
  </si>
  <si>
    <r>
      <t>Dobava in montaža novega  PVC  fasadnega okna,   šestkomorni profil z ojačitvami, Uw = 0,90 Wm2K,   O-5.2 dim  96x118 cm,  klasično in ventus odpiranjem,   vključno s podbojem troslojno termopan steklo, RAL vgradnjo in vsem potrebnim okovjem, komplet z vsemi pomožnimi deli  in zunanjimi  Al-prašnobarvanimi v rjavi barvi, notranjimi PVC  policami v beli barvi.  Ročka za odpiranje Alu bela pololiva  vgrajena na najnižji možni poziciji. Okenski okvir   je zunaj v rjavi in znotraj v beli barvi, spredaj je vgraditi element za higro senzibilno prezračevanje kot npr.  Anjos ISOLA HY.     Glej opis v projektu!</t>
    </r>
    <r>
      <rPr>
        <b/>
        <sz val="10"/>
        <rFont val="Calibri"/>
        <family val="2"/>
        <charset val="238"/>
        <scheme val="minor"/>
      </rPr>
      <t xml:space="preserve"> O-5.2</t>
    </r>
  </si>
  <si>
    <t>Odbijanje obstoječega poda v enoti levo pritličje  v sestavi - parket ali PVC,  lesene deske 1,8 mm, peščeno nasutje deb. 7 cm - 23 cm,lesene lege 10/7 cm  komplet   do opečnega ločneg ločne konstrukcije skupna debelina tlaka, ki se odstrani je cca do 15 cm z iznosom na začasno gradbiščno deponijo. Ocenjena količina!</t>
  </si>
  <si>
    <t>Demontaža obstoječih oken in podbojev,   trikotnih in kvadratnih velikosti do 1,5 m2  z iznos na gradbiščno deponijo.</t>
  </si>
  <si>
    <r>
      <t>Dobava in montaža novega  PVC  fasadnega okna,   šestkomorni profil z ojačitvami, Uw = 0,90 Wm2K,   O-5 dim  96x118 cm,  klasično in ventus odpiranjem, okenski okvir   je zunaj v rjavi in znotraj v beli barvi,   z notranjimi mini  žaluzijami ročno krmiljene, vključno s podbojem troslojno termopan steklo, RAL vgradnjo in vsem potrebnim okovjem, komplet z vsemi pomožnimi deli  in zunanjimi  Al-prašnobarvanimi v rjavi barvi, notranjimi PVC  policami v beli barvi.  Ročka za odpiranje Alu bela pololiva  vgrajena na najnižji možni poziciji. Glej opis v projektu!</t>
    </r>
    <r>
      <rPr>
        <b/>
        <sz val="10"/>
        <rFont val="Calibri"/>
        <family val="2"/>
        <charset val="238"/>
        <scheme val="minor"/>
      </rPr>
      <t xml:space="preserve"> O-5</t>
    </r>
  </si>
  <si>
    <t xml:space="preserve">Rušenje obstoječega  stenskega ometa deb. do 3 cm - 5 cm, komplet z vsemi pomožnimi deli in transporti. </t>
  </si>
  <si>
    <t>Demontaža obstoječih dvokrilnih vratnih kril  in podbojev,  velikosti do 2,0 m2, širine 160 cm, višine 200 cm z iznosom na gradbiščno deponijo.</t>
  </si>
  <si>
    <r>
      <t>Dobava in suhomontaža  enokrilnih vhodnih požarnih EI2  30-C2  notranjih  vrat-vhod v skupne prostore,  dim</t>
    </r>
    <r>
      <rPr>
        <b/>
        <u/>
        <sz val="10"/>
        <rFont val="Calibri"/>
        <family val="2"/>
        <charset val="238"/>
        <scheme val="minor"/>
      </rPr>
      <t xml:space="preserve"> V5- 90/200 cm  z jeklenim okvirjem-podbojem, širine  d= različna v  beli barvi </t>
    </r>
    <r>
      <rPr>
        <sz val="10"/>
        <rFont val="Calibri"/>
        <family val="2"/>
        <charset val="238"/>
        <scheme val="minor"/>
      </rPr>
      <t>,  krilo kovinsko, izolativno jedro obdelano z laminatom  v beli barvi,    zvočno izolativna.  Vrata so opremljena z vsem potrebnim okovjem 3x nasadilom, samozapiralom,cilindrična ključavnica, možnost odpiranja vrat iz notranjosti brez odklepanja – evakuacija SIST EN 179,  finalno obdelana- v barvnem tonu po izboru naročnika .   Glej opis v projektu!</t>
    </r>
    <r>
      <rPr>
        <b/>
        <sz val="10"/>
        <rFont val="Calibri"/>
        <family val="2"/>
        <charset val="238"/>
        <scheme val="minor"/>
      </rPr>
      <t xml:space="preserve"> V-5</t>
    </r>
  </si>
  <si>
    <t>Demontaža obstoječih  vratnih kril  in podbojev,  velikosti do 4,0 m2, širine 140, višine 200 cm z iznosom na gradbiščno deponijo.</t>
  </si>
  <si>
    <t>7.a</t>
  </si>
  <si>
    <t>*demontaža PVC okna dimenzije 55/115 cm  in podbojev z iznos na gradbiščno deponijo.</t>
  </si>
  <si>
    <t>Dobava in montaža visoke tipske obrobe keramike  h= 10 cm, komplet z vsemi pomožnimi deli in pritrdilnim materialom, fugiranjem in transporti.</t>
  </si>
  <si>
    <t>Odbijanje obstoječega poda v enoti desno pritličje  v sestavi -  parket ali PVC pod, lesene deske 1,8 mm, peščeno nasutje deb. 7 cm - 23 cm,lesene lege 10/7 cm  komplet   do opečnega ločneg ločne konstrukcije skupna debelina tlaka, ki se odstrani je cca do 15 cm z iznosom na začasno gradbiščno deponijo. Ocenjena količina!</t>
  </si>
  <si>
    <t>Rušenje obstoječih oblog,  pritrjenega na opečni ločni strop v sestavi:  - lesene  opaž-deske deb. 24 mm, komplet  z leseno podkonstrukcijo z vsemi pomožnimi deli in transporti.</t>
  </si>
  <si>
    <t>8.a</t>
  </si>
  <si>
    <r>
      <t xml:space="preserve">Vgradnja obloge obstoječih sten K4.1, podkonstrukcija iz pocinkane pločevine UW/CW 50  deb. 5,0 cm ,                 
v območju podkonstrukcije izolacija  kot npr. Knauf Insulation Akustik Board  deb. 5,0 cm                            
mavčno kartonske plošče  kot npr. KNAUF GKB 1.25 ali enakovredno deb.  1,25 cm, izravnana, glajena in opleskana površina stene
Fugirajo se stiki vseh slojev; fugirna masa: kot npr. uniflott oz. impregnirani uniflott v prostorih z vlago. Stiki vidnih slojev se armirajo s trakom iz steklenih vlaken. </t>
    </r>
    <r>
      <rPr>
        <u/>
        <sz val="10"/>
        <rFont val="Calibri"/>
        <family val="2"/>
        <charset val="238"/>
        <scheme val="minor"/>
      </rPr>
      <t xml:space="preserve"> </t>
    </r>
    <r>
      <rPr>
        <b/>
        <sz val="10"/>
        <rFont val="Calibri"/>
        <family val="2"/>
        <charset val="238"/>
        <scheme val="minor"/>
      </rPr>
      <t xml:space="preserve">Montažna obloga   K-4.1.
</t>
    </r>
  </si>
  <si>
    <t>3.a</t>
  </si>
  <si>
    <t>NN ELEKTRO PRIKLJUČEK</t>
  </si>
  <si>
    <t>SPLOŠNO (OPOZORILA IN OPOMBE)</t>
  </si>
  <si>
    <t>Montažo materiala, izvedeno s strani strokovno usposobljene osebe, po potrebi osebe, ki je pooblaščena za montažo. Vsa oprema mora biti montirana skladno z navodili proizvajalca. V sklopu montaže je potrebno upoštevati ves drobni montažni material, pripravljalna in zaključna dela, izdelavo morebiti potrebnih prebojev in dolbenj.</t>
  </si>
  <si>
    <t>Trdnostne in ostale potrebne preizkuse sistemov z zapisniki o izvedbah preizkusov, podpisanimi s strani nadzornega organa. V kolikor je za posamezno instalacijo potrebno pridobiti ustrezno dokumentacijo drugega podjetja, je potrebno upoštevati stroške nadzora s strani tega podjetja, naročilo preskusov in pridobitev dokumentacije o ustreznosti in uspešno opravljenih preizkusih.</t>
  </si>
  <si>
    <t>Prevezava obstoječih razvodov na nove razvode.</t>
  </si>
  <si>
    <t xml:space="preserve">INVESTITOR: 
</t>
  </si>
  <si>
    <t>JSS MOL, Zarnikova 3, 1000 Ljubljana</t>
  </si>
  <si>
    <t>OBJEKT:</t>
  </si>
  <si>
    <t>Stanovanjski objekt Zaloška 160a - klet</t>
  </si>
  <si>
    <t>REKAPITULACIJA ELEKTRIČNIH INSTALACIJ - NNP</t>
  </si>
  <si>
    <t>OPOMBA:</t>
  </si>
  <si>
    <t>Navedena oprema oz. material je informativnega značaja, ki odgovarja zahtevani kvaliteti. Če bo ponujena drugačna oprema oz. material, mora biti enake ali boljše kvalitete.</t>
  </si>
  <si>
    <t>Če se ugotovi, da je ponujena oprema oz. materiali slabše kvalitete kot projektirano oziroma ne dosega zahtevane parametre, bo izvajalec vgradil opremo oz. materiale po projektni dokumentaciji.</t>
  </si>
  <si>
    <t>(dobava in montaža)</t>
  </si>
  <si>
    <r>
      <t xml:space="preserve">Dolblenje zidu za izvedbo nove vertikalne povezave
</t>
    </r>
    <r>
      <rPr>
        <b/>
        <sz val="10"/>
        <color rgb="FF000000"/>
        <rFont val="Arial"/>
        <family val="2"/>
        <charset val="238"/>
      </rPr>
      <t>Opomba:</t>
    </r>
    <r>
      <rPr>
        <sz val="10"/>
        <color indexed="8"/>
        <rFont val="Arial"/>
        <family val="2"/>
        <charset val="238"/>
      </rPr>
      <t xml:space="preserve">
Dolblenje zidu se upoteva v primeru, da skozi obstoječo vertikalo ni mogoče speljati novih NN dovodnih vodnikov </t>
    </r>
  </si>
  <si>
    <t>Dolblenje zidu za izvedbo nove povezave med obstoječo vertikalo in novimi merilnimi omarami</t>
  </si>
  <si>
    <t>Izdelava preboja skozi opečno steno fi 50mm</t>
  </si>
  <si>
    <t>Sanacija stene po izvedbi dolblenja zidu v prvotno stanje, kpl. zidarska dela in slikopleskarska dela</t>
  </si>
  <si>
    <t>NN OMREŽJE</t>
  </si>
  <si>
    <r>
      <t xml:space="preserve">Dobava in polaganje RBT cevi Φ 48 mm za izvedbo nove vertikale
</t>
    </r>
    <r>
      <rPr>
        <b/>
        <sz val="10"/>
        <color rgb="FF000000"/>
        <rFont val="Arial"/>
        <family val="2"/>
        <charset val="238"/>
      </rPr>
      <t>Opomba:</t>
    </r>
    <r>
      <rPr>
        <sz val="10"/>
        <color indexed="8"/>
        <rFont val="Arial"/>
        <family val="2"/>
        <charset val="238"/>
      </rPr>
      <t xml:space="preserve">
V kolikor je obstoječa vertikala prehodna se vodnike uvleče skozi obstoječo vertikalo</t>
    </r>
  </si>
  <si>
    <t>Dobava in polaganje RBT cevi Φ 42 mm</t>
  </si>
  <si>
    <t xml:space="preserve">Dobava in polaganje ozemljitvenega kabla 
H07V-K 1x35mm2 </t>
  </si>
  <si>
    <t>Dobava in polaganje vodnika 
H07Z-K 1x16mm2 (L1,L2, L3, N) za izvedbo priključitve PMO-K, PMO-P in PMO-M na obstoječo KPMO na fasadi objekta</t>
  </si>
  <si>
    <t>Uvlačenje in priklop dovodnih vodnikov v merilno omaro in montaža kabelskih čevljev</t>
  </si>
  <si>
    <t>Priklop vodnikov v merilni omari, kpl. z drobnim materialom</t>
  </si>
  <si>
    <t>Priklop obstoječih merilnih omar stanovanj, katere se ne prenavljajo na novi dvižni vod, kpl. z priključnimi vodniki, sponkami in drobnim montažnim materialom</t>
  </si>
  <si>
    <t>Izvedba meritev in izdelava poročila</t>
  </si>
  <si>
    <t>NN OPREMA</t>
  </si>
  <si>
    <t>PMO-K</t>
  </si>
  <si>
    <t>Priključno merilna omara PMO-K v skladu z zahtevami pristojne elektro distribucijske službe, komplet z vgrajeno sledečo opremo:</t>
  </si>
  <si>
    <t>nadometna INOX OMARA KPO E2
proizvajalca Mikomi d.o.o. oziroma podobno</t>
  </si>
  <si>
    <t xml:space="preserve">notranji montažni pribor </t>
  </si>
  <si>
    <t>predal za načrte</t>
  </si>
  <si>
    <t>adapter polcilinder preg. kljuka</t>
  </si>
  <si>
    <t>števčna plošča</t>
  </si>
  <si>
    <t>steklo za omarico</t>
  </si>
  <si>
    <t>tipka za ponovni vklop</t>
  </si>
  <si>
    <t>NV 00 (3x160/3x20A)</t>
  </si>
  <si>
    <r>
      <t xml:space="preserve">Vgradnja in priključitev števca delovne energije ZMXi320CQU1L1D3 
</t>
    </r>
    <r>
      <rPr>
        <b/>
        <sz val="10"/>
        <rFont val="Arial"/>
        <family val="2"/>
        <charset val="238"/>
      </rPr>
      <t>(števec dobavi Elektro Ljubljana d.d.)</t>
    </r>
  </si>
  <si>
    <t>bakrene kabelske povezave med števci in varovalkami, kpl. s kabelskimi tulci in čevlji</t>
  </si>
  <si>
    <t>zbiralke Cu 400x30x5mm (PEN)</t>
  </si>
  <si>
    <t>napisne ploščice</t>
  </si>
  <si>
    <t>vezava PMO</t>
  </si>
  <si>
    <t>meritve PMO</t>
  </si>
  <si>
    <t>PMO-P</t>
  </si>
  <si>
    <t>Priključno merilna omara PMO-P v skladu z zahtevami pristojne elektro distribucijske službe, komplet z vgrajeno sledečo opremo:</t>
  </si>
  <si>
    <t>PMO-M</t>
  </si>
  <si>
    <t>Priključno merilna omara PMO-M v skladu z zahtevami pristojne elektro distribucijske službe, komplet z vgrajeno sledečo opremo:</t>
  </si>
  <si>
    <t>nadometna INOX OMARA KPO E3
proizvajalca Mikomi d.o.o. oziroma podobno</t>
  </si>
  <si>
    <t>NV 00 (3x160A)</t>
  </si>
  <si>
    <t>OSTALI STROŠKI</t>
  </si>
  <si>
    <t>Izvedba stikalnih manipulacij na el. energetskih napravah, obveščanje potrošnikov (izklop in ponovni vklop)</t>
  </si>
  <si>
    <t>Nadzor s strani podjetja Elektro Ljubljana</t>
  </si>
  <si>
    <t>Dobava in montaža ploščic za označitev kablov</t>
  </si>
  <si>
    <t>Mapo z vsemi garancijskimi listi A testi, certifikati o skladnosti, izdelava izjave o skladnosti - 1 original v papirnatem izvodu ter 1 izvod na elektronskem mediju CD (PDF verzija)</t>
  </si>
  <si>
    <t>REKAPITULACIJA NN ELEKTRO  DEL ZA PRIKLJUČEK</t>
  </si>
  <si>
    <t>SKUPAJ  NN PRIKLJUČEK:</t>
  </si>
  <si>
    <t>SKUPAJ  RAZNA DELA:</t>
  </si>
  <si>
    <t>Podometna enofazna vtičnica s pokrovom, 230V, 16A, IP44, L1+N+PE, kot npr, Mikro Elektromaterial Lendava ali Ekonomik TEM Čatež  oz. po izbiri investitorja v kompletu z okrasnim okvirjem in podometno dozo za vgradnjo v knauf ali opečno steno.</t>
  </si>
  <si>
    <t>Instalacijska (MODULNA) dekorativna vgradna stikala, bela kot npr. Mikro Elektromaterial Lendava ali Ekonomik TEM Čatež oz. po izbiri investitorja:</t>
  </si>
  <si>
    <t>Telefonska vtičnica UTP cat6 (1xRJ45) (1M)  vtičnica za prenos podatkov in telefonskega signala, kot npr. Mikro Elektromaterial Lendava ali Ekonomik TEM Čatež v kompletu z okrasnim okvirjem in podometno dozo za vgradnjo v knauf ali opečno steno.</t>
  </si>
  <si>
    <t>Telefonska vtičnica UTP cat6 (2xRJ45) (1M)  vtičnica za prenos podatkov in telefonskega signala, kot npr. Mikro Elektromaterial Lendava ali Ekonomik TEM Čatež v kompletu z okrasnim okvirjem in podometno dozo za vgradnjo v knauf ali opečno steno.</t>
  </si>
  <si>
    <t>Podometna enofazna vtičnica (2M), 230V, 16A, L1+N+PE, kot npr. Mikro Elektromaterial Lendava ali Ekonomik TEM Čatež oz. po izbiri investitorja v kompletu z okrasnim okvirjem in podometno dozo (2M, 3M,4M, 7M) za vgradnjo v knauf ali opečno steno.</t>
  </si>
  <si>
    <t>Podometna enofazna vtičnica s pokrovom, 230V, 16A, IP44, L1+N+PE, kot npr. Mikro Elektromaterial Lendava ali Ekonomik TEM Čatež oz. po izbiri investitorja v kompletu z okrasnim okvirjem in podometno dozo za vgradnjo v knauf ali opečno steno.</t>
  </si>
  <si>
    <r>
      <t xml:space="preserve">Vgradnja obloga strehe v mansardi K6, v območju podkonstrukcije deb. 5 cm,  izolacija  kot naprimer Knauf Insulation Unifit 035 ali enakovredno  deb. 5 cm, parna zapora: kot npr. HOMESEAL LDS 100 + sistemski lepilni trakovi HOMESEAL LDS SOLIPLAN ali enakovredno, ognjevarne stropne mavčne plošče kot npr. Knauf GKF 2x15mm ali enakovredno deb. 3.0 cm,    izravnana, glajena in opleskana stropna površin.  </t>
    </r>
    <r>
      <rPr>
        <b/>
        <sz val="10"/>
        <rFont val="Calibri"/>
        <family val="2"/>
        <charset val="238"/>
        <scheme val="minor"/>
      </rPr>
      <t>Montažna obloga  K6!</t>
    </r>
    <r>
      <rPr>
        <sz val="10"/>
        <rFont val="Calibri"/>
        <family val="2"/>
        <charset val="238"/>
        <scheme val="minor"/>
      </rPr>
      <t xml:space="preserve">
</t>
    </r>
  </si>
  <si>
    <t>NEPREDVIDENA DELA (POTRJENA IZ STRANI NADZORA IN INVESTITORJA ) 5%</t>
  </si>
  <si>
    <t>NEPREDVIDENA DELA (potrjena iz strani nadzora in investitorja) 5%</t>
  </si>
  <si>
    <t xml:space="preserve">Popis del št. ____________ za objekt: </t>
  </si>
  <si>
    <t>november 2022</t>
  </si>
  <si>
    <t>86/86</t>
  </si>
  <si>
    <t>PZI projektna dokumentacija</t>
  </si>
  <si>
    <t xml:space="preserve">Prenova stanovanj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</si>
</sst>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164" formatCode="#,##0.00\ [$€-1]"/>
    <numFmt numFmtId="165" formatCode="_-* #,##0.00\ [$€-424]_-;\-* #,##0.00\ [$€-424]_-;_-* &quot;-&quot;??\ [$€-424]_-;_-@_-"/>
    <numFmt numFmtId="166" formatCode="_-* #,##0.00\ [$€-1]_-;\-* #,##0.00\ [$€-1]_-;_-* &quot;-&quot;??\ [$€-1]_-;_-@_-"/>
    <numFmt numFmtId="167" formatCode="#,##0.00\ &quot;€&quot;"/>
    <numFmt numFmtId="168" formatCode="#&quot;.&quot;"/>
    <numFmt numFmtId="169" formatCode="_-* #,##0.00\ _S_I_T_-;\-* #,##0.00\ _S_I_T_-;_-* &quot;-&quot;??\ _S_I_T_-;_-@_-"/>
    <numFmt numFmtId="170" formatCode="#,##0.0"/>
    <numFmt numFmtId="171" formatCode="#,##0.00\ \€"/>
    <numFmt numFmtId="172" formatCode="#,##0.00;[Red]#,##0.00"/>
    <numFmt numFmtId="173" formatCode="_([$€-2]\ * #,##0.00_);_([$€-2]\ * \(#,##0.00\);_([$€-2]\ * &quot;-&quot;??_);_(@_)"/>
    <numFmt numFmtId="174" formatCode="0.0"/>
    <numFmt numFmtId="175" formatCode="#,##0.00&quot; €&quot;"/>
    <numFmt numFmtId="176" formatCode="#,##0.00000000000"/>
  </numFmts>
  <fonts count="123">
    <font>
      <sz val="10"/>
      <name val="Arial"/>
      <charset val="238"/>
    </font>
    <font>
      <sz val="11"/>
      <color theme="1"/>
      <name val="Calibri"/>
      <family val="2"/>
      <charset val="238"/>
      <scheme val="minor"/>
    </font>
    <font>
      <sz val="10"/>
      <name val="Arial"/>
      <family val="2"/>
      <charset val="238"/>
    </font>
    <font>
      <sz val="12"/>
      <name val="Arial"/>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scheme val="minor"/>
    </font>
    <font>
      <b/>
      <sz val="15"/>
      <color theme="1"/>
      <name val="Calibri"/>
      <family val="2"/>
      <charset val="238"/>
      <scheme val="minor"/>
    </font>
    <font>
      <b/>
      <sz val="12"/>
      <name val="Calibri"/>
      <family val="2"/>
      <charset val="238"/>
      <scheme val="minor"/>
    </font>
    <font>
      <sz val="12"/>
      <name val="Calibri"/>
      <family val="2"/>
      <charset val="238"/>
      <scheme val="minor"/>
    </font>
    <font>
      <sz val="10"/>
      <name val="Arial CE"/>
      <charset val="238"/>
    </font>
    <font>
      <b/>
      <sz val="12"/>
      <color theme="1"/>
      <name val="Calibri"/>
      <family val="2"/>
      <charset val="238"/>
      <scheme val="minor"/>
    </font>
    <font>
      <b/>
      <u/>
      <sz val="10"/>
      <name val="Calibri"/>
      <family val="2"/>
      <charset val="238"/>
      <scheme val="minor"/>
    </font>
    <font>
      <sz val="11"/>
      <color rgb="FFFF0000"/>
      <name val="Calibri"/>
      <family val="2"/>
      <charset val="238"/>
      <scheme val="minor"/>
    </font>
    <font>
      <sz val="12"/>
      <color theme="1"/>
      <name val="Calibri"/>
      <family val="2"/>
      <charset val="238"/>
      <scheme val="minor"/>
    </font>
    <font>
      <b/>
      <sz val="16"/>
      <name val="Calibri"/>
      <family val="2"/>
      <charset val="238"/>
      <scheme val="minor"/>
    </font>
    <font>
      <b/>
      <sz val="10"/>
      <name val="Arial"/>
      <family val="2"/>
      <charset val="238"/>
    </font>
    <font>
      <sz val="10"/>
      <color rgb="FFFF0000"/>
      <name val="Calibri"/>
      <family val="2"/>
      <charset val="238"/>
      <scheme val="minor"/>
    </font>
    <font>
      <b/>
      <u/>
      <sz val="12"/>
      <name val="Calibri"/>
      <family val="2"/>
      <charset val="238"/>
      <scheme val="minor"/>
    </font>
    <font>
      <b/>
      <sz val="10"/>
      <color rgb="FFFF0000"/>
      <name val="Calibri"/>
      <family val="2"/>
      <charset val="238"/>
      <scheme val="minor"/>
    </font>
    <font>
      <u/>
      <sz val="10"/>
      <name val="Calibri"/>
      <family val="2"/>
      <charset val="238"/>
      <scheme val="minor"/>
    </font>
    <font>
      <sz val="10"/>
      <color rgb="FF000000"/>
      <name val="Verdana"/>
      <family val="2"/>
      <charset val="238"/>
    </font>
    <font>
      <sz val="10"/>
      <color rgb="FF000000"/>
      <name val="Calibri"/>
      <family val="2"/>
      <charset val="238"/>
      <scheme val="minor"/>
    </font>
    <font>
      <sz val="11"/>
      <color rgb="FF000000"/>
      <name val="Calibri"/>
      <family val="2"/>
      <charset val="238"/>
    </font>
    <font>
      <sz val="10"/>
      <color theme="1"/>
      <name val="Arial"/>
      <family val="2"/>
      <charset val="238"/>
    </font>
    <font>
      <sz val="12"/>
      <color rgb="FF000000"/>
      <name val="Calibri"/>
      <family val="2"/>
      <charset val="238"/>
    </font>
    <font>
      <sz val="10"/>
      <color rgb="FF000000"/>
      <name val="Calibri"/>
      <family val="2"/>
      <charset val="238"/>
    </font>
    <font>
      <b/>
      <sz val="10"/>
      <color rgb="FF41A6B1"/>
      <name val="Tahoma"/>
      <family val="2"/>
      <charset val="238"/>
    </font>
    <font>
      <b/>
      <sz val="10"/>
      <color rgb="FF41A6B1"/>
      <name val="Arial"/>
      <family val="2"/>
      <charset val="238"/>
    </font>
    <font>
      <sz val="10"/>
      <color indexed="8"/>
      <name val="Arial"/>
      <family val="2"/>
      <charset val="238"/>
    </font>
    <font>
      <sz val="11"/>
      <color indexed="8"/>
      <name val="Arial"/>
      <family val="2"/>
      <charset val="238"/>
    </font>
    <font>
      <sz val="10"/>
      <color rgb="FF000000"/>
      <name val="Arial"/>
      <family val="2"/>
      <charset val="238"/>
    </font>
    <font>
      <sz val="10"/>
      <name val="Tahoma"/>
      <family val="2"/>
      <charset val="238"/>
    </font>
    <font>
      <sz val="11"/>
      <color indexed="8"/>
      <name val="Calibri"/>
      <family val="2"/>
      <charset val="238"/>
      <scheme val="minor"/>
    </font>
    <font>
      <sz val="11"/>
      <color rgb="FF0070C0"/>
      <name val="Calibri"/>
      <family val="2"/>
      <charset val="238"/>
      <scheme val="minor"/>
    </font>
    <font>
      <b/>
      <sz val="11"/>
      <name val="Calibri"/>
      <family val="2"/>
      <charset val="238"/>
      <scheme val="minor"/>
    </font>
    <font>
      <sz val="10"/>
      <color rgb="FF92D050"/>
      <name val="Arial"/>
      <family val="2"/>
      <charset val="238"/>
    </font>
    <font>
      <sz val="11"/>
      <color indexed="57"/>
      <name val="Calibri"/>
      <family val="2"/>
      <charset val="238"/>
      <scheme val="minor"/>
    </font>
    <font>
      <sz val="11"/>
      <color indexed="62"/>
      <name val="Calibri"/>
      <family val="2"/>
      <charset val="238"/>
      <scheme val="minor"/>
    </font>
    <font>
      <sz val="11"/>
      <name val="Calibri"/>
      <family val="2"/>
      <charset val="238"/>
      <scheme val="minor"/>
    </font>
    <font>
      <sz val="10"/>
      <name val="Arial"/>
      <family val="2"/>
    </font>
    <font>
      <sz val="10"/>
      <color rgb="FF00B050"/>
      <name val="Arial"/>
      <family val="2"/>
      <charset val="238"/>
    </font>
    <font>
      <sz val="12"/>
      <name val="Times New Roman"/>
      <family val="1"/>
      <charset val="238"/>
    </font>
    <font>
      <sz val="10"/>
      <color indexed="10"/>
      <name val="Arial"/>
      <family val="2"/>
      <charset val="238"/>
    </font>
    <font>
      <u/>
      <sz val="10"/>
      <name val="Arial"/>
      <family val="2"/>
      <charset val="238"/>
    </font>
    <font>
      <sz val="10"/>
      <color indexed="8"/>
      <name val="Arial"/>
      <family val="2"/>
    </font>
    <font>
      <sz val="10"/>
      <color rgb="FFFF0000"/>
      <name val="Arial"/>
      <family val="2"/>
      <charset val="238"/>
    </font>
    <font>
      <b/>
      <sz val="10"/>
      <color indexed="8"/>
      <name val="Arial"/>
      <family val="2"/>
      <charset val="238"/>
    </font>
    <font>
      <vertAlign val="subscript"/>
      <sz val="10"/>
      <color theme="1"/>
      <name val="Arial"/>
      <family val="2"/>
      <charset val="238"/>
    </font>
    <font>
      <vertAlign val="superscript"/>
      <sz val="10"/>
      <color theme="1"/>
      <name val="Arial"/>
      <family val="2"/>
      <charset val="238"/>
    </font>
    <font>
      <vertAlign val="subscript"/>
      <sz val="10"/>
      <color indexed="8"/>
      <name val="Arial"/>
      <family val="2"/>
      <charset val="238"/>
    </font>
    <font>
      <vertAlign val="superscript"/>
      <sz val="10"/>
      <color indexed="8"/>
      <name val="Arial"/>
      <family val="2"/>
      <charset val="238"/>
    </font>
    <font>
      <sz val="8"/>
      <color rgb="FF000000"/>
      <name val="Microsoft Sans Serif"/>
      <family val="2"/>
      <charset val="238"/>
    </font>
    <font>
      <sz val="8"/>
      <color rgb="FF000000"/>
      <name val="Verdana"/>
      <family val="2"/>
      <charset val="238"/>
    </font>
    <font>
      <sz val="10"/>
      <name val="Gatineau"/>
    </font>
    <font>
      <b/>
      <sz val="10"/>
      <color rgb="FF41A6B1"/>
      <name val="Arial"/>
      <family val="2"/>
    </font>
    <font>
      <sz val="10"/>
      <color indexed="57"/>
      <name val="Arial"/>
      <family val="2"/>
      <charset val="238"/>
    </font>
    <font>
      <sz val="10"/>
      <color indexed="62"/>
      <name val="Arial"/>
      <family val="2"/>
      <charset val="238"/>
    </font>
    <font>
      <sz val="10"/>
      <color theme="1"/>
      <name val="Arial"/>
      <family val="2"/>
    </font>
    <font>
      <sz val="10"/>
      <color theme="1"/>
      <name val="Verdana"/>
      <family val="2"/>
      <charset val="238"/>
    </font>
    <font>
      <sz val="10"/>
      <color indexed="8"/>
      <name val="Calibri"/>
      <family val="2"/>
      <charset val="238"/>
    </font>
    <font>
      <b/>
      <sz val="10"/>
      <color theme="9" tint="-0.249977111117893"/>
      <name val="Arial"/>
      <family val="2"/>
      <charset val="238"/>
    </font>
    <font>
      <sz val="8"/>
      <name val="Arial"/>
      <family val="2"/>
      <charset val="238"/>
    </font>
    <font>
      <b/>
      <sz val="8"/>
      <name val="Arial"/>
      <family val="2"/>
      <charset val="238"/>
    </font>
    <font>
      <sz val="10"/>
      <name val="Helv"/>
      <charset val="204"/>
    </font>
    <font>
      <sz val="8"/>
      <name val="Arial"/>
      <family val="2"/>
    </font>
    <font>
      <b/>
      <sz val="10"/>
      <name val="Tahoma"/>
      <family val="2"/>
      <charset val="238"/>
    </font>
    <font>
      <b/>
      <sz val="10"/>
      <color theme="1"/>
      <name val="Calibri"/>
      <family val="2"/>
      <scheme val="minor"/>
    </font>
    <font>
      <sz val="12"/>
      <name val="Calibri"/>
      <family val="2"/>
      <scheme val="minor"/>
    </font>
    <font>
      <sz val="12"/>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0"/>
      <name val="Arial"/>
      <family val="2"/>
    </font>
    <font>
      <b/>
      <sz val="12"/>
      <color theme="1"/>
      <name val="Calibri"/>
      <family val="2"/>
      <scheme val="minor"/>
    </font>
    <font>
      <b/>
      <sz val="12"/>
      <name val="Calibri"/>
      <family val="2"/>
      <scheme val="minor"/>
    </font>
    <font>
      <sz val="11"/>
      <color rgb="FF000000"/>
      <name val="Calibri"/>
      <family val="2"/>
    </font>
    <font>
      <sz val="12"/>
      <color rgb="FF000000"/>
      <name val="Calibri"/>
      <family val="2"/>
      <scheme val="minor"/>
    </font>
    <font>
      <b/>
      <sz val="12"/>
      <color rgb="FF000000"/>
      <name val="Calibri"/>
      <family val="2"/>
      <scheme val="minor"/>
    </font>
    <font>
      <b/>
      <i/>
      <sz val="10"/>
      <name val="Calibri"/>
      <family val="2"/>
      <charset val="238"/>
      <scheme val="minor"/>
    </font>
    <font>
      <sz val="11"/>
      <color indexed="8"/>
      <name val="Calibri Light"/>
      <family val="2"/>
      <charset val="238"/>
    </font>
    <font>
      <i/>
      <sz val="10"/>
      <name val="Calibri"/>
      <family val="2"/>
      <charset val="238"/>
      <scheme val="minor"/>
    </font>
    <font>
      <i/>
      <u/>
      <sz val="10"/>
      <name val="Calibri"/>
      <family val="2"/>
      <charset val="238"/>
      <scheme val="minor"/>
    </font>
    <font>
      <b/>
      <sz val="11"/>
      <color indexed="10"/>
      <name val="Calibri Light"/>
      <family val="2"/>
      <charset val="238"/>
    </font>
    <font>
      <sz val="10"/>
      <name val="Lucida Sans"/>
      <family val="2"/>
      <charset val="238"/>
    </font>
    <font>
      <sz val="9"/>
      <color indexed="8"/>
      <name val="Calibri Light"/>
      <family val="2"/>
      <charset val="238"/>
    </font>
    <font>
      <b/>
      <sz val="14"/>
      <color indexed="9"/>
      <name val="Calibri Light"/>
      <family val="2"/>
      <charset val="238"/>
    </font>
    <font>
      <b/>
      <sz val="14"/>
      <color indexed="13"/>
      <name val="Calibri Light"/>
      <family val="2"/>
      <charset val="238"/>
    </font>
    <font>
      <b/>
      <sz val="14"/>
      <color indexed="10"/>
      <name val="Calibri Light"/>
      <family val="2"/>
      <charset val="238"/>
    </font>
    <font>
      <b/>
      <sz val="10"/>
      <name val="Calibri Light"/>
      <family val="2"/>
      <charset val="238"/>
    </font>
    <font>
      <sz val="10"/>
      <name val="Calibri Light"/>
      <family val="2"/>
      <charset val="238"/>
    </font>
    <font>
      <b/>
      <sz val="12"/>
      <name val="Calibri"/>
      <family val="2"/>
      <charset val="238"/>
    </font>
    <font>
      <b/>
      <sz val="14"/>
      <color indexed="9"/>
      <name val="Calibri"/>
      <family val="2"/>
      <charset val="238"/>
    </font>
    <font>
      <sz val="16"/>
      <color indexed="9"/>
      <name val="Calibri Light"/>
      <family val="2"/>
      <charset val="238"/>
    </font>
    <font>
      <sz val="12"/>
      <color indexed="8"/>
      <name val="Calibri Light"/>
      <family val="2"/>
      <charset val="238"/>
    </font>
    <font>
      <sz val="16"/>
      <color indexed="8"/>
      <name val="Calibri Light"/>
      <family val="2"/>
      <charset val="238"/>
    </font>
    <font>
      <b/>
      <sz val="12"/>
      <color indexed="8"/>
      <name val="Calibri Light"/>
      <family val="2"/>
      <charset val="238"/>
    </font>
    <font>
      <b/>
      <sz val="11"/>
      <color indexed="8"/>
      <name val="Calibri Light"/>
      <family val="2"/>
      <charset val="238"/>
    </font>
    <font>
      <sz val="14"/>
      <color indexed="9"/>
      <name val="Calibri Light"/>
      <family val="2"/>
      <charset val="238"/>
    </font>
    <font>
      <b/>
      <sz val="16"/>
      <color indexed="9"/>
      <name val="Calibri Light"/>
      <family val="2"/>
      <charset val="238"/>
    </font>
    <font>
      <b/>
      <sz val="18"/>
      <color indexed="8"/>
      <name val="Calibri Light"/>
      <family val="2"/>
      <charset val="238"/>
    </font>
    <font>
      <b/>
      <sz val="12"/>
      <name val="Calibri Light"/>
      <family val="2"/>
      <charset val="238"/>
    </font>
    <font>
      <b/>
      <sz val="16"/>
      <color indexed="8"/>
      <name val="Calibri Light"/>
      <family val="2"/>
      <charset val="238"/>
    </font>
    <font>
      <b/>
      <sz val="11"/>
      <name val="Calibri Light"/>
      <family val="2"/>
      <charset val="238"/>
    </font>
    <font>
      <sz val="12"/>
      <name val="Calibri Light"/>
      <family val="2"/>
      <charset val="238"/>
    </font>
    <font>
      <b/>
      <sz val="14"/>
      <name val="Calibri Light"/>
      <family val="2"/>
      <charset val="238"/>
    </font>
    <font>
      <b/>
      <sz val="11"/>
      <color rgb="FFFF0000"/>
      <name val="Calibri Light"/>
      <family val="2"/>
    </font>
    <font>
      <sz val="11"/>
      <color rgb="FFFF0000"/>
      <name val="Calibri Light"/>
      <family val="2"/>
      <charset val="238"/>
    </font>
    <font>
      <i/>
      <sz val="10"/>
      <color rgb="FFFF0000"/>
      <name val="Calibri"/>
      <family val="2"/>
      <charset val="238"/>
      <scheme val="minor"/>
    </font>
    <font>
      <b/>
      <sz val="16"/>
      <color rgb="FFFF0000"/>
      <name val="MicrogrammaDMedExt"/>
      <family val="2"/>
    </font>
    <font>
      <sz val="12"/>
      <color rgb="FFFF0000"/>
      <name val="MicrogrammaDMedExt"/>
      <family val="2"/>
    </font>
    <font>
      <sz val="10"/>
      <name val="MicrogrammaDMedExt"/>
      <family val="2"/>
    </font>
    <font>
      <b/>
      <sz val="9"/>
      <name val="Arial"/>
      <family val="2"/>
      <charset val="238"/>
    </font>
    <font>
      <sz val="9"/>
      <name val="Arial"/>
      <family val="2"/>
      <charset val="238"/>
    </font>
    <font>
      <sz val="9"/>
      <color indexed="8"/>
      <name val="Arial"/>
      <family val="2"/>
      <charset val="238"/>
    </font>
    <font>
      <sz val="11"/>
      <name val="Arial"/>
      <family val="2"/>
      <charset val="238"/>
    </font>
    <font>
      <b/>
      <sz val="11"/>
      <color theme="1"/>
      <name val="Arial"/>
      <family val="2"/>
      <charset val="238"/>
    </font>
    <font>
      <b/>
      <sz val="10"/>
      <color rgb="FF000000"/>
      <name val="Arial"/>
      <family val="2"/>
      <charset val="238"/>
    </font>
    <font>
      <b/>
      <i/>
      <sz val="10"/>
      <color rgb="FF000000"/>
      <name val="Arial"/>
      <family val="2"/>
      <charset val="238"/>
    </font>
    <font>
      <sz val="10"/>
      <color theme="9" tint="-0.249977111117893"/>
      <name val="Arial"/>
      <family val="2"/>
      <charset val="238"/>
    </font>
    <font>
      <b/>
      <sz val="10"/>
      <color theme="9" tint="-0.249977111117893"/>
      <name val="Tahoma"/>
      <family val="2"/>
      <charset val="238"/>
    </font>
    <font>
      <b/>
      <sz val="10"/>
      <color rgb="FFFF0000"/>
      <name val="Calibri"/>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rgb="FFD8EEF3"/>
        <bgColor indexed="64"/>
      </patternFill>
    </fill>
    <fill>
      <patternFill patternType="solid">
        <fgColor theme="9" tint="0.59999389629810485"/>
        <bgColor indexed="64"/>
      </patternFill>
    </fill>
    <fill>
      <patternFill patternType="solid">
        <fgColor indexed="13"/>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19"/>
        <bgColor indexed="57"/>
      </patternFill>
    </fill>
    <fill>
      <patternFill patternType="solid">
        <fgColor indexed="13"/>
        <bgColor indexed="51"/>
      </patternFill>
    </fill>
    <fill>
      <patternFill patternType="solid">
        <fgColor indexed="58"/>
        <bgColor indexed="17"/>
      </patternFill>
    </fill>
    <fill>
      <patternFill patternType="solid">
        <fgColor theme="0" tint="-4.9989318521683403E-2"/>
        <bgColor indexed="39"/>
      </patternFill>
    </fill>
    <fill>
      <patternFill patternType="solid">
        <fgColor theme="0" tint="-4.9989318521683403E-2"/>
        <bgColor indexed="64"/>
      </patternFill>
    </fill>
    <fill>
      <patternFill patternType="solid">
        <fgColor theme="0" tint="-0.14999847407452621"/>
        <bgColor indexed="33"/>
      </patternFill>
    </fill>
    <fill>
      <patternFill patternType="solid">
        <fgColor rgb="FF92D050"/>
        <bgColor indexed="64"/>
      </patternFill>
    </fill>
    <fill>
      <patternFill patternType="solid">
        <fgColor theme="0" tint="-0.34998626667073579"/>
        <bgColor indexed="33"/>
      </patternFill>
    </fill>
    <fill>
      <patternFill patternType="solid">
        <fgColor rgb="FF00CC66"/>
        <bgColor indexed="64"/>
      </patternFill>
    </fill>
    <fill>
      <patternFill patternType="solid">
        <fgColor rgb="FFBFBFBF"/>
        <bgColor rgb="FF000000"/>
      </patternFill>
    </fill>
  </fills>
  <borders count="32">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medium">
        <color indexed="64"/>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indexed="64"/>
      </left>
      <right style="thin">
        <color theme="0" tint="-0.34998626667073579"/>
      </right>
      <top style="hair">
        <color indexed="64"/>
      </top>
      <bottom style="hair">
        <color indexed="64"/>
      </bottom>
      <diagonal/>
    </border>
    <border>
      <left/>
      <right style="thin">
        <color theme="0" tint="-0.34998626667073579"/>
      </right>
      <top style="thin">
        <color theme="0" tint="-0.34998626667073579"/>
      </top>
      <bottom/>
      <diagonal/>
    </border>
  </borders>
  <cellStyleXfs count="36">
    <xf numFmtId="0" fontId="0" fillId="0" borderId="0"/>
    <xf numFmtId="0" fontId="3" fillId="0" borderId="0"/>
    <xf numFmtId="44" fontId="2" fillId="0" borderId="0" applyFont="0" applyFill="0" applyBorder="0" applyAlignment="0" applyProtection="0"/>
    <xf numFmtId="0" fontId="11" fillId="0" borderId="0"/>
    <xf numFmtId="0" fontId="2" fillId="0" borderId="0"/>
    <xf numFmtId="49" fontId="28" fillId="0" borderId="0" applyNumberFormat="0" applyAlignment="0">
      <alignment vertical="top"/>
    </xf>
    <xf numFmtId="0" fontId="2" fillId="0" borderId="0"/>
    <xf numFmtId="0" fontId="2" fillId="0" borderId="0"/>
    <xf numFmtId="4" fontId="33" fillId="2" borderId="14">
      <alignment horizontal="right" readingOrder="1"/>
      <protection locked="0"/>
    </xf>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164" fontId="1" fillId="0" borderId="0"/>
    <xf numFmtId="0" fontId="2" fillId="0" borderId="0"/>
    <xf numFmtId="0" fontId="1" fillId="0" borderId="0"/>
    <xf numFmtId="0" fontId="2" fillId="0" borderId="0"/>
    <xf numFmtId="0" fontId="41" fillId="0" borderId="0"/>
    <xf numFmtId="169" fontId="55" fillId="0" borderId="0" applyFont="0" applyFill="0" applyBorder="0" applyAlignment="0" applyProtection="0"/>
    <xf numFmtId="0" fontId="55" fillId="0" borderId="0"/>
    <xf numFmtId="0" fontId="2" fillId="0" borderId="0"/>
    <xf numFmtId="0" fontId="2" fillId="0" borderId="0"/>
    <xf numFmtId="4" fontId="33" fillId="2" borderId="14">
      <alignment horizontal="right" readingOrder="1"/>
      <protection locked="0"/>
    </xf>
    <xf numFmtId="0" fontId="2" fillId="0" borderId="0" applyNumberFormat="0" applyFill="0" applyBorder="0" applyAlignment="0" applyProtection="0"/>
    <xf numFmtId="0" fontId="11" fillId="0" borderId="0"/>
    <xf numFmtId="0" fontId="2" fillId="0" borderId="0"/>
    <xf numFmtId="0" fontId="65" fillId="0" borderId="0"/>
    <xf numFmtId="0" fontId="2" fillId="0" borderId="0"/>
    <xf numFmtId="0" fontId="2" fillId="0" borderId="0"/>
    <xf numFmtId="0" fontId="2" fillId="0" borderId="0"/>
    <xf numFmtId="0" fontId="85" fillId="0" borderId="0" applyNumberFormat="0" applyFill="0" applyBorder="0" applyAlignment="0" applyProtection="0"/>
  </cellStyleXfs>
  <cellXfs count="865">
    <xf numFmtId="0" fontId="0" fillId="0" borderId="0" xfId="0"/>
    <xf numFmtId="0" fontId="4" fillId="0" borderId="0" xfId="0" applyFont="1"/>
    <xf numFmtId="4" fontId="5" fillId="0" borderId="0" xfId="0" applyNumberFormat="1" applyFont="1"/>
    <xf numFmtId="4" fontId="6" fillId="0" borderId="0" xfId="0" applyNumberFormat="1" applyFont="1"/>
    <xf numFmtId="4" fontId="6" fillId="0" borderId="0" xfId="0" applyNumberFormat="1" applyFont="1" applyAlignment="1">
      <alignment horizontal="right"/>
    </xf>
    <xf numFmtId="4" fontId="6" fillId="0" borderId="1" xfId="0" applyNumberFormat="1" applyFont="1" applyBorder="1"/>
    <xf numFmtId="4" fontId="4" fillId="0" borderId="0" xfId="0" applyNumberFormat="1" applyFont="1"/>
    <xf numFmtId="0" fontId="9" fillId="0" borderId="0" xfId="0" applyFont="1"/>
    <xf numFmtId="0" fontId="10" fillId="0" borderId="0" xfId="0" applyFont="1"/>
    <xf numFmtId="0" fontId="10" fillId="0" borderId="9" xfId="0" applyFont="1" applyBorder="1"/>
    <xf numFmtId="0" fontId="9" fillId="0" borderId="0" xfId="0" applyFont="1" applyAlignment="1">
      <alignment horizontal="right"/>
    </xf>
    <xf numFmtId="0" fontId="9" fillId="0" borderId="0" xfId="0" applyFont="1" applyAlignment="1">
      <alignment vertical="top"/>
    </xf>
    <xf numFmtId="1" fontId="9" fillId="0" borderId="0" xfId="3" applyNumberFormat="1" applyFont="1" applyAlignment="1">
      <alignment horizontal="right"/>
    </xf>
    <xf numFmtId="4" fontId="9" fillId="0" borderId="0" xfId="3" applyNumberFormat="1" applyFont="1"/>
    <xf numFmtId="164" fontId="9" fillId="0" borderId="0" xfId="2" applyNumberFormat="1" applyFont="1"/>
    <xf numFmtId="4" fontId="9" fillId="0" borderId="9" xfId="3" applyNumberFormat="1" applyFont="1" applyBorder="1"/>
    <xf numFmtId="165" fontId="9" fillId="0" borderId="0" xfId="0" applyNumberFormat="1" applyFont="1"/>
    <xf numFmtId="4" fontId="12" fillId="0" borderId="0" xfId="0" applyNumberFormat="1" applyFont="1"/>
    <xf numFmtId="166" fontId="6" fillId="0" borderId="0" xfId="0" applyNumberFormat="1" applyFont="1"/>
    <xf numFmtId="166" fontId="6" fillId="0" borderId="1" xfId="0" applyNumberFormat="1" applyFont="1" applyBorder="1"/>
    <xf numFmtId="166" fontId="4" fillId="0" borderId="0" xfId="0" applyNumberFormat="1" applyFont="1"/>
    <xf numFmtId="4" fontId="6" fillId="0" borderId="2" xfId="0" applyNumberFormat="1" applyFont="1" applyBorder="1"/>
    <xf numFmtId="166" fontId="6" fillId="0" borderId="2" xfId="0" applyNumberFormat="1" applyFont="1" applyBorder="1"/>
    <xf numFmtId="4" fontId="6" fillId="0" borderId="1" xfId="0" applyNumberFormat="1" applyFont="1" applyBorder="1" applyAlignment="1">
      <alignment horizontal="right"/>
    </xf>
    <xf numFmtId="49" fontId="4" fillId="0" borderId="0" xfId="0" applyNumberFormat="1" applyFont="1" applyAlignment="1">
      <alignment horizontal="right" vertical="top"/>
    </xf>
    <xf numFmtId="0" fontId="4" fillId="0" borderId="0" xfId="0" applyFont="1" applyAlignment="1">
      <alignment vertical="top" wrapText="1"/>
    </xf>
    <xf numFmtId="4" fontId="4" fillId="0" borderId="0" xfId="0" applyNumberFormat="1" applyFont="1" applyAlignment="1">
      <alignment horizontal="center"/>
    </xf>
    <xf numFmtId="4" fontId="4" fillId="0" borderId="0" xfId="0" applyNumberFormat="1" applyFont="1" applyAlignment="1">
      <alignment horizontal="right"/>
    </xf>
    <xf numFmtId="166" fontId="4" fillId="0" borderId="0" xfId="0" applyNumberFormat="1" applyFont="1" applyAlignment="1">
      <alignment horizontal="right"/>
    </xf>
    <xf numFmtId="166" fontId="4" fillId="0" borderId="0" xfId="0" applyNumberFormat="1" applyFont="1" applyAlignment="1">
      <alignment horizontal="right" shrinkToFit="1"/>
    </xf>
    <xf numFmtId="0" fontId="7" fillId="0" borderId="0" xfId="0" applyFont="1" applyAlignment="1">
      <alignment horizontal="right" vertical="top"/>
    </xf>
    <xf numFmtId="0" fontId="7" fillId="0" borderId="0" xfId="0" applyFont="1" applyAlignment="1">
      <alignment vertical="top" wrapText="1"/>
    </xf>
    <xf numFmtId="0" fontId="4" fillId="0" borderId="0" xfId="0" applyFont="1" applyAlignment="1">
      <alignment horizontal="right" vertical="top"/>
    </xf>
    <xf numFmtId="4" fontId="7" fillId="0" borderId="0" xfId="0" applyNumberFormat="1" applyFont="1"/>
    <xf numFmtId="166" fontId="7" fillId="0" borderId="0" xfId="0" applyNumberFormat="1" applyFont="1" applyAlignment="1">
      <alignment horizontal="right" shrinkToFit="1"/>
    </xf>
    <xf numFmtId="0" fontId="7" fillId="0" borderId="0" xfId="0" applyFont="1" applyAlignment="1">
      <alignment horizontal="center"/>
    </xf>
    <xf numFmtId="4" fontId="7" fillId="0" borderId="0" xfId="0" applyNumberFormat="1" applyFont="1" applyAlignment="1">
      <alignment horizontal="right"/>
    </xf>
    <xf numFmtId="4" fontId="4" fillId="0" borderId="11" xfId="0" applyNumberFormat="1" applyFont="1" applyBorder="1" applyAlignment="1">
      <alignment horizontal="center"/>
    </xf>
    <xf numFmtId="4" fontId="4" fillId="0" borderId="11" xfId="0" applyNumberFormat="1" applyFont="1" applyBorder="1" applyAlignment="1">
      <alignment horizontal="right"/>
    </xf>
    <xf numFmtId="0" fontId="4" fillId="0" borderId="0" xfId="1" applyFont="1" applyAlignment="1">
      <alignment vertical="top" wrapText="1"/>
    </xf>
    <xf numFmtId="4" fontId="4" fillId="0" borderId="0" xfId="1" applyNumberFormat="1" applyFont="1" applyAlignment="1">
      <alignment horizontal="center"/>
    </xf>
    <xf numFmtId="4" fontId="4" fillId="0" borderId="0" xfId="1" applyNumberFormat="1" applyFont="1" applyAlignment="1">
      <alignment horizontal="right"/>
    </xf>
    <xf numFmtId="4" fontId="7" fillId="0" borderId="0" xfId="0" applyNumberFormat="1" applyFont="1" applyAlignment="1">
      <alignment horizontal="center"/>
    </xf>
    <xf numFmtId="166" fontId="7" fillId="0" borderId="0" xfId="0" applyNumberFormat="1" applyFont="1"/>
    <xf numFmtId="49" fontId="4" fillId="0" borderId="0" xfId="0" applyNumberFormat="1" applyFont="1" applyAlignment="1">
      <alignment vertical="top" wrapText="1"/>
    </xf>
    <xf numFmtId="0" fontId="4" fillId="0" borderId="0" xfId="0" applyFont="1" applyAlignment="1">
      <alignment horizontal="justify" vertical="top" wrapText="1"/>
    </xf>
    <xf numFmtId="49" fontId="7" fillId="0" borderId="0" xfId="0" applyNumberFormat="1" applyFont="1" applyAlignment="1">
      <alignment horizontal="right" vertical="top"/>
    </xf>
    <xf numFmtId="167" fontId="4" fillId="0" borderId="0" xfId="0" applyNumberFormat="1" applyFont="1"/>
    <xf numFmtId="166" fontId="4" fillId="0" borderId="0" xfId="0" applyNumberFormat="1" applyFont="1" applyAlignment="1" applyProtection="1">
      <alignment horizontal="right"/>
      <protection locked="0"/>
    </xf>
    <xf numFmtId="165" fontId="9" fillId="0" borderId="9" xfId="0" applyNumberFormat="1" applyFont="1" applyBorder="1"/>
    <xf numFmtId="166" fontId="10" fillId="0" borderId="0" xfId="0" applyNumberFormat="1" applyFont="1"/>
    <xf numFmtId="0" fontId="10" fillId="0" borderId="0" xfId="0" applyFont="1" applyAlignment="1">
      <alignment wrapText="1"/>
    </xf>
    <xf numFmtId="0" fontId="10" fillId="0" borderId="2" xfId="0" applyFont="1" applyBorder="1"/>
    <xf numFmtId="4" fontId="15" fillId="0" borderId="0" xfId="0" applyNumberFormat="1" applyFont="1"/>
    <xf numFmtId="4" fontId="14" fillId="0" borderId="0" xfId="0" applyNumberFormat="1" applyFont="1"/>
    <xf numFmtId="4" fontId="6" fillId="0" borderId="2" xfId="0" applyNumberFormat="1" applyFont="1" applyBorder="1" applyAlignment="1">
      <alignment horizontal="right"/>
    </xf>
    <xf numFmtId="4" fontId="9" fillId="0" borderId="2" xfId="3" applyNumberFormat="1" applyFont="1" applyBorder="1"/>
    <xf numFmtId="4" fontId="9" fillId="0" borderId="1" xfId="3" applyNumberFormat="1" applyFont="1" applyBorder="1"/>
    <xf numFmtId="164" fontId="9" fillId="0" borderId="1" xfId="2" applyNumberFormat="1" applyFont="1" applyBorder="1"/>
    <xf numFmtId="0" fontId="10" fillId="0" borderId="1" xfId="0" applyFont="1" applyBorder="1"/>
    <xf numFmtId="166" fontId="7" fillId="0" borderId="11" xfId="0" applyNumberFormat="1" applyFont="1" applyBorder="1" applyAlignment="1">
      <alignment horizontal="right" shrinkToFit="1"/>
    </xf>
    <xf numFmtId="0" fontId="7" fillId="0" borderId="11" xfId="0" applyFont="1" applyBorder="1" applyAlignment="1">
      <alignment vertical="top" wrapText="1"/>
    </xf>
    <xf numFmtId="165" fontId="9" fillId="0" borderId="1" xfId="2" applyNumberFormat="1" applyFont="1" applyBorder="1"/>
    <xf numFmtId="165" fontId="9" fillId="0" borderId="2" xfId="0" applyNumberFormat="1" applyFont="1" applyBorder="1"/>
    <xf numFmtId="0" fontId="18" fillId="0" borderId="0" xfId="0" applyFont="1" applyAlignment="1">
      <alignment horizontal="right" vertical="top"/>
    </xf>
    <xf numFmtId="0" fontId="4" fillId="0" borderId="0" xfId="0" applyFont="1" applyAlignment="1">
      <alignment horizontal="center"/>
    </xf>
    <xf numFmtId="0" fontId="2" fillId="0" borderId="0" xfId="0" applyFont="1"/>
    <xf numFmtId="4" fontId="7" fillId="0" borderId="11" xfId="0" applyNumberFormat="1" applyFont="1" applyBorder="1" applyAlignment="1">
      <alignment horizontal="center"/>
    </xf>
    <xf numFmtId="4" fontId="7" fillId="0" borderId="11" xfId="0" applyNumberFormat="1" applyFont="1" applyBorder="1" applyAlignment="1">
      <alignment horizontal="right"/>
    </xf>
    <xf numFmtId="166" fontId="7" fillId="0" borderId="11" xfId="0" applyNumberFormat="1" applyFont="1" applyBorder="1"/>
    <xf numFmtId="4" fontId="19" fillId="0" borderId="0" xfId="0" applyNumberFormat="1" applyFont="1"/>
    <xf numFmtId="4" fontId="4" fillId="0" borderId="0" xfId="0" applyNumberFormat="1" applyFont="1" applyAlignment="1">
      <alignment vertical="top" wrapText="1"/>
    </xf>
    <xf numFmtId="0" fontId="4" fillId="0" borderId="0" xfId="0" applyFont="1" applyAlignment="1">
      <alignment vertical="center"/>
    </xf>
    <xf numFmtId="0" fontId="7" fillId="0" borderId="0" xfId="0" applyFont="1" applyAlignment="1">
      <alignment horizontal="left"/>
    </xf>
    <xf numFmtId="166" fontId="7" fillId="0" borderId="0" xfId="0" applyNumberFormat="1" applyFont="1" applyProtection="1">
      <protection locked="0"/>
    </xf>
    <xf numFmtId="166" fontId="4" fillId="0" borderId="0" xfId="0" applyNumberFormat="1" applyFont="1" applyProtection="1">
      <protection locked="0"/>
    </xf>
    <xf numFmtId="2" fontId="4" fillId="0" borderId="0" xfId="0" applyNumberFormat="1" applyFont="1" applyAlignment="1">
      <alignment vertical="top" wrapText="1"/>
    </xf>
    <xf numFmtId="0" fontId="2" fillId="0" borderId="0" xfId="0" applyFont="1" applyAlignment="1">
      <alignment vertical="center"/>
    </xf>
    <xf numFmtId="0" fontId="2" fillId="0" borderId="0" xfId="0" applyFont="1" applyAlignment="1">
      <alignment vertical="center" wrapText="1"/>
    </xf>
    <xf numFmtId="4" fontId="20" fillId="0" borderId="0" xfId="0" applyNumberFormat="1" applyFont="1"/>
    <xf numFmtId="0" fontId="7" fillId="0" borderId="0" xfId="0" applyFont="1" applyAlignment="1">
      <alignment horizontal="justify" vertical="top" wrapText="1"/>
    </xf>
    <xf numFmtId="0" fontId="4" fillId="0" borderId="0" xfId="4" applyFont="1" applyAlignment="1">
      <alignment vertical="top" wrapText="1"/>
    </xf>
    <xf numFmtId="0" fontId="4" fillId="0" borderId="1" xfId="0" applyFont="1" applyBorder="1" applyAlignment="1">
      <alignment horizontal="right" vertical="top"/>
    </xf>
    <xf numFmtId="0" fontId="4" fillId="0" borderId="1" xfId="0" applyFont="1" applyBorder="1" applyAlignment="1">
      <alignment horizontal="left"/>
    </xf>
    <xf numFmtId="0" fontId="4" fillId="0" borderId="1" xfId="0" applyFont="1" applyBorder="1" applyAlignment="1">
      <alignment vertical="top"/>
    </xf>
    <xf numFmtId="4" fontId="18" fillId="0" borderId="0" xfId="0" applyNumberFormat="1" applyFont="1"/>
    <xf numFmtId="49" fontId="7" fillId="0" borderId="0" xfId="0" applyNumberFormat="1" applyFont="1" applyAlignment="1">
      <alignment horizontal="right"/>
    </xf>
    <xf numFmtId="0" fontId="4" fillId="0" borderId="0" xfId="0" applyFont="1" applyAlignment="1">
      <alignment horizontal="left" vertical="top" wrapText="1"/>
    </xf>
    <xf numFmtId="0" fontId="0" fillId="0" borderId="0" xfId="0" applyAlignment="1">
      <alignment horizontal="center"/>
    </xf>
    <xf numFmtId="0" fontId="2" fillId="0" borderId="0" xfId="0" applyFont="1" applyAlignment="1">
      <alignment wrapText="1"/>
    </xf>
    <xf numFmtId="0" fontId="18" fillId="0" borderId="0" xfId="0" applyFont="1" applyAlignment="1">
      <alignment vertical="top" wrapText="1"/>
    </xf>
    <xf numFmtId="0" fontId="22" fillId="0" borderId="0" xfId="0" applyFont="1"/>
    <xf numFmtId="0" fontId="23" fillId="0" borderId="0" xfId="0" applyFont="1" applyAlignment="1">
      <alignment vertical="top" wrapText="1"/>
    </xf>
    <xf numFmtId="0" fontId="7" fillId="0" borderId="11" xfId="0" applyFont="1" applyBorder="1" applyAlignment="1">
      <alignment vertical="top"/>
    </xf>
    <xf numFmtId="0" fontId="24" fillId="0" borderId="0" xfId="0" applyFont="1" applyAlignment="1">
      <alignment vertical="center"/>
    </xf>
    <xf numFmtId="0" fontId="26" fillId="0" borderId="0" xfId="0" applyFont="1" applyAlignment="1">
      <alignment vertical="center" wrapText="1"/>
    </xf>
    <xf numFmtId="0" fontId="27" fillId="0" borderId="0" xfId="0" applyFont="1" applyAlignment="1">
      <alignment horizontal="left" vertical="top" wrapText="1"/>
    </xf>
    <xf numFmtId="168" fontId="29" fillId="0" borderId="0" xfId="5" applyNumberFormat="1" applyFont="1" applyAlignment="1">
      <alignment horizontal="right" vertical="top" readingOrder="1"/>
    </xf>
    <xf numFmtId="49" fontId="29" fillId="0" borderId="0" xfId="5" applyFont="1" applyAlignment="1">
      <alignment horizontal="left" vertical="top" wrapText="1" readingOrder="1"/>
    </xf>
    <xf numFmtId="49" fontId="29" fillId="0" borderId="0" xfId="5" applyFont="1" applyAlignment="1">
      <alignment horizontal="center"/>
    </xf>
    <xf numFmtId="4" fontId="29" fillId="0" borderId="0" xfId="5" applyNumberFormat="1" applyFont="1" applyAlignment="1">
      <alignment horizontal="right"/>
    </xf>
    <xf numFmtId="167" fontId="29" fillId="0" borderId="0" xfId="5" applyNumberFormat="1" applyFont="1" applyAlignment="1">
      <alignment horizontal="right"/>
    </xf>
    <xf numFmtId="49" fontId="29" fillId="0" borderId="0" xfId="5" applyFont="1">
      <alignment vertical="top"/>
    </xf>
    <xf numFmtId="49" fontId="17" fillId="0" borderId="0" xfId="6" applyNumberFormat="1" applyFont="1" applyAlignment="1">
      <alignment horizontal="right"/>
    </xf>
    <xf numFmtId="49" fontId="17" fillId="0" borderId="0" xfId="6" applyNumberFormat="1" applyFont="1" applyAlignment="1">
      <alignment vertical="top" wrapText="1"/>
    </xf>
    <xf numFmtId="0" fontId="17" fillId="0" borderId="0" xfId="6" applyFont="1" applyAlignment="1">
      <alignment horizontal="center"/>
    </xf>
    <xf numFmtId="4" fontId="2" fillId="0" borderId="0" xfId="6" applyNumberFormat="1" applyAlignment="1">
      <alignment horizontal="center"/>
    </xf>
    <xf numFmtId="167" fontId="17" fillId="0" borderId="0" xfId="6" applyNumberFormat="1" applyFont="1" applyAlignment="1" applyProtection="1">
      <alignment horizontal="right"/>
      <protection locked="0"/>
    </xf>
    <xf numFmtId="167" fontId="17" fillId="0" borderId="14" xfId="6" applyNumberFormat="1" applyFont="1" applyBorder="1"/>
    <xf numFmtId="0" fontId="2" fillId="0" borderId="0" xfId="6"/>
    <xf numFmtId="168" fontId="2" fillId="0" borderId="0" xfId="6" applyNumberFormat="1" applyAlignment="1">
      <alignment horizontal="right" vertical="top"/>
    </xf>
    <xf numFmtId="0" fontId="2" fillId="0" borderId="0" xfId="0" applyFont="1" applyAlignment="1">
      <alignment horizontal="left" vertical="top" wrapText="1"/>
    </xf>
    <xf numFmtId="0" fontId="30" fillId="0" borderId="0" xfId="7" applyFont="1" applyAlignment="1">
      <alignment horizontal="center" wrapText="1"/>
    </xf>
    <xf numFmtId="0" fontId="30" fillId="0" borderId="0" xfId="7" applyFont="1" applyAlignment="1" applyProtection="1">
      <alignment horizontal="right"/>
      <protection locked="0"/>
    </xf>
    <xf numFmtId="4" fontId="30" fillId="0" borderId="0" xfId="7" applyNumberFormat="1" applyFont="1" applyAlignment="1">
      <alignment horizontal="right"/>
    </xf>
    <xf numFmtId="0" fontId="31" fillId="0" borderId="0" xfId="0" applyFont="1"/>
    <xf numFmtId="0" fontId="30" fillId="0" borderId="0" xfId="0" applyFont="1"/>
    <xf numFmtId="0" fontId="2" fillId="0" borderId="0" xfId="0" applyFont="1" applyAlignment="1">
      <alignment horizontal="left" wrapText="1"/>
    </xf>
    <xf numFmtId="0" fontId="25" fillId="0" borderId="0" xfId="0" applyFont="1" applyAlignment="1">
      <alignment horizontal="center"/>
    </xf>
    <xf numFmtId="0" fontId="32" fillId="0" borderId="0" xfId="0" applyFont="1" applyAlignment="1">
      <alignment vertical="top" wrapText="1"/>
    </xf>
    <xf numFmtId="167" fontId="2" fillId="0" borderId="0" xfId="6" applyNumberFormat="1"/>
    <xf numFmtId="167" fontId="2" fillId="0" borderId="0" xfId="6" applyNumberFormat="1" applyAlignment="1">
      <alignment horizontal="right"/>
    </xf>
    <xf numFmtId="168" fontId="2" fillId="0" borderId="0" xfId="9" applyNumberFormat="1" applyAlignment="1">
      <alignment horizontal="right" vertical="top"/>
    </xf>
    <xf numFmtId="167" fontId="2" fillId="0" borderId="0" xfId="6" applyNumberFormat="1" applyAlignment="1" applyProtection="1">
      <alignment horizontal="center"/>
      <protection locked="0"/>
    </xf>
    <xf numFmtId="0" fontId="2" fillId="0" borderId="0" xfId="0" quotePrefix="1" applyFont="1" applyAlignment="1">
      <alignment wrapText="1"/>
    </xf>
    <xf numFmtId="49" fontId="25" fillId="0" borderId="0" xfId="0" applyNumberFormat="1" applyFont="1" applyAlignment="1">
      <alignment horizontal="left" wrapText="1"/>
    </xf>
    <xf numFmtId="0" fontId="30" fillId="0" borderId="0" xfId="10" applyFont="1" applyAlignment="1">
      <alignment horizontal="right"/>
    </xf>
    <xf numFmtId="4" fontId="30" fillId="0" borderId="0" xfId="10" applyNumberFormat="1" applyFont="1"/>
    <xf numFmtId="0" fontId="30" fillId="0" borderId="0" xfId="10" applyFont="1"/>
    <xf numFmtId="49" fontId="2" fillId="0" borderId="0" xfId="0" applyNumberFormat="1" applyFont="1" applyAlignment="1">
      <alignment horizontal="left" wrapText="1"/>
    </xf>
    <xf numFmtId="0" fontId="30" fillId="0" borderId="0" xfId="0" applyFont="1" applyProtection="1">
      <protection locked="0"/>
    </xf>
    <xf numFmtId="0" fontId="34" fillId="0" borderId="0" xfId="0" applyFont="1"/>
    <xf numFmtId="0" fontId="35" fillId="0" borderId="0" xfId="0" applyFont="1" applyAlignment="1">
      <alignment vertical="center"/>
    </xf>
    <xf numFmtId="44" fontId="35" fillId="0" borderId="0" xfId="0" applyNumberFormat="1" applyFont="1" applyAlignment="1">
      <alignment horizontal="center" vertical="center"/>
    </xf>
    <xf numFmtId="0" fontId="36" fillId="0" borderId="0" xfId="0" applyFont="1" applyAlignment="1">
      <alignment vertical="center"/>
    </xf>
    <xf numFmtId="0" fontId="25" fillId="0" borderId="0" xfId="7" applyFont="1" applyAlignment="1">
      <alignment horizontal="center" wrapText="1"/>
    </xf>
    <xf numFmtId="168" fontId="2" fillId="0" borderId="0" xfId="11" applyNumberFormat="1" applyAlignment="1">
      <alignment horizontal="right" vertical="top"/>
    </xf>
    <xf numFmtId="0" fontId="25" fillId="0" borderId="0" xfId="0" applyFont="1" applyAlignment="1">
      <alignment horizontal="left" vertical="top" wrapText="1" readingOrder="1"/>
    </xf>
    <xf numFmtId="0" fontId="30" fillId="0" borderId="0" xfId="0" applyFont="1" applyAlignment="1" applyProtection="1">
      <alignment horizontal="right"/>
      <protection locked="0"/>
    </xf>
    <xf numFmtId="0" fontId="30" fillId="0" borderId="0" xfId="0" applyFont="1" applyAlignment="1">
      <alignment horizontal="right"/>
    </xf>
    <xf numFmtId="0" fontId="25" fillId="0" borderId="0" xfId="0" applyFont="1" applyAlignment="1">
      <alignment wrapText="1"/>
    </xf>
    <xf numFmtId="0" fontId="25" fillId="0" borderId="0" xfId="12" applyFont="1" applyAlignment="1">
      <alignment horizontal="center" wrapText="1"/>
    </xf>
    <xf numFmtId="0" fontId="2" fillId="0" borderId="0" xfId="0" applyFont="1" applyAlignment="1">
      <alignment horizontal="center" vertical="center"/>
    </xf>
    <xf numFmtId="0" fontId="30" fillId="0" borderId="0" xfId="12" applyFont="1" applyAlignment="1" applyProtection="1">
      <alignment horizontal="right"/>
      <protection locked="0"/>
    </xf>
    <xf numFmtId="4" fontId="30" fillId="0" borderId="0" xfId="12" applyNumberFormat="1" applyFont="1" applyAlignment="1">
      <alignment horizontal="right"/>
    </xf>
    <xf numFmtId="0" fontId="2" fillId="0" borderId="0" xfId="13" applyAlignment="1">
      <alignment vertical="top"/>
    </xf>
    <xf numFmtId="0" fontId="30" fillId="0" borderId="0" xfId="12" applyFont="1"/>
    <xf numFmtId="0" fontId="2" fillId="0" borderId="0" xfId="0" applyFont="1" applyAlignment="1">
      <alignment horizontal="center" vertical="top"/>
    </xf>
    <xf numFmtId="0" fontId="30" fillId="0" borderId="0" xfId="12" applyFont="1" applyAlignment="1">
      <alignment horizontal="right"/>
    </xf>
    <xf numFmtId="0" fontId="30" fillId="0" borderId="0" xfId="13" applyFont="1"/>
    <xf numFmtId="0" fontId="25" fillId="0" borderId="0" xfId="13" applyFont="1" applyAlignment="1">
      <alignment horizontal="center"/>
    </xf>
    <xf numFmtId="0" fontId="30" fillId="0" borderId="0" xfId="13" applyFont="1" applyAlignment="1">
      <alignment horizontal="right"/>
    </xf>
    <xf numFmtId="0" fontId="37" fillId="0" borderId="0" xfId="13" applyFont="1" applyAlignment="1">
      <alignment horizontal="center"/>
    </xf>
    <xf numFmtId="4" fontId="0" fillId="0" borderId="0" xfId="0" applyNumberFormat="1"/>
    <xf numFmtId="0" fontId="38" fillId="0" borderId="0" xfId="0" applyFont="1"/>
    <xf numFmtId="0" fontId="39" fillId="0" borderId="0" xfId="0" applyFont="1"/>
    <xf numFmtId="2" fontId="40" fillId="0" borderId="13" xfId="0" applyNumberFormat="1" applyFont="1" applyBorder="1" applyAlignment="1">
      <alignment horizontal="left" vertical="top" wrapText="1"/>
    </xf>
    <xf numFmtId="168" fontId="41" fillId="0" borderId="0" xfId="9" applyNumberFormat="1" applyFont="1" applyAlignment="1">
      <alignment horizontal="right" vertical="top"/>
    </xf>
    <xf numFmtId="0" fontId="2" fillId="0" borderId="0" xfId="0" applyFont="1" applyAlignment="1">
      <alignment horizontal="center"/>
    </xf>
    <xf numFmtId="0" fontId="42" fillId="0" borderId="0" xfId="0" applyFont="1"/>
    <xf numFmtId="168" fontId="2" fillId="0" borderId="0" xfId="6" applyNumberFormat="1" applyAlignment="1">
      <alignment vertical="top"/>
    </xf>
    <xf numFmtId="0" fontId="25" fillId="0" borderId="0" xfId="0" applyFont="1" applyAlignment="1">
      <alignment vertical="top" wrapText="1"/>
    </xf>
    <xf numFmtId="0" fontId="25" fillId="0" borderId="0" xfId="0" applyFont="1" applyAlignment="1">
      <alignment vertical="center" wrapText="1"/>
    </xf>
    <xf numFmtId="0" fontId="32" fillId="0" borderId="0" xfId="0" applyFont="1" applyAlignment="1">
      <alignment wrapText="1"/>
    </xf>
    <xf numFmtId="0" fontId="25" fillId="0" borderId="0" xfId="0" applyFont="1" applyAlignment="1">
      <alignment horizontal="center" wrapText="1"/>
    </xf>
    <xf numFmtId="4" fontId="30" fillId="0" borderId="0" xfId="0" applyNumberFormat="1" applyFont="1"/>
    <xf numFmtId="0" fontId="32" fillId="0" borderId="0" xfId="0" applyFont="1" applyAlignment="1">
      <alignment horizontal="center"/>
    </xf>
    <xf numFmtId="167" fontId="2" fillId="0" borderId="0" xfId="14" applyNumberFormat="1"/>
    <xf numFmtId="0" fontId="25" fillId="0" borderId="0" xfId="0" applyFont="1" applyAlignment="1">
      <alignment horizontal="left" wrapText="1"/>
    </xf>
    <xf numFmtId="0" fontId="32" fillId="0" borderId="0" xfId="0" applyFont="1" applyAlignment="1">
      <alignment horizontal="left" wrapText="1"/>
    </xf>
    <xf numFmtId="0" fontId="25" fillId="0" borderId="0" xfId="0" applyFont="1" applyAlignment="1">
      <alignment horizontal="left" vertical="top" wrapText="1"/>
    </xf>
    <xf numFmtId="0" fontId="30" fillId="0" borderId="0" xfId="0" applyFont="1" applyAlignment="1">
      <alignment horizontal="center"/>
    </xf>
    <xf numFmtId="0" fontId="2" fillId="0" borderId="0" xfId="0" applyFont="1" applyAlignment="1">
      <alignment vertical="center" wrapText="1" readingOrder="1"/>
    </xf>
    <xf numFmtId="168" fontId="2" fillId="0" borderId="0" xfId="14" applyNumberFormat="1" applyAlignment="1">
      <alignment vertical="top"/>
    </xf>
    <xf numFmtId="0" fontId="2" fillId="0" borderId="0" xfId="0" applyFont="1" applyAlignment="1">
      <alignment wrapText="1" readingOrder="1"/>
    </xf>
    <xf numFmtId="0" fontId="30" fillId="0" borderId="0" xfId="12" applyFont="1" applyAlignment="1">
      <alignment horizontal="left" vertical="top" wrapText="1"/>
    </xf>
    <xf numFmtId="0" fontId="30" fillId="0" borderId="0" xfId="13" applyFont="1" applyAlignment="1">
      <alignment horizontal="center"/>
    </xf>
    <xf numFmtId="0" fontId="31" fillId="0" borderId="0" xfId="0" applyFont="1" applyAlignment="1">
      <alignment horizontal="right" vertical="top"/>
    </xf>
    <xf numFmtId="4" fontId="2" fillId="0" borderId="0" xfId="0" applyNumberFormat="1" applyFont="1"/>
    <xf numFmtId="0" fontId="30" fillId="0" borderId="0" xfId="0" applyFont="1" applyAlignment="1">
      <alignment vertical="top" wrapText="1"/>
    </xf>
    <xf numFmtId="0" fontId="30" fillId="0" borderId="0" xfId="0" applyFont="1" applyAlignment="1">
      <alignment horizontal="left" vertical="top" wrapText="1"/>
    </xf>
    <xf numFmtId="167" fontId="2" fillId="0" borderId="0" xfId="6" applyNumberFormat="1" applyAlignment="1" applyProtection="1">
      <alignment horizontal="right"/>
      <protection locked="0"/>
    </xf>
    <xf numFmtId="0" fontId="44" fillId="0" borderId="0" xfId="0" applyFont="1" applyAlignment="1">
      <alignment vertical="top" wrapText="1"/>
    </xf>
    <xf numFmtId="0" fontId="2" fillId="0" borderId="0" xfId="0" applyFont="1" applyAlignment="1">
      <alignment vertical="top" wrapText="1"/>
    </xf>
    <xf numFmtId="0" fontId="30" fillId="0" borderId="0" xfId="12" applyFont="1" applyAlignment="1">
      <alignment horizontal="left" vertical="top" wrapText="1" readingOrder="1"/>
    </xf>
    <xf numFmtId="0" fontId="30" fillId="0" borderId="0" xfId="0" applyFont="1" applyAlignment="1">
      <alignment horizontal="center" wrapText="1"/>
    </xf>
    <xf numFmtId="49" fontId="30" fillId="0" borderId="0" xfId="0" applyNumberFormat="1" applyFont="1" applyAlignment="1">
      <alignment vertical="top" wrapText="1" readingOrder="1"/>
    </xf>
    <xf numFmtId="0" fontId="25" fillId="0" borderId="0" xfId="13" applyFont="1" applyAlignment="1">
      <alignment horizontal="left" vertical="center" wrapText="1" readingOrder="1"/>
    </xf>
    <xf numFmtId="0" fontId="2" fillId="0" borderId="0" xfId="12" applyFont="1" applyAlignment="1">
      <alignment horizontal="right" vertical="top"/>
    </xf>
    <xf numFmtId="49" fontId="30" fillId="0" borderId="0" xfId="12" applyNumberFormat="1" applyFont="1" applyAlignment="1">
      <alignment horizontal="left" vertical="top" wrapText="1" readingOrder="1"/>
    </xf>
    <xf numFmtId="0" fontId="30" fillId="0" borderId="0" xfId="12" applyFont="1" applyAlignment="1">
      <alignment horizontal="center"/>
    </xf>
    <xf numFmtId="0" fontId="2" fillId="0" borderId="0" xfId="12" applyFont="1" applyAlignment="1">
      <alignment horizontal="right"/>
    </xf>
    <xf numFmtId="4" fontId="2" fillId="0" borderId="0" xfId="12" applyNumberFormat="1" applyFont="1" applyAlignment="1">
      <alignment horizontal="right"/>
    </xf>
    <xf numFmtId="167" fontId="2" fillId="0" borderId="0" xfId="9" applyNumberFormat="1" applyAlignment="1" applyProtection="1">
      <alignment horizontal="right"/>
      <protection locked="0"/>
    </xf>
    <xf numFmtId="4" fontId="2" fillId="0" borderId="0" xfId="9" applyNumberFormat="1" applyAlignment="1">
      <alignment horizontal="right"/>
    </xf>
    <xf numFmtId="0" fontId="30" fillId="0" borderId="0" xfId="0" applyFont="1" applyAlignment="1">
      <alignment horizontal="left" vertical="top" wrapText="1" readingOrder="1"/>
    </xf>
    <xf numFmtId="0" fontId="2" fillId="0" borderId="0" xfId="16" applyFont="1" applyAlignment="1">
      <alignment horizontal="left" vertical="top" wrapText="1"/>
    </xf>
    <xf numFmtId="0" fontId="2" fillId="0" borderId="0" xfId="16" applyFont="1" applyAlignment="1">
      <alignment horizontal="center"/>
    </xf>
    <xf numFmtId="0" fontId="46" fillId="0" borderId="0" xfId="0" applyFont="1"/>
    <xf numFmtId="0" fontId="41" fillId="0" borderId="0" xfId="0" applyFont="1" applyAlignment="1">
      <alignment horizontal="left" vertical="top" wrapText="1"/>
    </xf>
    <xf numFmtId="0" fontId="46" fillId="0" borderId="0" xfId="0" applyFont="1" applyAlignment="1">
      <alignment horizontal="center"/>
    </xf>
    <xf numFmtId="0" fontId="46" fillId="0" borderId="0" xfId="0" applyFont="1" applyAlignment="1">
      <alignment horizontal="right"/>
    </xf>
    <xf numFmtId="49" fontId="32" fillId="0" borderId="0" xfId="7" applyNumberFormat="1" applyFont="1" applyAlignment="1">
      <alignment horizontal="left" vertical="center" wrapText="1"/>
    </xf>
    <xf numFmtId="0" fontId="25" fillId="0" borderId="0" xfId="16" applyFont="1" applyAlignment="1">
      <alignment horizontal="center"/>
    </xf>
    <xf numFmtId="167" fontId="2" fillId="0" borderId="0" xfId="14" applyNumberFormat="1" applyAlignment="1">
      <alignment horizontal="right"/>
    </xf>
    <xf numFmtId="49" fontId="41" fillId="0" borderId="0" xfId="7" applyNumberFormat="1" applyFont="1" applyAlignment="1">
      <alignment horizontal="left" vertical="center" wrapText="1" readingOrder="1"/>
    </xf>
    <xf numFmtId="0" fontId="41" fillId="0" borderId="0" xfId="0" applyFont="1" applyAlignment="1">
      <alignment horizontal="center"/>
    </xf>
    <xf numFmtId="167" fontId="41" fillId="0" borderId="0" xfId="6" applyNumberFormat="1" applyFont="1"/>
    <xf numFmtId="0" fontId="46" fillId="0" borderId="0" xfId="13" applyFont="1"/>
    <xf numFmtId="0" fontId="30" fillId="0" borderId="0" xfId="16" applyFont="1"/>
    <xf numFmtId="49" fontId="2" fillId="0" borderId="0" xfId="16" applyNumberFormat="1" applyFont="1" applyAlignment="1">
      <alignment horizontal="left" vertical="top" wrapText="1"/>
    </xf>
    <xf numFmtId="0" fontId="30" fillId="0" borderId="0" xfId="16" applyFont="1" applyAlignment="1">
      <alignment horizontal="center"/>
    </xf>
    <xf numFmtId="0" fontId="25" fillId="0" borderId="0" xfId="16" applyFont="1" applyAlignment="1">
      <alignment horizontal="left" vertical="top" wrapText="1" readingOrder="1"/>
    </xf>
    <xf numFmtId="0" fontId="25" fillId="0" borderId="0" xfId="16" applyFont="1" applyAlignment="1">
      <alignment horizontal="center" wrapText="1" readingOrder="1"/>
    </xf>
    <xf numFmtId="1" fontId="25" fillId="0" borderId="0" xfId="16" applyNumberFormat="1" applyFont="1" applyAlignment="1">
      <alignment horizontal="center" wrapText="1" readingOrder="1"/>
    </xf>
    <xf numFmtId="0" fontId="30" fillId="0" borderId="0" xfId="10" applyFont="1" applyAlignment="1">
      <alignment horizontal="right" vertical="top" wrapText="1" readingOrder="1"/>
    </xf>
    <xf numFmtId="0" fontId="25" fillId="0" borderId="0" xfId="16" applyFont="1" applyAlignment="1">
      <alignment wrapText="1"/>
    </xf>
    <xf numFmtId="168" fontId="2" fillId="0" borderId="0" xfId="14" applyNumberFormat="1" applyAlignment="1">
      <alignment vertical="top" wrapText="1" readingOrder="1"/>
    </xf>
    <xf numFmtId="0" fontId="25" fillId="0" borderId="0" xfId="16" applyFont="1" applyAlignment="1">
      <alignment vertical="top" wrapText="1"/>
    </xf>
    <xf numFmtId="0" fontId="32" fillId="0" borderId="0" xfId="7" applyFont="1" applyAlignment="1">
      <alignment horizontal="center"/>
    </xf>
    <xf numFmtId="0" fontId="32" fillId="0" borderId="0" xfId="16" applyFont="1" applyAlignment="1">
      <alignment horizontal="left" vertical="top" wrapText="1"/>
    </xf>
    <xf numFmtId="0" fontId="25" fillId="0" borderId="0" xfId="0" applyFont="1" applyAlignment="1">
      <alignment vertical="center" wrapText="1" readingOrder="1"/>
    </xf>
    <xf numFmtId="0" fontId="25" fillId="0" borderId="0" xfId="0" applyFont="1" applyAlignment="1" applyProtection="1">
      <alignment horizontal="left" vertical="top" wrapText="1" readingOrder="1"/>
      <protection locked="0"/>
    </xf>
    <xf numFmtId="0" fontId="25" fillId="0" borderId="0" xfId="16" applyFont="1" applyAlignment="1">
      <alignment horizontal="left" vertical="top" wrapText="1"/>
    </xf>
    <xf numFmtId="0" fontId="25" fillId="0" borderId="0" xfId="16" applyFont="1" applyAlignment="1">
      <alignment horizontal="center" vertical="center"/>
    </xf>
    <xf numFmtId="0" fontId="25" fillId="0" borderId="0" xfId="0" applyFont="1" applyAlignment="1">
      <alignment horizontal="center" vertical="center"/>
    </xf>
    <xf numFmtId="0" fontId="25" fillId="0" borderId="0" xfId="12" applyFont="1" applyAlignment="1">
      <alignment horizontal="left" vertical="top" wrapText="1" readingOrder="1"/>
    </xf>
    <xf numFmtId="0" fontId="25" fillId="0" borderId="0" xfId="12" applyFont="1" applyAlignment="1">
      <alignment horizontal="center"/>
    </xf>
    <xf numFmtId="0" fontId="25" fillId="0" borderId="0" xfId="12" applyFont="1" applyAlignment="1">
      <alignment wrapText="1"/>
    </xf>
    <xf numFmtId="0" fontId="2" fillId="0" borderId="0" xfId="12" applyFont="1" applyAlignment="1">
      <alignment vertical="center" wrapText="1"/>
    </xf>
    <xf numFmtId="0" fontId="25" fillId="0" borderId="0" xfId="0" applyFont="1" applyAlignment="1">
      <alignment vertical="top" wrapText="1" readingOrder="1"/>
    </xf>
    <xf numFmtId="0" fontId="30" fillId="0" borderId="0" xfId="0" applyFont="1" applyAlignment="1">
      <alignment vertical="top"/>
    </xf>
    <xf numFmtId="0" fontId="47" fillId="0" borderId="0" xfId="0" applyFont="1" applyAlignment="1">
      <alignment vertical="top"/>
    </xf>
    <xf numFmtId="0" fontId="2" fillId="0" borderId="0" xfId="0" applyFont="1" applyAlignment="1">
      <alignment vertical="top" wrapText="1" readingOrder="1"/>
    </xf>
    <xf numFmtId="0" fontId="25" fillId="0" borderId="0" xfId="0" applyFont="1"/>
    <xf numFmtId="0" fontId="2" fillId="0" borderId="0" xfId="12" applyFont="1" applyProtection="1">
      <protection locked="0"/>
    </xf>
    <xf numFmtId="4" fontId="2" fillId="0" borderId="0" xfId="12" applyNumberFormat="1" applyFont="1"/>
    <xf numFmtId="0" fontId="47" fillId="0" borderId="0" xfId="12" applyFont="1" applyAlignment="1">
      <alignment horizontal="right"/>
    </xf>
    <xf numFmtId="0" fontId="2" fillId="0" borderId="0" xfId="12" applyFont="1" applyAlignment="1">
      <alignment horizontal="left" vertical="top" wrapText="1" readingOrder="1"/>
    </xf>
    <xf numFmtId="49" fontId="25" fillId="0" borderId="0" xfId="12" applyNumberFormat="1" applyFont="1" applyAlignment="1">
      <alignment vertical="top" wrapText="1" readingOrder="1"/>
    </xf>
    <xf numFmtId="0" fontId="2" fillId="0" borderId="0" xfId="12" applyFont="1" applyAlignment="1" applyProtection="1">
      <alignment horizontal="right"/>
      <protection locked="0"/>
    </xf>
    <xf numFmtId="0" fontId="47" fillId="0" borderId="0" xfId="0" applyFont="1"/>
    <xf numFmtId="49" fontId="2" fillId="0" borderId="0" xfId="12" applyNumberFormat="1" applyFont="1" applyAlignment="1">
      <alignment horizontal="left" vertical="top" wrapText="1" readingOrder="1"/>
    </xf>
    <xf numFmtId="0" fontId="30" fillId="0" borderId="0" xfId="12" applyFont="1" applyProtection="1">
      <protection locked="0"/>
    </xf>
    <xf numFmtId="4" fontId="30" fillId="0" borderId="0" xfId="12" applyNumberFormat="1" applyFont="1"/>
    <xf numFmtId="0" fontId="2" fillId="0" borderId="0" xfId="0" applyFont="1" applyAlignment="1" applyProtection="1">
      <alignment horizontal="right"/>
      <protection locked="0"/>
    </xf>
    <xf numFmtId="0" fontId="2" fillId="0" borderId="0" xfId="0" applyFont="1" applyAlignment="1">
      <alignment vertical="top"/>
    </xf>
    <xf numFmtId="0" fontId="30" fillId="0" borderId="0" xfId="0" applyFont="1" applyAlignment="1">
      <alignment horizontal="right" vertical="top"/>
    </xf>
    <xf numFmtId="0" fontId="32" fillId="0" borderId="0" xfId="0" applyFont="1" applyAlignment="1">
      <alignment horizontal="left" vertical="top" wrapText="1"/>
    </xf>
    <xf numFmtId="0" fontId="2" fillId="0" borderId="0" xfId="0" applyFont="1" applyAlignment="1">
      <alignment horizontal="center" wrapText="1"/>
    </xf>
    <xf numFmtId="0" fontId="30" fillId="0" borderId="0" xfId="17" applyFont="1"/>
    <xf numFmtId="49" fontId="48" fillId="0" borderId="0" xfId="17" applyNumberFormat="1" applyFont="1" applyAlignment="1">
      <alignment horizontal="left" vertical="center" wrapText="1" readingOrder="1"/>
    </xf>
    <xf numFmtId="49" fontId="30" fillId="0" borderId="0" xfId="17" applyNumberFormat="1" applyFont="1" applyAlignment="1">
      <alignment horizontal="center" wrapText="1"/>
    </xf>
    <xf numFmtId="1" fontId="30" fillId="0" borderId="0" xfId="17" applyNumberFormat="1" applyFont="1" applyAlignment="1">
      <alignment horizontal="center" wrapText="1"/>
    </xf>
    <xf numFmtId="0" fontId="30" fillId="0" borderId="0" xfId="17" applyFont="1" applyAlignment="1" applyProtection="1">
      <alignment horizontal="right"/>
      <protection locked="0"/>
    </xf>
    <xf numFmtId="0" fontId="47" fillId="0" borderId="0" xfId="12" applyFont="1"/>
    <xf numFmtId="0" fontId="2" fillId="0" borderId="0" xfId="12" applyFont="1" applyAlignment="1">
      <alignment horizontal="center" wrapText="1"/>
    </xf>
    <xf numFmtId="164" fontId="25" fillId="0" borderId="0" xfId="18" applyFont="1" applyAlignment="1">
      <alignment horizontal="center" wrapText="1" readingOrder="1"/>
    </xf>
    <xf numFmtId="1" fontId="25" fillId="0" borderId="0" xfId="18" applyNumberFormat="1" applyFont="1" applyAlignment="1">
      <alignment horizontal="center" wrapText="1" readingOrder="1"/>
    </xf>
    <xf numFmtId="49" fontId="30" fillId="0" borderId="0" xfId="10" applyNumberFormat="1" applyFont="1" applyAlignment="1">
      <alignment horizontal="left" vertical="top" wrapText="1" readingOrder="1"/>
    </xf>
    <xf numFmtId="0" fontId="30" fillId="0" borderId="0" xfId="10" applyFont="1" applyAlignment="1">
      <alignment horizontal="center"/>
    </xf>
    <xf numFmtId="167" fontId="17" fillId="0" borderId="0" xfId="6" applyNumberFormat="1" applyFont="1"/>
    <xf numFmtId="0" fontId="30" fillId="0" borderId="0" xfId="0" applyFont="1" applyAlignment="1">
      <alignment horizontal="justify" wrapText="1"/>
    </xf>
    <xf numFmtId="49" fontId="25" fillId="0" borderId="0" xfId="0" applyNumberFormat="1" applyFont="1" applyAlignment="1">
      <alignment wrapText="1"/>
    </xf>
    <xf numFmtId="0" fontId="30" fillId="0" borderId="0" xfId="0" applyFont="1" applyAlignment="1">
      <alignment horizontal="left" wrapText="1"/>
    </xf>
    <xf numFmtId="2" fontId="30" fillId="0" borderId="0" xfId="0" applyNumberFormat="1" applyFont="1" applyAlignment="1">
      <alignment horizontal="center" wrapText="1"/>
    </xf>
    <xf numFmtId="0" fontId="25" fillId="0" borderId="0" xfId="13" applyFont="1" applyAlignment="1">
      <alignment wrapText="1"/>
    </xf>
    <xf numFmtId="49" fontId="32" fillId="0" borderId="0" xfId="12" applyNumberFormat="1" applyFont="1" applyAlignment="1">
      <alignment horizontal="left" vertical="center" wrapText="1"/>
    </xf>
    <xf numFmtId="0" fontId="30" fillId="0" borderId="0" xfId="0" applyFont="1" applyAlignment="1">
      <alignment wrapText="1"/>
    </xf>
    <xf numFmtId="49" fontId="2" fillId="0" borderId="0" xfId="0" applyNumberFormat="1" applyFont="1" applyAlignment="1">
      <alignment vertical="top" wrapText="1" readingOrder="1"/>
    </xf>
    <xf numFmtId="168" fontId="2" fillId="0" borderId="0" xfId="6" applyNumberFormat="1" applyAlignment="1">
      <alignment vertical="top" wrapText="1"/>
    </xf>
    <xf numFmtId="49" fontId="30" fillId="0" borderId="0" xfId="0" applyNumberFormat="1" applyFont="1" applyAlignment="1">
      <alignment wrapText="1"/>
    </xf>
    <xf numFmtId="49" fontId="25" fillId="0" borderId="0" xfId="0" applyNumberFormat="1" applyFont="1" applyAlignment="1">
      <alignment vertical="top" wrapText="1" readingOrder="1"/>
    </xf>
    <xf numFmtId="0" fontId="25" fillId="0" borderId="0" xfId="0" applyFont="1" applyAlignment="1">
      <alignment horizontal="center" vertical="center" wrapText="1"/>
    </xf>
    <xf numFmtId="49" fontId="25" fillId="0" borderId="0" xfId="0" applyNumberFormat="1" applyFont="1" applyAlignment="1">
      <alignment vertical="top" wrapText="1"/>
    </xf>
    <xf numFmtId="49" fontId="2" fillId="0" borderId="0" xfId="0" applyNumberFormat="1" applyFont="1" applyAlignment="1">
      <alignment horizontal="left" vertical="center" wrapText="1"/>
    </xf>
    <xf numFmtId="49" fontId="30" fillId="0" borderId="0" xfId="0" applyNumberFormat="1" applyFont="1" applyAlignment="1">
      <alignment vertical="top" wrapText="1"/>
    </xf>
    <xf numFmtId="49" fontId="48" fillId="0" borderId="0" xfId="0" applyNumberFormat="1" applyFont="1" applyAlignment="1">
      <alignment wrapText="1"/>
    </xf>
    <xf numFmtId="0" fontId="30" fillId="0" borderId="0" xfId="0" applyFont="1" applyAlignment="1" applyProtection="1">
      <alignment wrapText="1"/>
      <protection locked="0"/>
    </xf>
    <xf numFmtId="49" fontId="32" fillId="0" borderId="0" xfId="12" applyNumberFormat="1" applyFont="1" applyAlignment="1">
      <alignment horizontal="left" vertical="top" wrapText="1"/>
    </xf>
    <xf numFmtId="0" fontId="34" fillId="0" borderId="0" xfId="20" applyFont="1" applyAlignment="1">
      <alignment horizontal="center"/>
    </xf>
    <xf numFmtId="0" fontId="34" fillId="0" borderId="0" xfId="20" applyFont="1" applyAlignment="1">
      <alignment horizontal="right"/>
    </xf>
    <xf numFmtId="0" fontId="34" fillId="0" borderId="0" xfId="20" applyFont="1"/>
    <xf numFmtId="167" fontId="2" fillId="0" borderId="0" xfId="21" applyNumberFormat="1" applyAlignment="1">
      <alignment horizontal="right"/>
    </xf>
    <xf numFmtId="0" fontId="34" fillId="0" borderId="0" xfId="22" applyFont="1"/>
    <xf numFmtId="0" fontId="0" fillId="0" borderId="0" xfId="22" applyFont="1" applyAlignment="1">
      <alignment horizontal="center" wrapText="1"/>
    </xf>
    <xf numFmtId="3" fontId="0" fillId="0" borderId="0" xfId="22" applyNumberFormat="1" applyFont="1" applyAlignment="1">
      <alignment horizontal="center" wrapText="1"/>
    </xf>
    <xf numFmtId="0" fontId="0" fillId="0" borderId="0" xfId="22" applyFont="1" applyAlignment="1" applyProtection="1">
      <alignment wrapText="1"/>
      <protection locked="0"/>
    </xf>
    <xf numFmtId="4" fontId="40" fillId="0" borderId="0" xfId="0" applyNumberFormat="1" applyFont="1"/>
    <xf numFmtId="0" fontId="34" fillId="0" borderId="0" xfId="0" applyFont="1" applyAlignment="1">
      <alignment wrapText="1"/>
    </xf>
    <xf numFmtId="2" fontId="40" fillId="0" borderId="0" xfId="14" applyNumberFormat="1" applyFont="1" applyAlignment="1">
      <alignment vertical="top"/>
    </xf>
    <xf numFmtId="3" fontId="25" fillId="0" borderId="0" xfId="0" applyNumberFormat="1" applyFont="1" applyAlignment="1">
      <alignment horizontal="center" wrapText="1"/>
    </xf>
    <xf numFmtId="0" fontId="25" fillId="0" borderId="0" xfId="0" applyFont="1" applyAlignment="1" applyProtection="1">
      <alignment wrapText="1"/>
      <protection locked="0"/>
    </xf>
    <xf numFmtId="3" fontId="25" fillId="0" borderId="0" xfId="0" applyNumberFormat="1" applyFont="1" applyAlignment="1">
      <alignment horizontal="center" vertical="center" wrapText="1"/>
    </xf>
    <xf numFmtId="0" fontId="2" fillId="0" borderId="0" xfId="23" applyNumberFormat="1" applyFont="1" applyFill="1" applyBorder="1" applyAlignment="1">
      <alignment horizontal="center" wrapText="1"/>
    </xf>
    <xf numFmtId="170" fontId="2" fillId="0" borderId="0" xfId="23" applyNumberFormat="1" applyFont="1" applyFill="1" applyBorder="1" applyAlignment="1">
      <alignment horizontal="center" wrapText="1"/>
    </xf>
    <xf numFmtId="171" fontId="2" fillId="0" borderId="0" xfId="13" applyNumberFormat="1" applyAlignment="1" applyProtection="1">
      <alignment horizontal="right"/>
      <protection locked="0"/>
    </xf>
    <xf numFmtId="171" fontId="2" fillId="0" borderId="0" xfId="24" applyNumberFormat="1" applyFont="1" applyAlignment="1">
      <alignment horizontal="right" wrapText="1"/>
    </xf>
    <xf numFmtId="0" fontId="2" fillId="0" borderId="0" xfId="13" applyAlignment="1">
      <alignment wrapText="1"/>
    </xf>
    <xf numFmtId="0" fontId="2" fillId="0" borderId="0" xfId="13"/>
    <xf numFmtId="49" fontId="25" fillId="0" borderId="0" xfId="13" quotePrefix="1" applyNumberFormat="1" applyFont="1" applyAlignment="1">
      <alignment horizontal="left" vertical="top" wrapText="1" readingOrder="1"/>
    </xf>
    <xf numFmtId="49" fontId="2" fillId="0" borderId="0" xfId="13" quotePrefix="1" applyNumberFormat="1" applyAlignment="1">
      <alignment horizontal="left" vertical="top" wrapText="1" readingOrder="1"/>
    </xf>
    <xf numFmtId="1" fontId="2" fillId="0" borderId="0" xfId="23" applyNumberFormat="1" applyFont="1" applyFill="1" applyBorder="1" applyAlignment="1">
      <alignment horizontal="center" wrapText="1"/>
    </xf>
    <xf numFmtId="4" fontId="2" fillId="0" borderId="0" xfId="13" applyNumberFormat="1" applyAlignment="1" applyProtection="1">
      <alignment horizontal="right"/>
      <protection locked="0"/>
    </xf>
    <xf numFmtId="4" fontId="2" fillId="0" borderId="0" xfId="24" applyNumberFormat="1" applyFont="1" applyAlignment="1">
      <alignment horizontal="right" wrapText="1"/>
    </xf>
    <xf numFmtId="49" fontId="30" fillId="0" borderId="0" xfId="0" applyNumberFormat="1" applyFont="1" applyAlignment="1">
      <alignment horizontal="justify" vertical="top" wrapText="1" readingOrder="1"/>
    </xf>
    <xf numFmtId="167" fontId="2" fillId="0" borderId="0" xfId="6" applyNumberFormat="1" applyProtection="1">
      <protection locked="0"/>
    </xf>
    <xf numFmtId="0" fontId="30" fillId="0" borderId="0" xfId="0" applyFont="1" applyAlignment="1">
      <alignment horizontal="center" vertical="center" wrapText="1"/>
    </xf>
    <xf numFmtId="2" fontId="2" fillId="0" borderId="0" xfId="14" applyNumberFormat="1" applyAlignment="1">
      <alignment vertical="top"/>
    </xf>
    <xf numFmtId="0" fontId="25" fillId="0" borderId="0" xfId="12" applyFont="1" applyAlignment="1">
      <alignment horizontal="left" vertical="top" wrapText="1"/>
    </xf>
    <xf numFmtId="0" fontId="32" fillId="0" borderId="0" xfId="12" applyFont="1" applyAlignment="1">
      <alignment horizontal="center"/>
    </xf>
    <xf numFmtId="0" fontId="25" fillId="0" borderId="0" xfId="12" applyFont="1" applyAlignment="1">
      <alignment horizontal="center" vertical="center"/>
    </xf>
    <xf numFmtId="167" fontId="41" fillId="0" borderId="0" xfId="6" applyNumberFormat="1" applyFont="1" applyAlignment="1">
      <alignment horizontal="right"/>
    </xf>
    <xf numFmtId="49" fontId="30" fillId="0" borderId="0" xfId="10" applyNumberFormat="1" applyFont="1" applyAlignment="1">
      <alignment vertical="top" wrapText="1" readingOrder="1"/>
    </xf>
    <xf numFmtId="168" fontId="56" fillId="0" borderId="0" xfId="5" applyNumberFormat="1" applyFont="1" applyAlignment="1">
      <alignment horizontal="right" vertical="top" readingOrder="1"/>
    </xf>
    <xf numFmtId="49" fontId="56" fillId="0" borderId="0" xfId="5" applyFont="1" applyAlignment="1">
      <alignment horizontal="left" vertical="top" wrapText="1" readingOrder="1"/>
    </xf>
    <xf numFmtId="49" fontId="56" fillId="0" borderId="0" xfId="5" applyFont="1" applyAlignment="1">
      <alignment horizontal="center"/>
    </xf>
    <xf numFmtId="167" fontId="56" fillId="0" borderId="0" xfId="5" applyNumberFormat="1" applyFont="1" applyAlignment="1">
      <alignment horizontal="right"/>
    </xf>
    <xf numFmtId="49" fontId="56" fillId="0" borderId="0" xfId="5" applyFont="1">
      <alignment vertical="top"/>
    </xf>
    <xf numFmtId="49" fontId="2" fillId="0" borderId="0" xfId="0" applyNumberFormat="1" applyFont="1" applyAlignment="1">
      <alignment horizontal="left" vertical="top" wrapText="1"/>
    </xf>
    <xf numFmtId="0" fontId="25" fillId="0" borderId="0" xfId="25" applyFont="1" applyAlignment="1">
      <alignment horizontal="center" wrapText="1"/>
    </xf>
    <xf numFmtId="1" fontId="25" fillId="0" borderId="0" xfId="25" applyNumberFormat="1" applyFont="1" applyAlignment="1">
      <alignment horizontal="center" wrapText="1"/>
    </xf>
    <xf numFmtId="0" fontId="57" fillId="0" borderId="0" xfId="0" applyFont="1"/>
    <xf numFmtId="0" fontId="58" fillId="0" borderId="0" xfId="0" applyFont="1"/>
    <xf numFmtId="0" fontId="30" fillId="0" borderId="0" xfId="25" applyFont="1" applyAlignment="1">
      <alignment horizontal="right" vertical="top"/>
    </xf>
    <xf numFmtId="1" fontId="2" fillId="0" borderId="0" xfId="0" applyNumberFormat="1" applyFont="1" applyAlignment="1">
      <alignment horizontal="center"/>
    </xf>
    <xf numFmtId="0" fontId="30" fillId="0" borderId="0" xfId="25" applyFont="1"/>
    <xf numFmtId="0" fontId="25" fillId="0" borderId="0" xfId="25" applyFont="1" applyAlignment="1">
      <alignment horizontal="left" vertical="top" wrapText="1"/>
    </xf>
    <xf numFmtId="0" fontId="2" fillId="0" borderId="0" xfId="25"/>
    <xf numFmtId="1" fontId="2" fillId="0" borderId="0" xfId="25" applyNumberFormat="1" applyAlignment="1">
      <alignment horizontal="center" wrapText="1"/>
    </xf>
    <xf numFmtId="168" fontId="41" fillId="0" borderId="0" xfId="14" applyNumberFormat="1" applyFont="1" applyAlignment="1">
      <alignment vertical="top"/>
    </xf>
    <xf numFmtId="0" fontId="41" fillId="0" borderId="0" xfId="0" applyFont="1" applyAlignment="1">
      <alignment vertical="top" wrapText="1"/>
    </xf>
    <xf numFmtId="0" fontId="59" fillId="0" borderId="0" xfId="25" applyFont="1" applyAlignment="1">
      <alignment horizontal="center" wrapText="1"/>
    </xf>
    <xf numFmtId="167" fontId="41" fillId="0" borderId="0" xfId="14" applyNumberFormat="1" applyFont="1"/>
    <xf numFmtId="0" fontId="46" fillId="0" borderId="0" xfId="25" applyFont="1"/>
    <xf numFmtId="0" fontId="41" fillId="0" borderId="0" xfId="25" applyFont="1"/>
    <xf numFmtId="0" fontId="46" fillId="0" borderId="0" xfId="10" applyFont="1"/>
    <xf numFmtId="0" fontId="59" fillId="0" borderId="0" xfId="25" applyFont="1" applyAlignment="1">
      <alignment horizontal="center"/>
    </xf>
    <xf numFmtId="167" fontId="41" fillId="0" borderId="0" xfId="14" applyNumberFormat="1" applyFont="1" applyAlignment="1">
      <alignment horizontal="right"/>
    </xf>
    <xf numFmtId="0" fontId="17" fillId="0" borderId="0" xfId="0" applyFont="1" applyAlignment="1">
      <alignment vertical="center"/>
    </xf>
    <xf numFmtId="49" fontId="46" fillId="0" borderId="0" xfId="10" applyNumberFormat="1" applyFont="1" applyAlignment="1">
      <alignment vertical="top" wrapText="1"/>
    </xf>
    <xf numFmtId="0" fontId="46" fillId="0" borderId="0" xfId="10" applyFont="1" applyAlignment="1">
      <alignment horizontal="center"/>
    </xf>
    <xf numFmtId="0" fontId="46" fillId="0" borderId="0" xfId="10" applyFont="1" applyAlignment="1">
      <alignment horizontal="right"/>
    </xf>
    <xf numFmtId="4" fontId="46" fillId="0" borderId="0" xfId="10" applyNumberFormat="1" applyFont="1"/>
    <xf numFmtId="0" fontId="17" fillId="0" borderId="0" xfId="11" applyFont="1" applyAlignment="1">
      <alignment horizontal="right" vertical="top"/>
    </xf>
    <xf numFmtId="49" fontId="17" fillId="0" borderId="0" xfId="11" applyNumberFormat="1" applyFont="1" applyAlignment="1">
      <alignment vertical="top" wrapText="1"/>
    </xf>
    <xf numFmtId="0" fontId="17" fillId="0" borderId="0" xfId="11" applyFont="1" applyAlignment="1">
      <alignment horizontal="center"/>
    </xf>
    <xf numFmtId="167" fontId="17" fillId="0" borderId="0" xfId="11" applyNumberFormat="1" applyFont="1" applyAlignment="1">
      <alignment horizontal="right"/>
    </xf>
    <xf numFmtId="4" fontId="2" fillId="0" borderId="0" xfId="11" applyNumberFormat="1"/>
    <xf numFmtId="0" fontId="2" fillId="0" borderId="0" xfId="11"/>
    <xf numFmtId="0" fontId="25" fillId="0" borderId="0" xfId="0" applyFont="1" applyAlignment="1">
      <alignment horizontal="right"/>
    </xf>
    <xf numFmtId="0" fontId="25" fillId="0" borderId="0" xfId="0" applyFont="1" applyAlignment="1">
      <alignment vertical="center"/>
    </xf>
    <xf numFmtId="49" fontId="32" fillId="0" borderId="0" xfId="12" applyNumberFormat="1" applyFont="1" applyAlignment="1">
      <alignment horizontal="left" vertical="center" wrapText="1" readingOrder="1"/>
    </xf>
    <xf numFmtId="0" fontId="17" fillId="0" borderId="0" xfId="6" applyFont="1" applyAlignment="1">
      <alignment horizontal="right" vertical="top"/>
    </xf>
    <xf numFmtId="167" fontId="17" fillId="0" borderId="0" xfId="6" applyNumberFormat="1" applyFont="1" applyAlignment="1">
      <alignment horizontal="center"/>
    </xf>
    <xf numFmtId="0" fontId="2" fillId="0" borderId="0" xfId="6" applyAlignment="1">
      <alignment horizontal="right"/>
    </xf>
    <xf numFmtId="49" fontId="30" fillId="0" borderId="0" xfId="10" applyNumberFormat="1" applyFont="1" applyAlignment="1">
      <alignment vertical="top" wrapText="1"/>
    </xf>
    <xf numFmtId="167" fontId="17" fillId="0" borderId="0" xfId="6" applyNumberFormat="1" applyFont="1" applyAlignment="1">
      <alignment horizontal="right"/>
    </xf>
    <xf numFmtId="0" fontId="17" fillId="0" borderId="0" xfId="6" applyFont="1" applyAlignment="1">
      <alignment horizontal="left" vertical="top" wrapText="1"/>
    </xf>
    <xf numFmtId="0" fontId="17" fillId="0" borderId="0" xfId="6" applyFont="1" applyAlignment="1">
      <alignment vertical="top" wrapText="1"/>
    </xf>
    <xf numFmtId="0" fontId="25" fillId="0" borderId="0" xfId="0" applyFont="1" applyAlignment="1">
      <alignment horizontal="justify"/>
    </xf>
    <xf numFmtId="0" fontId="30" fillId="0" borderId="0" xfId="0" applyFont="1" applyAlignment="1">
      <alignment horizontal="left" vertical="center" indent="1"/>
    </xf>
    <xf numFmtId="0" fontId="30" fillId="0" borderId="0" xfId="0" applyFont="1" applyAlignment="1">
      <alignment horizontal="justify" vertical="center"/>
    </xf>
    <xf numFmtId="0" fontId="2" fillId="0" borderId="0" xfId="6" applyAlignment="1">
      <alignment vertical="top"/>
    </xf>
    <xf numFmtId="0" fontId="17" fillId="0" borderId="15" xfId="6" applyFont="1" applyBorder="1" applyAlignment="1">
      <alignment horizontal="left" vertical="top" wrapText="1"/>
    </xf>
    <xf numFmtId="0" fontId="2" fillId="0" borderId="15" xfId="6" applyBorder="1" applyAlignment="1">
      <alignment horizontal="right" vertical="top"/>
    </xf>
    <xf numFmtId="0" fontId="48" fillId="0" borderId="0" xfId="0" applyFont="1" applyAlignment="1">
      <alignment horizontal="justify"/>
    </xf>
    <xf numFmtId="0" fontId="61" fillId="0" borderId="0" xfId="0" applyFont="1"/>
    <xf numFmtId="0" fontId="61" fillId="0" borderId="0" xfId="0" applyFont="1" applyAlignment="1">
      <alignment horizontal="left" indent="1"/>
    </xf>
    <xf numFmtId="0" fontId="61" fillId="0" borderId="0" xfId="0" applyFont="1" applyAlignment="1">
      <alignment horizontal="right" vertical="top"/>
    </xf>
    <xf numFmtId="0" fontId="30" fillId="0" borderId="0" xfId="0" applyFont="1" applyAlignment="1">
      <alignment horizontal="justify"/>
    </xf>
    <xf numFmtId="0" fontId="2" fillId="0" borderId="0" xfId="26"/>
    <xf numFmtId="167" fontId="2" fillId="0" borderId="0" xfId="26" applyNumberFormat="1"/>
    <xf numFmtId="0" fontId="2" fillId="0" borderId="0" xfId="26" applyAlignment="1">
      <alignment wrapText="1"/>
    </xf>
    <xf numFmtId="168" fontId="62" fillId="0" borderId="0" xfId="5" applyNumberFormat="1" applyFont="1" applyAlignment="1">
      <alignment horizontal="right" vertical="top" readingOrder="1"/>
    </xf>
    <xf numFmtId="49" fontId="62" fillId="0" borderId="0" xfId="5" applyFont="1" applyAlignment="1">
      <alignment horizontal="left" vertical="top" wrapText="1" readingOrder="1"/>
    </xf>
    <xf numFmtId="3" fontId="2" fillId="0" borderId="0" xfId="6" applyNumberFormat="1" applyAlignment="1">
      <alignment horizontal="center"/>
    </xf>
    <xf numFmtId="49" fontId="29" fillId="0" borderId="0" xfId="5" applyFont="1" applyAlignment="1">
      <alignment horizontal="right"/>
    </xf>
    <xf numFmtId="167" fontId="62" fillId="0" borderId="0" xfId="5" applyNumberFormat="1" applyFont="1" applyAlignment="1">
      <alignment horizontal="right"/>
    </xf>
    <xf numFmtId="0" fontId="17" fillId="0" borderId="0" xfId="6" applyFont="1" applyAlignment="1">
      <alignment horizontal="left" vertical="center" wrapText="1"/>
    </xf>
    <xf numFmtId="49" fontId="62" fillId="0" borderId="0" xfId="5" applyFont="1" applyAlignment="1">
      <alignment horizontal="center"/>
    </xf>
    <xf numFmtId="4" fontId="62" fillId="0" borderId="0" xfId="5" applyNumberFormat="1" applyFont="1" applyAlignment="1">
      <alignment horizontal="right"/>
    </xf>
    <xf numFmtId="168" fontId="11" fillId="0" borderId="0" xfId="3" applyNumberFormat="1" applyAlignment="1">
      <alignment vertical="top"/>
    </xf>
    <xf numFmtId="0" fontId="2" fillId="0" borderId="0" xfId="0" applyFont="1" applyAlignment="1">
      <alignment horizontal="justify" vertical="top"/>
    </xf>
    <xf numFmtId="167" fontId="2" fillId="4" borderId="14" xfId="27" applyNumberFormat="1" applyFont="1" applyFill="1" applyAlignment="1">
      <alignment horizontal="right"/>
      <protection locked="0"/>
    </xf>
    <xf numFmtId="0" fontId="30" fillId="5" borderId="0" xfId="0" applyFont="1" applyFill="1" applyAlignment="1">
      <alignment vertical="top" wrapText="1"/>
    </xf>
    <xf numFmtId="0" fontId="11" fillId="0" borderId="0" xfId="3" applyAlignment="1">
      <alignment horizontal="left" vertical="top" wrapText="1"/>
    </xf>
    <xf numFmtId="0" fontId="63" fillId="0" borderId="0" xfId="3" quotePrefix="1" applyFont="1" applyAlignment="1">
      <alignment vertical="top"/>
    </xf>
    <xf numFmtId="0" fontId="11" fillId="0" borderId="0" xfId="3" applyAlignment="1">
      <alignment horizontal="center"/>
    </xf>
    <xf numFmtId="49" fontId="2" fillId="0" borderId="0" xfId="5" applyFont="1" applyAlignment="1">
      <alignment horizontal="center"/>
    </xf>
    <xf numFmtId="4" fontId="63" fillId="0" borderId="0" xfId="28" applyNumberFormat="1" applyFont="1" applyFill="1" applyBorder="1" applyAlignment="1">
      <alignment horizontal="right"/>
    </xf>
    <xf numFmtId="1" fontId="2" fillId="0" borderId="0" xfId="5" applyNumberFormat="1" applyFont="1" applyAlignment="1">
      <alignment horizontal="center"/>
    </xf>
    <xf numFmtId="1" fontId="11" fillId="0" borderId="0" xfId="3" applyNumberFormat="1" applyAlignment="1">
      <alignment horizontal="center"/>
    </xf>
    <xf numFmtId="1" fontId="11" fillId="0" borderId="0" xfId="3" applyNumberFormat="1" applyAlignment="1">
      <alignment horizontal="right"/>
    </xf>
    <xf numFmtId="0" fontId="2" fillId="0" borderId="0" xfId="6" applyAlignment="1">
      <alignment horizontal="left" vertical="top" wrapText="1"/>
    </xf>
    <xf numFmtId="0" fontId="11" fillId="0" borderId="0" xfId="3" applyAlignment="1">
      <alignment horizontal="right" vertical="center"/>
    </xf>
    <xf numFmtId="0" fontId="2" fillId="5" borderId="0" xfId="0" applyFont="1" applyFill="1"/>
    <xf numFmtId="0" fontId="11" fillId="0" borderId="0" xfId="3" applyAlignment="1">
      <alignment horizontal="right" vertical="top"/>
    </xf>
    <xf numFmtId="0" fontId="30" fillId="0" borderId="0" xfId="0" applyFont="1" applyAlignment="1">
      <alignment horizontal="right" wrapText="1"/>
    </xf>
    <xf numFmtId="0" fontId="30" fillId="0" borderId="0" xfId="0" applyFont="1" applyAlignment="1">
      <alignment horizontal="left" vertical="center" wrapText="1"/>
    </xf>
    <xf numFmtId="2" fontId="2" fillId="0" borderId="0" xfId="0" applyNumberFormat="1" applyFont="1" applyAlignment="1">
      <alignment horizontal="right" wrapText="1"/>
    </xf>
    <xf numFmtId="0" fontId="2" fillId="0" borderId="0" xfId="0" applyFont="1" applyAlignment="1">
      <alignment horizontal="left" vertical="center" wrapText="1"/>
    </xf>
    <xf numFmtId="49" fontId="2" fillId="0" borderId="0" xfId="0" applyNumberFormat="1" applyFont="1" applyAlignment="1">
      <alignment horizontal="center" wrapText="1"/>
    </xf>
    <xf numFmtId="1" fontId="2" fillId="0" borderId="0" xfId="0" applyNumberFormat="1" applyFont="1" applyAlignment="1">
      <alignment horizontal="center" wrapText="1"/>
    </xf>
    <xf numFmtId="3" fontId="2" fillId="0" borderId="0" xfId="0" applyNumberFormat="1" applyFont="1" applyAlignment="1">
      <alignment horizontal="right" wrapText="1"/>
    </xf>
    <xf numFmtId="3" fontId="11" fillId="0" borderId="0" xfId="3" applyNumberFormat="1" applyAlignment="1">
      <alignment horizontal="center"/>
    </xf>
    <xf numFmtId="0" fontId="2" fillId="0" borderId="0" xfId="0" applyFont="1" applyAlignment="1">
      <alignment horizontal="center" vertical="top" wrapText="1"/>
    </xf>
    <xf numFmtId="0" fontId="41" fillId="0" borderId="0" xfId="29" applyFont="1"/>
    <xf numFmtId="168" fontId="2" fillId="0" borderId="0" xfId="0" applyNumberFormat="1" applyFont="1" applyAlignment="1">
      <alignment horizontal="right" vertical="top"/>
    </xf>
    <xf numFmtId="4" fontId="17" fillId="0" borderId="0" xfId="6" applyNumberFormat="1" applyFont="1" applyAlignment="1">
      <alignment horizontal="right"/>
    </xf>
    <xf numFmtId="0" fontId="11" fillId="0" borderId="0" xfId="3" applyAlignment="1">
      <alignment horizontal="left" vertical="center" wrapText="1"/>
    </xf>
    <xf numFmtId="0" fontId="2" fillId="0" borderId="0" xfId="0" applyFont="1" applyAlignment="1">
      <alignment horizontal="center" wrapText="1" readingOrder="1"/>
    </xf>
    <xf numFmtId="172" fontId="2" fillId="0" borderId="0" xfId="0" applyNumberFormat="1" applyFont="1" applyAlignment="1">
      <alignment horizontal="right" wrapText="1"/>
    </xf>
    <xf numFmtId="0" fontId="25" fillId="0" borderId="0" xfId="0" applyFont="1" applyAlignment="1">
      <alignment horizontal="right" wrapText="1"/>
    </xf>
    <xf numFmtId="1" fontId="64" fillId="0" borderId="0" xfId="29" applyNumberFormat="1" applyFont="1" applyAlignment="1">
      <alignment horizontal="right"/>
    </xf>
    <xf numFmtId="0" fontId="2" fillId="0" borderId="0" xfId="30"/>
    <xf numFmtId="0" fontId="17" fillId="0" borderId="0" xfId="3" applyFont="1" applyAlignment="1">
      <alignment horizontal="left" vertical="top" wrapText="1"/>
    </xf>
    <xf numFmtId="0" fontId="30" fillId="0" borderId="0" xfId="0" applyFont="1" applyAlignment="1">
      <alignment horizontal="center" wrapText="1" readingOrder="1"/>
    </xf>
    <xf numFmtId="0" fontId="41" fillId="0" borderId="0" xfId="3" applyFont="1" applyAlignment="1">
      <alignment horizontal="center" wrapText="1"/>
    </xf>
    <xf numFmtId="0" fontId="41" fillId="0" borderId="0" xfId="30" applyFont="1" applyAlignment="1">
      <alignment horizontal="center"/>
    </xf>
    <xf numFmtId="0" fontId="63" fillId="0" borderId="0" xfId="3" applyFont="1" applyAlignment="1" applyProtection="1">
      <alignment horizontal="right" vertical="top"/>
      <protection locked="0"/>
    </xf>
    <xf numFmtId="0" fontId="11" fillId="0" borderId="0" xfId="3" applyAlignment="1">
      <alignment horizontal="center" readingOrder="1"/>
    </xf>
    <xf numFmtId="1" fontId="11" fillId="0" borderId="16" xfId="3" applyNumberFormat="1" applyBorder="1" applyAlignment="1">
      <alignment horizontal="center"/>
    </xf>
    <xf numFmtId="167" fontId="2" fillId="6" borderId="14" xfId="27" applyNumberFormat="1" applyFont="1" applyFill="1" applyAlignment="1">
      <alignment horizontal="right"/>
      <protection locked="0"/>
    </xf>
    <xf numFmtId="0" fontId="2" fillId="0" borderId="0" xfId="30" applyAlignment="1">
      <alignment horizontal="center"/>
    </xf>
    <xf numFmtId="0" fontId="11" fillId="0" borderId="0" xfId="3" quotePrefix="1" applyAlignment="1">
      <alignment horizontal="right" vertical="top"/>
    </xf>
    <xf numFmtId="1" fontId="2" fillId="0" borderId="0" xfId="31" applyNumberFormat="1" applyFont="1" applyAlignment="1">
      <alignment vertical="top" wrapText="1"/>
    </xf>
    <xf numFmtId="0" fontId="46" fillId="0" borderId="0" xfId="0" applyFont="1" applyAlignment="1">
      <alignment horizontal="center" wrapText="1"/>
    </xf>
    <xf numFmtId="1" fontId="30" fillId="0" borderId="0" xfId="0" applyNumberFormat="1" applyFont="1" applyAlignment="1">
      <alignment horizontal="right" wrapText="1"/>
    </xf>
    <xf numFmtId="1" fontId="2" fillId="0" borderId="0" xfId="30" applyNumberFormat="1"/>
    <xf numFmtId="0" fontId="66" fillId="0" borderId="0" xfId="0" applyFont="1" applyProtection="1">
      <protection locked="0"/>
    </xf>
    <xf numFmtId="168" fontId="2" fillId="0" borderId="0" xfId="30" applyNumberFormat="1" applyAlignment="1">
      <alignment horizontal="right" vertical="top"/>
    </xf>
    <xf numFmtId="0" fontId="11" fillId="0" borderId="0" xfId="3" applyAlignment="1">
      <alignment horizontal="center" wrapText="1"/>
    </xf>
    <xf numFmtId="167" fontId="2" fillId="6" borderId="17" xfId="27" applyNumberFormat="1" applyFont="1" applyFill="1" applyBorder="1" applyAlignment="1">
      <alignment horizontal="right"/>
      <protection locked="0"/>
    </xf>
    <xf numFmtId="164" fontId="2" fillId="0" borderId="0" xfId="6" applyNumberFormat="1" applyAlignment="1">
      <alignment horizontal="right"/>
    </xf>
    <xf numFmtId="0" fontId="41" fillId="0" borderId="0" xfId="0" applyFont="1" applyAlignment="1" applyProtection="1">
      <alignment horizontal="center"/>
      <protection locked="0"/>
    </xf>
    <xf numFmtId="0" fontId="66" fillId="0" borderId="0" xfId="0" applyFont="1" applyAlignment="1" applyProtection="1">
      <alignment horizontal="center"/>
      <protection locked="0"/>
    </xf>
    <xf numFmtId="168" fontId="11" fillId="0" borderId="0" xfId="3" applyNumberFormat="1" applyAlignment="1">
      <alignment horizontal="right" vertical="top"/>
    </xf>
    <xf numFmtId="0" fontId="17" fillId="0" borderId="12" xfId="3" applyFont="1" applyBorder="1" applyAlignment="1">
      <alignment vertical="top" wrapText="1"/>
    </xf>
    <xf numFmtId="0" fontId="2" fillId="0" borderId="12" xfId="0" applyFont="1" applyBorder="1" applyAlignment="1">
      <alignment horizontal="center"/>
    </xf>
    <xf numFmtId="1" fontId="11" fillId="0" borderId="12" xfId="3" applyNumberFormat="1" applyBorder="1" applyAlignment="1">
      <alignment horizontal="center"/>
    </xf>
    <xf numFmtId="167" fontId="2" fillId="6" borderId="18" xfId="27" applyNumberFormat="1" applyFont="1" applyFill="1" applyBorder="1" applyAlignment="1">
      <alignment horizontal="right"/>
      <protection locked="0"/>
    </xf>
    <xf numFmtId="167" fontId="2" fillId="0" borderId="12" xfId="6" applyNumberFormat="1" applyBorder="1" applyAlignment="1">
      <alignment horizontal="right"/>
    </xf>
    <xf numFmtId="0" fontId="17" fillId="0" borderId="0" xfId="30" applyFont="1" applyAlignment="1">
      <alignment horizontal="center"/>
    </xf>
    <xf numFmtId="0" fontId="17" fillId="0" borderId="0" xfId="3" applyFont="1" applyAlignment="1">
      <alignment vertical="top" wrapText="1"/>
    </xf>
    <xf numFmtId="1" fontId="30" fillId="0" borderId="0" xfId="32" applyNumberFormat="1" applyFont="1" applyAlignment="1">
      <alignment horizontal="center" wrapText="1"/>
    </xf>
    <xf numFmtId="0" fontId="11" fillId="0" borderId="1" xfId="3" applyBorder="1" applyAlignment="1">
      <alignment horizontal="right" vertical="top"/>
    </xf>
    <xf numFmtId="0" fontId="11" fillId="0" borderId="1" xfId="3" applyBorder="1" applyAlignment="1">
      <alignment horizontal="left" vertical="center" wrapText="1"/>
    </xf>
    <xf numFmtId="0" fontId="30" fillId="0" borderId="1" xfId="0" applyFont="1" applyBorder="1" applyAlignment="1">
      <alignment horizontal="center" wrapText="1" readingOrder="1"/>
    </xf>
    <xf numFmtId="0" fontId="67" fillId="0" borderId="0" xfId="0" applyFont="1" applyAlignment="1">
      <alignment vertical="top" wrapText="1"/>
    </xf>
    <xf numFmtId="0" fontId="33" fillId="0" borderId="0" xfId="0" applyFont="1" applyAlignment="1">
      <alignment vertical="top" wrapText="1"/>
    </xf>
    <xf numFmtId="0" fontId="17" fillId="0" borderId="0" xfId="0" applyFont="1" applyAlignment="1">
      <alignment horizontal="left" vertical="top" wrapText="1"/>
    </xf>
    <xf numFmtId="0" fontId="41" fillId="0" borderId="0" xfId="0" applyFont="1" applyAlignment="1">
      <alignment horizontal="left" vertical="center" wrapText="1"/>
    </xf>
    <xf numFmtId="0" fontId="63" fillId="0" borderId="0" xfId="3" applyFont="1" applyAlignment="1">
      <alignment vertical="top"/>
    </xf>
    <xf numFmtId="168" fontId="11" fillId="0" borderId="0" xfId="3" applyNumberFormat="1" applyAlignment="1">
      <alignment vertical="top" wrapText="1"/>
    </xf>
    <xf numFmtId="0" fontId="17" fillId="0" borderId="0" xfId="0" applyFont="1" applyAlignment="1">
      <alignment horizontal="left" wrapText="1"/>
    </xf>
    <xf numFmtId="0" fontId="33" fillId="0" borderId="0" xfId="0" applyFont="1" applyAlignment="1">
      <alignment wrapText="1"/>
    </xf>
    <xf numFmtId="0" fontId="2" fillId="0" borderId="0" xfId="0" applyFont="1" applyAlignment="1">
      <alignment horizontal="center" readingOrder="1"/>
    </xf>
    <xf numFmtId="4" fontId="2" fillId="0" borderId="0" xfId="29" applyNumberFormat="1" applyFont="1" applyAlignment="1">
      <alignment horizontal="right"/>
    </xf>
    <xf numFmtId="49" fontId="29" fillId="0" borderId="0" xfId="5" applyFont="1" applyAlignment="1">
      <alignment horizontal="right" vertical="top" wrapText="1" readingOrder="1"/>
    </xf>
    <xf numFmtId="49" fontId="29" fillId="0" borderId="0" xfId="5" applyFont="1" applyAlignment="1">
      <alignment horizontal="center" wrapText="1" readingOrder="1"/>
    </xf>
    <xf numFmtId="49" fontId="29" fillId="0" borderId="0" xfId="5" applyFont="1" applyAlignment="1">
      <alignment horizontal="right" wrapText="1" readingOrder="1"/>
    </xf>
    <xf numFmtId="0" fontId="2" fillId="0" borderId="0" xfId="0" applyFont="1" applyAlignment="1">
      <alignment horizontal="justify" vertical="top" wrapText="1"/>
    </xf>
    <xf numFmtId="0" fontId="44" fillId="0" borderId="0" xfId="29" applyFont="1"/>
    <xf numFmtId="0" fontId="58" fillId="0" borderId="0" xfId="29" applyFont="1"/>
    <xf numFmtId="0" fontId="2" fillId="0" borderId="0" xfId="29" applyFont="1"/>
    <xf numFmtId="49" fontId="2" fillId="0" borderId="0" xfId="0" applyNumberFormat="1" applyFont="1" applyAlignment="1">
      <alignment horizontal="right" vertical="center" wrapText="1"/>
    </xf>
    <xf numFmtId="0" fontId="2" fillId="0" borderId="0" xfId="29" applyFont="1" applyAlignment="1">
      <alignment horizontal="center"/>
    </xf>
    <xf numFmtId="167" fontId="30" fillId="0" borderId="0" xfId="0" applyNumberFormat="1" applyFont="1"/>
    <xf numFmtId="0" fontId="48" fillId="0" borderId="0" xfId="0" applyFont="1" applyAlignment="1">
      <alignment horizontal="right" vertical="top"/>
    </xf>
    <xf numFmtId="4" fontId="18" fillId="0" borderId="0" xfId="0" applyNumberFormat="1" applyFont="1" applyAlignment="1">
      <alignment horizontal="right"/>
    </xf>
    <xf numFmtId="166" fontId="18" fillId="0" borderId="0" xfId="0" applyNumberFormat="1" applyFont="1" applyAlignment="1" applyProtection="1">
      <alignment horizontal="right"/>
      <protection locked="0"/>
    </xf>
    <xf numFmtId="0" fontId="7" fillId="0" borderId="11" xfId="0" applyFont="1" applyBorder="1" applyAlignment="1">
      <alignment wrapText="1"/>
    </xf>
    <xf numFmtId="4" fontId="7" fillId="0" borderId="11" xfId="0" applyNumberFormat="1" applyFont="1" applyBorder="1" applyAlignment="1">
      <alignment horizontal="center" vertical="top"/>
    </xf>
    <xf numFmtId="4" fontId="7" fillId="0" borderId="11" xfId="0" applyNumberFormat="1" applyFont="1" applyBorder="1" applyAlignment="1">
      <alignment horizontal="right" vertical="top"/>
    </xf>
    <xf numFmtId="166" fontId="7" fillId="0" borderId="11" xfId="0" applyNumberFormat="1" applyFont="1" applyBorder="1" applyAlignment="1">
      <alignment vertical="top"/>
    </xf>
    <xf numFmtId="4" fontId="4" fillId="0" borderId="0" xfId="0" applyNumberFormat="1" applyFont="1" applyAlignment="1">
      <alignment horizontal="left"/>
    </xf>
    <xf numFmtId="166" fontId="4" fillId="0" borderId="0" xfId="0" applyNumberFormat="1" applyFont="1" applyAlignment="1" applyProtection="1">
      <alignment horizontal="left"/>
      <protection locked="0"/>
    </xf>
    <xf numFmtId="166" fontId="4" fillId="0" borderId="0" xfId="0" applyNumberFormat="1" applyFont="1" applyAlignment="1">
      <alignment horizontal="left"/>
    </xf>
    <xf numFmtId="4" fontId="4" fillId="0" borderId="11" xfId="0" applyNumberFormat="1" applyFont="1" applyBorder="1" applyAlignment="1">
      <alignment horizontal="center" vertical="top"/>
    </xf>
    <xf numFmtId="4" fontId="4" fillId="0" borderId="11" xfId="0" applyNumberFormat="1" applyFont="1" applyBorder="1" applyAlignment="1">
      <alignment horizontal="right" vertical="top"/>
    </xf>
    <xf numFmtId="166" fontId="7" fillId="0" borderId="11" xfId="0" applyNumberFormat="1" applyFont="1" applyBorder="1" applyAlignment="1">
      <alignment horizontal="right" vertical="top" shrinkToFit="1"/>
    </xf>
    <xf numFmtId="4" fontId="7" fillId="0" borderId="0" xfId="0" applyNumberFormat="1" applyFont="1" applyAlignment="1">
      <alignment vertical="top"/>
    </xf>
    <xf numFmtId="0" fontId="45" fillId="0" borderId="0" xfId="0" applyFont="1" applyAlignment="1">
      <alignment vertical="center"/>
    </xf>
    <xf numFmtId="0" fontId="4" fillId="0" borderId="0" xfId="0" applyFont="1" applyAlignment="1">
      <alignment wrapText="1"/>
    </xf>
    <xf numFmtId="4" fontId="6" fillId="0" borderId="19" xfId="0" applyNumberFormat="1" applyFont="1" applyBorder="1"/>
    <xf numFmtId="4" fontId="6" fillId="0" borderId="11" xfId="0" applyNumberFormat="1" applyFont="1" applyBorder="1"/>
    <xf numFmtId="4" fontId="68" fillId="0" borderId="0" xfId="0" applyNumberFormat="1" applyFont="1"/>
    <xf numFmtId="0" fontId="69" fillId="0" borderId="0" xfId="0" applyFont="1"/>
    <xf numFmtId="4" fontId="70" fillId="0" borderId="0" xfId="0" applyNumberFormat="1" applyFont="1"/>
    <xf numFmtId="0" fontId="71" fillId="0" borderId="0" xfId="33" applyFont="1" applyAlignment="1">
      <alignment horizontal="left" vertical="center"/>
    </xf>
    <xf numFmtId="0" fontId="72" fillId="0" borderId="0" xfId="33" applyFont="1" applyAlignment="1">
      <alignment horizontal="left" vertical="center"/>
    </xf>
    <xf numFmtId="4" fontId="73" fillId="0" borderId="0" xfId="0" applyNumberFormat="1" applyFont="1"/>
    <xf numFmtId="4" fontId="72" fillId="0" borderId="0" xfId="0" applyNumberFormat="1" applyFont="1"/>
    <xf numFmtId="167" fontId="71" fillId="0" borderId="0" xfId="33" applyNumberFormat="1" applyFont="1" applyAlignment="1">
      <alignment horizontal="right" vertical="center"/>
    </xf>
    <xf numFmtId="0" fontId="72" fillId="0" borderId="0" xfId="33" applyFont="1" applyAlignment="1">
      <alignment horizontal="right" vertical="top"/>
    </xf>
    <xf numFmtId="0" fontId="72" fillId="0" borderId="0" xfId="33" applyFont="1" applyAlignment="1">
      <alignment wrapText="1"/>
    </xf>
    <xf numFmtId="0" fontId="72" fillId="0" borderId="0" xfId="33" applyFont="1"/>
    <xf numFmtId="167" fontId="72" fillId="0" borderId="0" xfId="33" applyNumberFormat="1" applyFont="1"/>
    <xf numFmtId="166" fontId="72" fillId="0" borderId="0" xfId="0" applyNumberFormat="1" applyFont="1"/>
    <xf numFmtId="49" fontId="72" fillId="0" borderId="1" xfId="33" applyNumberFormat="1" applyFont="1" applyBorder="1" applyAlignment="1">
      <alignment horizontal="center"/>
    </xf>
    <xf numFmtId="49" fontId="72" fillId="0" borderId="1" xfId="33" applyNumberFormat="1" applyFont="1" applyBorder="1"/>
    <xf numFmtId="0" fontId="72" fillId="0" borderId="1" xfId="33" applyFont="1" applyBorder="1"/>
    <xf numFmtId="4" fontId="73" fillId="0" borderId="1" xfId="0" applyNumberFormat="1" applyFont="1" applyBorder="1"/>
    <xf numFmtId="167" fontId="72" fillId="0" borderId="1" xfId="33" applyNumberFormat="1" applyFont="1" applyBorder="1"/>
    <xf numFmtId="173" fontId="6" fillId="0" borderId="0" xfId="0" applyNumberFormat="1" applyFont="1" applyAlignment="1">
      <alignment horizontal="right"/>
    </xf>
    <xf numFmtId="173" fontId="6" fillId="0" borderId="0" xfId="0" applyNumberFormat="1" applyFont="1"/>
    <xf numFmtId="4" fontId="6" fillId="7" borderId="0" xfId="0" applyNumberFormat="1" applyFont="1" applyFill="1"/>
    <xf numFmtId="165" fontId="17" fillId="0" borderId="14" xfId="6" applyNumberFormat="1" applyFont="1" applyBorder="1"/>
    <xf numFmtId="165" fontId="6" fillId="0" borderId="1" xfId="0" applyNumberFormat="1" applyFont="1" applyBorder="1"/>
    <xf numFmtId="165" fontId="6" fillId="0" borderId="19" xfId="0" applyNumberFormat="1" applyFont="1" applyBorder="1"/>
    <xf numFmtId="165" fontId="6" fillId="0" borderId="1" xfId="0" applyNumberFormat="1" applyFont="1" applyBorder="1" applyAlignment="1">
      <alignment horizontal="right"/>
    </xf>
    <xf numFmtId="167" fontId="74" fillId="0" borderId="0" xfId="5" applyNumberFormat="1" applyFont="1" applyAlignment="1">
      <alignment horizontal="right"/>
    </xf>
    <xf numFmtId="167" fontId="17" fillId="0" borderId="0" xfId="5" applyNumberFormat="1" applyFont="1" applyAlignment="1">
      <alignment horizontal="right"/>
    </xf>
    <xf numFmtId="0" fontId="71" fillId="7" borderId="0" xfId="33" applyFont="1" applyFill="1" applyAlignment="1">
      <alignment horizontal="left" vertical="center"/>
    </xf>
    <xf numFmtId="49" fontId="72" fillId="0" borderId="2" xfId="33" applyNumberFormat="1" applyFont="1" applyBorder="1" applyAlignment="1">
      <alignment horizontal="center"/>
    </xf>
    <xf numFmtId="49" fontId="72" fillId="0" borderId="2" xfId="33" applyNumberFormat="1" applyFont="1" applyBorder="1"/>
    <xf numFmtId="0" fontId="72" fillId="0" borderId="2" xfId="33" applyFont="1" applyBorder="1"/>
    <xf numFmtId="4" fontId="73" fillId="0" borderId="2" xfId="0" applyNumberFormat="1" applyFont="1" applyBorder="1"/>
    <xf numFmtId="167" fontId="72" fillId="0" borderId="2" xfId="33" applyNumberFormat="1" applyFont="1" applyBorder="1"/>
    <xf numFmtId="165" fontId="6" fillId="0" borderId="2" xfId="0" applyNumberFormat="1" applyFont="1" applyBorder="1"/>
    <xf numFmtId="0" fontId="71" fillId="0" borderId="11" xfId="33" applyFont="1" applyBorder="1" applyAlignment="1">
      <alignment horizontal="left" vertical="center"/>
    </xf>
    <xf numFmtId="165" fontId="68" fillId="0" borderId="11" xfId="0" applyNumberFormat="1" applyFont="1" applyBorder="1"/>
    <xf numFmtId="4" fontId="68" fillId="0" borderId="11" xfId="0" applyNumberFormat="1" applyFont="1" applyBorder="1"/>
    <xf numFmtId="4" fontId="71" fillId="0" borderId="11" xfId="0" applyNumberFormat="1" applyFont="1" applyBorder="1"/>
    <xf numFmtId="166" fontId="68" fillId="0" borderId="11" xfId="0" applyNumberFormat="1" applyFont="1" applyBorder="1"/>
    <xf numFmtId="166" fontId="71" fillId="0" borderId="11" xfId="0" applyNumberFormat="1" applyFont="1" applyBorder="1"/>
    <xf numFmtId="3" fontId="6" fillId="0" borderId="0" xfId="0" applyNumberFormat="1" applyFont="1" applyAlignment="1">
      <alignment horizontal="right"/>
    </xf>
    <xf numFmtId="4" fontId="68" fillId="0" borderId="0" xfId="0" applyNumberFormat="1" applyFont="1" applyAlignment="1">
      <alignment horizontal="right"/>
    </xf>
    <xf numFmtId="4" fontId="75" fillId="0" borderId="1" xfId="0" applyNumberFormat="1" applyFont="1" applyBorder="1"/>
    <xf numFmtId="0" fontId="71" fillId="0" borderId="3" xfId="33" applyFont="1" applyBorder="1" applyAlignment="1">
      <alignment horizontal="left" vertical="center"/>
    </xf>
    <xf numFmtId="4" fontId="6" fillId="0" borderId="4" xfId="0" applyNumberFormat="1" applyFont="1" applyBorder="1"/>
    <xf numFmtId="4" fontId="71" fillId="0" borderId="0" xfId="0" applyNumberFormat="1" applyFont="1"/>
    <xf numFmtId="165" fontId="68" fillId="0" borderId="0" xfId="0" applyNumberFormat="1" applyFont="1"/>
    <xf numFmtId="165" fontId="68" fillId="0" borderId="20" xfId="0" applyNumberFormat="1" applyFont="1" applyBorder="1"/>
    <xf numFmtId="0" fontId="77" fillId="0" borderId="0" xfId="0" applyFont="1" applyAlignment="1">
      <alignment vertical="center"/>
    </xf>
    <xf numFmtId="0" fontId="77" fillId="0" borderId="0" xfId="0" applyFont="1" applyAlignment="1">
      <alignment horizontal="left" vertical="center"/>
    </xf>
    <xf numFmtId="0" fontId="78" fillId="0" borderId="0" xfId="0" applyFont="1" applyAlignment="1">
      <alignment vertical="center"/>
    </xf>
    <xf numFmtId="0" fontId="69" fillId="0" borderId="0" xfId="0" applyFont="1" applyAlignment="1">
      <alignment horizontal="center"/>
    </xf>
    <xf numFmtId="0" fontId="69" fillId="0" borderId="0" xfId="0" applyFont="1" applyAlignment="1">
      <alignment wrapText="1"/>
    </xf>
    <xf numFmtId="0" fontId="76" fillId="0" borderId="0" xfId="0" applyFont="1" applyAlignment="1">
      <alignment horizontal="center"/>
    </xf>
    <xf numFmtId="0" fontId="79" fillId="0" borderId="0" xfId="0" applyFont="1" applyAlignment="1">
      <alignment vertical="center"/>
    </xf>
    <xf numFmtId="0" fontId="69" fillId="0" borderId="0" xfId="0" applyFont="1" applyAlignment="1">
      <alignment horizontal="right" vertical="top"/>
    </xf>
    <xf numFmtId="174" fontId="69" fillId="0" borderId="0" xfId="0" applyNumberFormat="1" applyFont="1"/>
    <xf numFmtId="165" fontId="69" fillId="0" borderId="0" xfId="0" applyNumberFormat="1" applyFont="1"/>
    <xf numFmtId="0" fontId="69" fillId="0" borderId="2" xfId="0" applyFont="1" applyBorder="1" applyAlignment="1">
      <alignment wrapText="1"/>
    </xf>
    <xf numFmtId="0" fontId="69" fillId="0" borderId="2" xfId="0" applyFont="1" applyBorder="1" applyAlignment="1">
      <alignment horizontal="center"/>
    </xf>
    <xf numFmtId="174" fontId="69" fillId="0" borderId="2" xfId="0" applyNumberFormat="1" applyFont="1" applyBorder="1"/>
    <xf numFmtId="165" fontId="69" fillId="0" borderId="2" xfId="0" applyNumberFormat="1" applyFont="1" applyBorder="1"/>
    <xf numFmtId="0" fontId="76" fillId="0" borderId="11" xfId="0" applyFont="1" applyBorder="1"/>
    <xf numFmtId="0" fontId="69" fillId="0" borderId="11" xfId="0" applyFont="1" applyBorder="1" applyAlignment="1">
      <alignment horizontal="center"/>
    </xf>
    <xf numFmtId="0" fontId="69" fillId="0" borderId="11" xfId="0" applyFont="1" applyBorder="1"/>
    <xf numFmtId="165" fontId="76" fillId="0" borderId="11" xfId="0" applyNumberFormat="1" applyFont="1" applyBorder="1"/>
    <xf numFmtId="0" fontId="80" fillId="0" borderId="0" xfId="0" applyFont="1" applyAlignment="1">
      <alignment horizontal="justify" vertical="top" wrapText="1"/>
    </xf>
    <xf numFmtId="0" fontId="81" fillId="0" borderId="0" xfId="34" applyFont="1" applyAlignment="1">
      <alignment horizontal="left" vertical="top" wrapText="1"/>
    </xf>
    <xf numFmtId="0" fontId="82" fillId="0" borderId="0" xfId="0" applyFont="1" applyAlignment="1">
      <alignment horizontal="justify" vertical="top" wrapText="1"/>
    </xf>
    <xf numFmtId="0" fontId="82" fillId="0" borderId="0" xfId="0" applyFont="1" applyAlignment="1">
      <alignment horizontal="justify" vertical="top"/>
    </xf>
    <xf numFmtId="4" fontId="82" fillId="0" borderId="0" xfId="0" applyNumberFormat="1" applyFont="1" applyAlignment="1">
      <alignment horizontal="justify" vertical="top" wrapText="1"/>
    </xf>
    <xf numFmtId="0" fontId="83" fillId="0" borderId="0" xfId="0" applyFont="1" applyAlignment="1">
      <alignment horizontal="justify" vertical="top" wrapText="1"/>
    </xf>
    <xf numFmtId="0" fontId="84" fillId="0" borderId="0" xfId="34" applyFont="1" applyAlignment="1">
      <alignment horizontal="left"/>
    </xf>
    <xf numFmtId="0" fontId="81" fillId="0" borderId="0" xfId="34" applyFont="1"/>
    <xf numFmtId="175" fontId="81" fillId="0" borderId="0" xfId="34" applyNumberFormat="1" applyFont="1" applyAlignment="1">
      <alignment horizontal="right"/>
    </xf>
    <xf numFmtId="0" fontId="81" fillId="0" borderId="0" xfId="35" applyFont="1" applyFill="1" applyBorder="1" applyAlignment="1" applyProtection="1"/>
    <xf numFmtId="0" fontId="86" fillId="0" borderId="0" xfId="34" applyFont="1"/>
    <xf numFmtId="0" fontId="86" fillId="0" borderId="0" xfId="34" applyFont="1" applyAlignment="1">
      <alignment vertical="top"/>
    </xf>
    <xf numFmtId="0" fontId="81" fillId="0" borderId="0" xfId="34" applyFont="1" applyAlignment="1">
      <alignment horizontal="left" wrapText="1"/>
    </xf>
    <xf numFmtId="49" fontId="81" fillId="0" borderId="0" xfId="34" applyNumberFormat="1" applyFont="1" applyAlignment="1">
      <alignment horizontal="left"/>
    </xf>
    <xf numFmtId="10" fontId="81" fillId="0" borderId="0" xfId="34" applyNumberFormat="1" applyFont="1" applyAlignment="1">
      <alignment horizontal="right"/>
    </xf>
    <xf numFmtId="0" fontId="81" fillId="0" borderId="0" xfId="34" applyFont="1" applyAlignment="1">
      <alignment horizontal="center" vertical="top"/>
    </xf>
    <xf numFmtId="0" fontId="81" fillId="0" borderId="0" xfId="35" applyFont="1" applyFill="1" applyBorder="1" applyAlignment="1" applyProtection="1">
      <alignment horizontal="left" vertical="top" wrapText="1"/>
    </xf>
    <xf numFmtId="176" fontId="81" fillId="0" borderId="0" xfId="35" applyNumberFormat="1" applyFont="1" applyFill="1" applyBorder="1" applyAlignment="1" applyProtection="1">
      <alignment horizontal="left" vertical="top" wrapText="1"/>
    </xf>
    <xf numFmtId="175" fontId="81" fillId="0" borderId="0" xfId="35" applyNumberFormat="1" applyFont="1" applyFill="1" applyBorder="1" applyAlignment="1" applyProtection="1">
      <alignment horizontal="left" vertical="top" wrapText="1"/>
    </xf>
    <xf numFmtId="4" fontId="87" fillId="0" borderId="0" xfId="34" applyNumberFormat="1" applyFont="1" applyAlignment="1">
      <alignment horizontal="justify" vertical="top" wrapText="1"/>
    </xf>
    <xf numFmtId="4" fontId="88" fillId="0" borderId="0" xfId="34" applyNumberFormat="1" applyFont="1" applyAlignment="1">
      <alignment horizontal="justify" vertical="top" wrapText="1"/>
    </xf>
    <xf numFmtId="4" fontId="88" fillId="8" borderId="21" xfId="34" applyNumberFormat="1" applyFont="1" applyFill="1" applyBorder="1" applyAlignment="1">
      <alignment horizontal="justify" vertical="top" wrapText="1"/>
    </xf>
    <xf numFmtId="10" fontId="89" fillId="9" borderId="21" xfId="34" applyNumberFormat="1" applyFont="1" applyFill="1" applyBorder="1" applyAlignment="1" applyProtection="1">
      <alignment horizontal="center" vertical="top"/>
      <protection locked="0"/>
    </xf>
    <xf numFmtId="4" fontId="90" fillId="0" borderId="0" xfId="34" applyNumberFormat="1" applyFont="1" applyAlignment="1">
      <alignment horizontal="justify" vertical="top" wrapText="1"/>
    </xf>
    <xf numFmtId="175" fontId="91" fillId="0" borderId="0" xfId="34" applyNumberFormat="1" applyFont="1" applyAlignment="1">
      <alignment horizontal="center" vertical="top"/>
    </xf>
    <xf numFmtId="4" fontId="92" fillId="0" borderId="0" xfId="34" applyNumberFormat="1" applyFont="1" applyAlignment="1">
      <alignment horizontal="center" vertical="top" wrapText="1"/>
    </xf>
    <xf numFmtId="175" fontId="81" fillId="0" borderId="0" xfId="34" applyNumberFormat="1" applyFont="1"/>
    <xf numFmtId="4" fontId="92" fillId="0" borderId="0" xfId="34" applyNumberFormat="1" applyFont="1" applyAlignment="1">
      <alignment horizontal="justify" vertical="top" wrapText="1"/>
    </xf>
    <xf numFmtId="0" fontId="87" fillId="10" borderId="23" xfId="34" applyFont="1" applyFill="1" applyBorder="1" applyAlignment="1">
      <alignment horizontal="right"/>
    </xf>
    <xf numFmtId="175" fontId="87" fillId="10" borderId="23" xfId="34" applyNumberFormat="1" applyFont="1" applyFill="1" applyBorder="1" applyAlignment="1">
      <alignment horizontal="right"/>
    </xf>
    <xf numFmtId="0" fontId="94" fillId="0" borderId="0" xfId="35" applyFont="1" applyFill="1" applyBorder="1" applyAlignment="1" applyProtection="1"/>
    <xf numFmtId="0" fontId="94" fillId="0" borderId="0" xfId="34" applyFont="1"/>
    <xf numFmtId="0" fontId="95" fillId="11" borderId="0" xfId="34" applyFont="1" applyFill="1" applyAlignment="1">
      <alignment horizontal="center" vertical="center"/>
    </xf>
    <xf numFmtId="175" fontId="96" fillId="11" borderId="24" xfId="34" applyNumberFormat="1" applyFont="1" applyFill="1" applyBorder="1" applyAlignment="1">
      <alignment vertical="center"/>
    </xf>
    <xf numFmtId="175" fontId="96" fillId="12" borderId="24" xfId="34" applyNumberFormat="1" applyFont="1" applyFill="1" applyBorder="1" applyAlignment="1">
      <alignment vertical="center"/>
    </xf>
    <xf numFmtId="175" fontId="96" fillId="13" borderId="24" xfId="34" applyNumberFormat="1" applyFont="1" applyFill="1" applyBorder="1" applyAlignment="1">
      <alignment vertical="center"/>
    </xf>
    <xf numFmtId="0" fontId="95" fillId="0" borderId="0" xfId="35" applyFont="1" applyFill="1" applyBorder="1" applyAlignment="1" applyProtection="1">
      <alignment vertical="center"/>
    </xf>
    <xf numFmtId="175" fontId="95" fillId="0" borderId="0" xfId="34" applyNumberFormat="1" applyFont="1" applyAlignment="1">
      <alignment vertical="center"/>
    </xf>
    <xf numFmtId="0" fontId="95" fillId="0" borderId="0" xfId="34" applyFont="1" applyAlignment="1">
      <alignment vertical="center"/>
    </xf>
    <xf numFmtId="0" fontId="97" fillId="0" borderId="0" xfId="0" applyFont="1" applyAlignment="1">
      <alignment vertical="center"/>
    </xf>
    <xf numFmtId="175" fontId="95" fillId="0" borderId="0" xfId="0" applyNumberFormat="1" applyFont="1" applyAlignment="1">
      <alignment horizontal="right" vertical="center"/>
    </xf>
    <xf numFmtId="0" fontId="98" fillId="0" borderId="0" xfId="0" applyFont="1" applyAlignment="1">
      <alignment vertical="center" wrapText="1"/>
    </xf>
    <xf numFmtId="175" fontId="95" fillId="0" borderId="0" xfId="0" applyNumberFormat="1" applyFont="1" applyAlignment="1">
      <alignment vertical="center"/>
    </xf>
    <xf numFmtId="0" fontId="99" fillId="10" borderId="25" xfId="34" applyFont="1" applyFill="1" applyBorder="1" applyAlignment="1">
      <alignment vertical="center"/>
    </xf>
    <xf numFmtId="0" fontId="87" fillId="10" borderId="25" xfId="34" applyFont="1" applyFill="1" applyBorder="1" applyAlignment="1">
      <alignment vertical="center"/>
    </xf>
    <xf numFmtId="175" fontId="94" fillId="10" borderId="22" xfId="34" applyNumberFormat="1" applyFont="1" applyFill="1" applyBorder="1" applyAlignment="1">
      <alignment vertical="center"/>
    </xf>
    <xf numFmtId="175" fontId="100" fillId="10" borderId="22" xfId="34" applyNumberFormat="1" applyFont="1" applyFill="1" applyBorder="1" applyAlignment="1">
      <alignment vertical="center"/>
    </xf>
    <xf numFmtId="0" fontId="95" fillId="0" borderId="0" xfId="0" applyFont="1" applyAlignment="1">
      <alignment vertical="center"/>
    </xf>
    <xf numFmtId="0" fontId="101" fillId="0" borderId="0" xfId="0" applyFont="1" applyAlignment="1">
      <alignment vertical="center" wrapText="1"/>
    </xf>
    <xf numFmtId="175" fontId="96" fillId="0" borderId="0" xfId="0" applyNumberFormat="1" applyFont="1" applyAlignment="1">
      <alignment vertical="center"/>
    </xf>
    <xf numFmtId="175" fontId="96" fillId="0" borderId="0" xfId="0" applyNumberFormat="1" applyFont="1" applyAlignment="1">
      <alignment horizontal="right" vertical="center"/>
    </xf>
    <xf numFmtId="0" fontId="102" fillId="14" borderId="0" xfId="0" applyFont="1" applyFill="1" applyAlignment="1">
      <alignment vertical="center"/>
    </xf>
    <xf numFmtId="175" fontId="102" fillId="14" borderId="0" xfId="0" applyNumberFormat="1" applyFont="1" applyFill="1" applyAlignment="1">
      <alignment horizontal="right" vertical="center"/>
    </xf>
    <xf numFmtId="0" fontId="103" fillId="0" borderId="0" xfId="0" applyFont="1" applyAlignment="1">
      <alignment vertical="center" wrapText="1"/>
    </xf>
    <xf numFmtId="0" fontId="96" fillId="0" borderId="0" xfId="34" applyFont="1" applyAlignment="1">
      <alignment vertical="center"/>
    </xf>
    <xf numFmtId="175" fontId="96" fillId="0" borderId="0" xfId="34" applyNumberFormat="1" applyFont="1" applyAlignment="1">
      <alignment vertical="center"/>
    </xf>
    <xf numFmtId="0" fontId="104" fillId="0" borderId="0" xfId="0" applyFont="1" applyAlignment="1">
      <alignment vertical="center" wrapText="1"/>
    </xf>
    <xf numFmtId="175" fontId="105" fillId="0" borderId="0" xfId="0" applyNumberFormat="1" applyFont="1" applyAlignment="1">
      <alignment vertical="center"/>
    </xf>
    <xf numFmtId="0" fontId="105" fillId="0" borderId="0" xfId="0" applyFont="1" applyAlignment="1">
      <alignment vertical="center"/>
    </xf>
    <xf numFmtId="175" fontId="105" fillId="0" borderId="0" xfId="0" applyNumberFormat="1" applyFont="1" applyAlignment="1">
      <alignment horizontal="right" vertical="center"/>
    </xf>
    <xf numFmtId="0" fontId="95" fillId="11" borderId="22" xfId="34" applyFont="1" applyFill="1" applyBorder="1" applyAlignment="1">
      <alignment vertical="center"/>
    </xf>
    <xf numFmtId="0" fontId="103" fillId="11" borderId="22" xfId="34" applyFont="1" applyFill="1" applyBorder="1" applyAlignment="1">
      <alignment vertical="center"/>
    </xf>
    <xf numFmtId="175" fontId="96" fillId="15" borderId="22" xfId="34" applyNumberFormat="1" applyFont="1" applyFill="1" applyBorder="1" applyAlignment="1">
      <alignment vertical="center"/>
    </xf>
    <xf numFmtId="0" fontId="99" fillId="10" borderId="26" xfId="34" applyFont="1" applyFill="1" applyBorder="1" applyAlignment="1">
      <alignment vertical="center"/>
    </xf>
    <xf numFmtId="0" fontId="87" fillId="10" borderId="26" xfId="34" applyFont="1" applyFill="1" applyBorder="1" applyAlignment="1">
      <alignment vertical="center"/>
    </xf>
    <xf numFmtId="0" fontId="100" fillId="10" borderId="26" xfId="34" applyFont="1" applyFill="1" applyBorder="1" applyAlignment="1">
      <alignment vertical="center"/>
    </xf>
    <xf numFmtId="175" fontId="100" fillId="10" borderId="26" xfId="34" applyNumberFormat="1" applyFont="1" applyFill="1" applyBorder="1" applyAlignment="1">
      <alignment vertical="center"/>
    </xf>
    <xf numFmtId="0" fontId="102" fillId="0" borderId="0" xfId="0" applyFont="1" applyAlignment="1">
      <alignment vertical="center"/>
    </xf>
    <xf numFmtId="175" fontId="102" fillId="0" borderId="0" xfId="0" applyNumberFormat="1" applyFont="1" applyAlignment="1">
      <alignment horizontal="right" vertical="center"/>
    </xf>
    <xf numFmtId="0" fontId="95" fillId="0" borderId="0" xfId="34" applyFont="1" applyAlignment="1">
      <alignment horizontal="left" vertical="center"/>
    </xf>
    <xf numFmtId="0" fontId="102" fillId="0" borderId="0" xfId="34" applyFont="1" applyAlignment="1" applyProtection="1">
      <alignment vertical="center"/>
      <protection locked="0"/>
    </xf>
    <xf numFmtId="4" fontId="102" fillId="0" borderId="0" xfId="34" applyNumberFormat="1" applyFont="1" applyAlignment="1" applyProtection="1">
      <alignment horizontal="right" vertical="center"/>
      <protection locked="0"/>
    </xf>
    <xf numFmtId="0" fontId="105" fillId="0" borderId="0" xfId="34" applyFont="1" applyAlignment="1">
      <alignment horizontal="left" vertical="center"/>
    </xf>
    <xf numFmtId="0" fontId="95" fillId="0" borderId="0" xfId="34" applyFont="1"/>
    <xf numFmtId="0" fontId="106" fillId="16" borderId="0" xfId="0" applyFont="1" applyFill="1" applyAlignment="1">
      <alignment vertical="center"/>
    </xf>
    <xf numFmtId="175" fontId="106" fillId="16" borderId="0" xfId="0" applyNumberFormat="1" applyFont="1" applyFill="1" applyAlignment="1">
      <alignment horizontal="right" vertical="center"/>
    </xf>
    <xf numFmtId="175" fontId="105" fillId="0" borderId="0" xfId="34" applyNumberFormat="1" applyFont="1" applyAlignment="1" applyProtection="1">
      <alignment horizontal="center" vertical="center"/>
      <protection locked="0"/>
    </xf>
    <xf numFmtId="0" fontId="95" fillId="0" borderId="0" xfId="35" applyFont="1" applyFill="1" applyBorder="1" applyAlignment="1" applyProtection="1">
      <alignment vertical="center"/>
      <protection locked="0"/>
    </xf>
    <xf numFmtId="0" fontId="95" fillId="0" borderId="0" xfId="34" applyFont="1" applyProtection="1">
      <protection locked="0"/>
    </xf>
    <xf numFmtId="175" fontId="95" fillId="0" borderId="0" xfId="34" applyNumberFormat="1" applyFont="1" applyProtection="1">
      <protection locked="0"/>
    </xf>
    <xf numFmtId="0" fontId="95" fillId="0" borderId="0" xfId="35" applyFont="1" applyFill="1" applyBorder="1" applyAlignment="1" applyProtection="1">
      <alignment horizontal="left" vertical="center"/>
    </xf>
    <xf numFmtId="0" fontId="102" fillId="0" borderId="0" xfId="35" applyFont="1" applyFill="1" applyBorder="1" applyAlignment="1" applyProtection="1">
      <alignment vertical="center"/>
    </xf>
    <xf numFmtId="0" fontId="102" fillId="0" borderId="0" xfId="35" applyFont="1" applyFill="1" applyBorder="1" applyAlignment="1" applyProtection="1">
      <alignment horizontal="center" vertical="center"/>
    </xf>
    <xf numFmtId="0" fontId="95" fillId="0" borderId="0" xfId="35" applyFont="1" applyFill="1" applyBorder="1" applyAlignment="1" applyProtection="1"/>
    <xf numFmtId="0" fontId="95" fillId="0" borderId="0" xfId="34" applyFont="1" applyAlignment="1">
      <alignment horizontal="center" vertical="center"/>
    </xf>
    <xf numFmtId="0" fontId="107" fillId="0" borderId="0" xfId="34" applyFont="1"/>
    <xf numFmtId="0" fontId="108" fillId="0" borderId="0" xfId="34" applyFont="1"/>
    <xf numFmtId="49" fontId="108" fillId="0" borderId="0" xfId="34" applyNumberFormat="1" applyFont="1"/>
    <xf numFmtId="4" fontId="109" fillId="0" borderId="0" xfId="0" applyNumberFormat="1" applyFont="1" applyAlignment="1">
      <alignment horizontal="justify" vertical="top" wrapText="1"/>
    </xf>
    <xf numFmtId="4" fontId="18" fillId="0" borderId="0" xfId="0" applyNumberFormat="1" applyFont="1" applyAlignment="1">
      <alignment horizontal="center"/>
    </xf>
    <xf numFmtId="166" fontId="18" fillId="0" borderId="0" xfId="0" applyNumberFormat="1" applyFont="1" applyAlignment="1">
      <alignment horizontal="right" shrinkToFit="1"/>
    </xf>
    <xf numFmtId="2" fontId="4" fillId="0" borderId="0" xfId="0" applyNumberFormat="1" applyFont="1" applyAlignment="1">
      <alignment horizontal="right" vertical="top"/>
    </xf>
    <xf numFmtId="2" fontId="4" fillId="0" borderId="0" xfId="0" applyNumberFormat="1" applyFont="1" applyAlignment="1">
      <alignment horizontal="center"/>
    </xf>
    <xf numFmtId="2" fontId="4" fillId="0" borderId="0" xfId="0" applyNumberFormat="1" applyFont="1" applyAlignment="1">
      <alignment horizontal="right"/>
    </xf>
    <xf numFmtId="2" fontId="4" fillId="0" borderId="0" xfId="0" applyNumberFormat="1" applyFont="1" applyAlignment="1" applyProtection="1">
      <alignment horizontal="right"/>
      <protection locked="0"/>
    </xf>
    <xf numFmtId="2" fontId="4" fillId="0" borderId="0" xfId="0" applyNumberFormat="1" applyFont="1"/>
    <xf numFmtId="2" fontId="7" fillId="0" borderId="0" xfId="0" applyNumberFormat="1" applyFont="1"/>
    <xf numFmtId="0" fontId="18" fillId="0" borderId="0" xfId="0" applyFont="1" applyAlignment="1">
      <alignment horizontal="justify" vertical="top" wrapText="1"/>
    </xf>
    <xf numFmtId="0" fontId="18" fillId="0" borderId="0" xfId="0" applyFont="1" applyAlignment="1">
      <alignment horizontal="center"/>
    </xf>
    <xf numFmtId="49" fontId="18" fillId="0" borderId="0" xfId="0" applyNumberFormat="1" applyFont="1" applyAlignment="1">
      <alignment horizontal="right" vertical="top"/>
    </xf>
    <xf numFmtId="4" fontId="4" fillId="0" borderId="0" xfId="0" applyNumberFormat="1" applyFont="1" applyAlignment="1">
      <alignment wrapText="1"/>
    </xf>
    <xf numFmtId="0" fontId="110" fillId="0" borderId="0" xfId="0" applyFont="1"/>
    <xf numFmtId="0" fontId="111" fillId="0" borderId="0" xfId="0" applyFont="1"/>
    <xf numFmtId="0" fontId="112" fillId="0" borderId="0" xfId="0" applyFont="1"/>
    <xf numFmtId="4" fontId="7" fillId="0" borderId="0" xfId="0" applyNumberFormat="1" applyFont="1" applyAlignment="1">
      <alignment vertical="top" wrapText="1"/>
    </xf>
    <xf numFmtId="0" fontId="113" fillId="0" borderId="0" xfId="6" applyFont="1" applyAlignment="1">
      <alignment horizontal="right" vertical="top"/>
    </xf>
    <xf numFmtId="0" fontId="113" fillId="0" borderId="0" xfId="6" applyFont="1" applyAlignment="1">
      <alignment vertical="top" wrapText="1"/>
    </xf>
    <xf numFmtId="0" fontId="114" fillId="0" borderId="0" xfId="6" applyFont="1" applyAlignment="1">
      <alignment vertical="top"/>
    </xf>
    <xf numFmtId="0" fontId="114" fillId="0" borderId="15" xfId="6" applyFont="1" applyBorder="1" applyAlignment="1">
      <alignment horizontal="right" vertical="top"/>
    </xf>
    <xf numFmtId="0" fontId="115" fillId="0" borderId="0" xfId="0" applyFont="1" applyAlignment="1">
      <alignment horizontal="right" vertical="top"/>
    </xf>
    <xf numFmtId="0" fontId="113" fillId="0" borderId="0" xfId="6" applyFont="1" applyAlignment="1">
      <alignment horizontal="left" vertical="top" wrapText="1"/>
    </xf>
    <xf numFmtId="0" fontId="115" fillId="0" borderId="0" xfId="0" applyFont="1" applyAlignment="1">
      <alignment vertical="top"/>
    </xf>
    <xf numFmtId="0" fontId="115" fillId="0" borderId="0" xfId="0" applyFont="1" applyAlignment="1">
      <alignment vertical="top" wrapText="1"/>
    </xf>
    <xf numFmtId="0" fontId="115" fillId="0" borderId="0" xfId="0" applyFont="1" applyAlignment="1">
      <alignment horizontal="left" vertical="top" wrapText="1"/>
    </xf>
    <xf numFmtId="14" fontId="17" fillId="0" borderId="0" xfId="33" applyNumberFormat="1" applyFont="1" applyAlignment="1">
      <alignment horizontal="right" vertical="center"/>
    </xf>
    <xf numFmtId="167" fontId="2" fillId="0" borderId="0" xfId="33" applyNumberFormat="1" applyAlignment="1">
      <alignment horizontal="left" vertical="center"/>
    </xf>
    <xf numFmtId="0" fontId="17" fillId="0" borderId="0" xfId="33" applyFont="1" applyAlignment="1">
      <alignment horizontal="left" vertical="center"/>
    </xf>
    <xf numFmtId="0" fontId="2" fillId="0" borderId="0" xfId="33" applyAlignment="1">
      <alignment horizontal="left" vertical="center" wrapText="1"/>
    </xf>
    <xf numFmtId="167" fontId="2" fillId="0" borderId="0" xfId="33" applyNumberFormat="1" applyAlignment="1">
      <alignment horizontal="right" vertical="center"/>
    </xf>
    <xf numFmtId="0" fontId="17" fillId="17" borderId="4" xfId="33" applyFont="1" applyFill="1" applyBorder="1" applyAlignment="1">
      <alignment horizontal="left" vertical="center"/>
    </xf>
    <xf numFmtId="0" fontId="2" fillId="17" borderId="4" xfId="33" applyFill="1" applyBorder="1" applyAlignment="1">
      <alignment horizontal="left" vertical="center"/>
    </xf>
    <xf numFmtId="0" fontId="17" fillId="17" borderId="4" xfId="33" applyFont="1" applyFill="1" applyBorder="1" applyAlignment="1">
      <alignment horizontal="right" vertical="center"/>
    </xf>
    <xf numFmtId="0" fontId="2" fillId="0" borderId="0" xfId="33" applyAlignment="1">
      <alignment horizontal="right" vertical="top"/>
    </xf>
    <xf numFmtId="0" fontId="2" fillId="0" borderId="12" xfId="33" applyBorder="1" applyAlignment="1">
      <alignment wrapText="1"/>
    </xf>
    <xf numFmtId="167" fontId="2" fillId="0" borderId="12" xfId="33" applyNumberFormat="1" applyBorder="1"/>
    <xf numFmtId="49" fontId="17" fillId="0" borderId="0" xfId="33" applyNumberFormat="1" applyFont="1" applyAlignment="1">
      <alignment horizontal="center" vertical="center"/>
    </xf>
    <xf numFmtId="4" fontId="17" fillId="0" borderId="0" xfId="33" applyNumberFormat="1" applyFont="1" applyAlignment="1">
      <alignment vertical="center" wrapText="1"/>
    </xf>
    <xf numFmtId="167" fontId="17" fillId="0" borderId="0" xfId="33" applyNumberFormat="1" applyFont="1" applyAlignment="1">
      <alignment vertical="center"/>
    </xf>
    <xf numFmtId="0" fontId="17" fillId="0" borderId="0" xfId="33" applyFont="1" applyAlignment="1">
      <alignment vertical="center" wrapText="1"/>
    </xf>
    <xf numFmtId="0" fontId="2" fillId="17" borderId="4" xfId="33" applyFill="1" applyBorder="1" applyAlignment="1">
      <alignment horizontal="center" vertical="center"/>
    </xf>
    <xf numFmtId="167" fontId="17" fillId="17" borderId="4" xfId="33" applyNumberFormat="1" applyFont="1" applyFill="1" applyBorder="1" applyAlignment="1">
      <alignment horizontal="right" vertical="center"/>
    </xf>
    <xf numFmtId="0" fontId="2" fillId="0" borderId="0" xfId="33" applyAlignment="1">
      <alignment wrapText="1"/>
    </xf>
    <xf numFmtId="167" fontId="2" fillId="0" borderId="0" xfId="33" applyNumberFormat="1"/>
    <xf numFmtId="0" fontId="17" fillId="0" borderId="0" xfId="33" applyFont="1" applyAlignment="1">
      <alignment vertical="top" wrapText="1"/>
    </xf>
    <xf numFmtId="0" fontId="118" fillId="0" borderId="0" xfId="0" applyFont="1" applyAlignment="1">
      <alignment vertical="top" wrapText="1"/>
    </xf>
    <xf numFmtId="0" fontId="119" fillId="0" borderId="0" xfId="0" applyFont="1" applyAlignment="1">
      <alignment horizontal="left" vertical="top" wrapText="1"/>
    </xf>
    <xf numFmtId="49" fontId="62" fillId="0" borderId="0" xfId="5" applyFont="1" applyAlignment="1">
      <alignment horizontal="right" vertical="top" wrapText="1" readingOrder="1"/>
    </xf>
    <xf numFmtId="0" fontId="62" fillId="0" borderId="0" xfId="6" applyFont="1" applyAlignment="1">
      <alignment horizontal="center"/>
    </xf>
    <xf numFmtId="4" fontId="120" fillId="0" borderId="0" xfId="6" applyNumberFormat="1" applyFont="1" applyAlignment="1">
      <alignment horizontal="center"/>
    </xf>
    <xf numFmtId="49" fontId="62" fillId="0" borderId="0" xfId="6" applyNumberFormat="1" applyFont="1" applyAlignment="1">
      <alignment horizontal="right" vertical="top"/>
    </xf>
    <xf numFmtId="167" fontId="62" fillId="0" borderId="0" xfId="6" applyNumberFormat="1" applyFont="1" applyAlignment="1">
      <alignment horizontal="right"/>
    </xf>
    <xf numFmtId="0" fontId="62" fillId="0" borderId="0" xfId="6" applyFont="1" applyAlignment="1">
      <alignment horizontal="right" vertical="top"/>
    </xf>
    <xf numFmtId="49" fontId="62" fillId="0" borderId="28" xfId="5" applyFont="1" applyBorder="1" applyAlignment="1">
      <alignment horizontal="left" vertical="top" wrapText="1" readingOrder="1"/>
    </xf>
    <xf numFmtId="49" fontId="62" fillId="0" borderId="28" xfId="5" applyFont="1" applyBorder="1" applyAlignment="1">
      <alignment horizontal="center" vertical="top" wrapText="1" readingOrder="1"/>
    </xf>
    <xf numFmtId="49" fontId="62" fillId="0" borderId="28" xfId="5" applyFont="1" applyBorder="1" applyAlignment="1">
      <alignment horizontal="right" vertical="top" wrapText="1" readingOrder="1"/>
    </xf>
    <xf numFmtId="0" fontId="2" fillId="0" borderId="28" xfId="6" applyBorder="1" applyAlignment="1">
      <alignment horizontal="right"/>
    </xf>
    <xf numFmtId="3" fontId="30" fillId="0" borderId="0" xfId="0" applyNumberFormat="1" applyFont="1" applyAlignment="1">
      <alignment horizontal="center"/>
    </xf>
    <xf numFmtId="167" fontId="2" fillId="0" borderId="27" xfId="6" applyNumberFormat="1" applyBorder="1" applyAlignment="1" applyProtection="1">
      <alignment horizontal="center"/>
      <protection locked="0"/>
    </xf>
    <xf numFmtId="49" fontId="121" fillId="0" borderId="0" xfId="6" applyNumberFormat="1" applyFont="1" applyAlignment="1">
      <alignment horizontal="right" vertical="top"/>
    </xf>
    <xf numFmtId="49" fontId="121" fillId="0" borderId="0" xfId="5" applyFont="1" applyAlignment="1">
      <alignment horizontal="left" vertical="top" wrapText="1" readingOrder="1"/>
    </xf>
    <xf numFmtId="0" fontId="62" fillId="0" borderId="0" xfId="6" applyFont="1" applyAlignment="1">
      <alignment vertical="top" wrapText="1"/>
    </xf>
    <xf numFmtId="1" fontId="2" fillId="0" borderId="0" xfId="0" applyNumberFormat="1" applyFont="1" applyAlignment="1">
      <alignment vertical="top" wrapText="1"/>
    </xf>
    <xf numFmtId="167" fontId="2" fillId="0" borderId="0" xfId="6" applyNumberFormat="1" applyAlignment="1">
      <alignment horizontal="center"/>
    </xf>
    <xf numFmtId="0" fontId="120" fillId="0" borderId="0" xfId="6" applyFont="1"/>
    <xf numFmtId="0" fontId="120" fillId="0" borderId="28" xfId="6" applyFont="1" applyBorder="1" applyAlignment="1">
      <alignment horizontal="right"/>
    </xf>
    <xf numFmtId="0" fontId="11" fillId="0" borderId="0" xfId="3" applyAlignment="1">
      <alignment horizontal="justify" vertical="top" wrapText="1"/>
    </xf>
    <xf numFmtId="0" fontId="17" fillId="0" borderId="0" xfId="3" applyFont="1" applyAlignment="1">
      <alignment horizontal="justify" vertical="top" wrapText="1"/>
    </xf>
    <xf numFmtId="0" fontId="41" fillId="0" borderId="0" xfId="0" applyFont="1" applyAlignment="1">
      <alignment wrapText="1"/>
    </xf>
    <xf numFmtId="0" fontId="121" fillId="0" borderId="0" xfId="6" applyFont="1" applyAlignment="1">
      <alignment horizontal="right" vertical="top"/>
    </xf>
    <xf numFmtId="0" fontId="121" fillId="0" borderId="0" xfId="6" applyFont="1" applyAlignment="1">
      <alignment vertical="top" wrapText="1"/>
    </xf>
    <xf numFmtId="0" fontId="41" fillId="0" borderId="0" xfId="33" applyFont="1" applyAlignment="1">
      <alignment vertical="center" wrapText="1"/>
    </xf>
    <xf numFmtId="4" fontId="74" fillId="0" borderId="0" xfId="33" applyNumberFormat="1" applyFont="1" applyAlignment="1">
      <alignment vertical="center"/>
    </xf>
    <xf numFmtId="49" fontId="72" fillId="0" borderId="0" xfId="33" applyNumberFormat="1" applyFont="1" applyAlignment="1">
      <alignment horizontal="center" vertical="center"/>
    </xf>
    <xf numFmtId="167" fontId="72" fillId="0" borderId="0" xfId="33" applyNumberFormat="1" applyFont="1" applyAlignment="1">
      <alignment vertical="center"/>
    </xf>
    <xf numFmtId="4" fontId="71" fillId="0" borderId="0" xfId="33" applyNumberFormat="1" applyFont="1" applyAlignment="1">
      <alignment vertical="center" wrapText="1"/>
    </xf>
    <xf numFmtId="0" fontId="71" fillId="0" borderId="0" xfId="33" applyFont="1" applyAlignment="1">
      <alignment vertical="center" wrapText="1"/>
    </xf>
    <xf numFmtId="49" fontId="71" fillId="0" borderId="0" xfId="33" applyNumberFormat="1" applyFont="1" applyAlignment="1">
      <alignment horizontal="center" vertical="center"/>
    </xf>
    <xf numFmtId="167" fontId="71" fillId="0" borderId="0" xfId="33" applyNumberFormat="1" applyFont="1" applyAlignment="1">
      <alignment vertical="center"/>
    </xf>
    <xf numFmtId="4" fontId="73" fillId="0" borderId="4" xfId="0" applyNumberFormat="1" applyFont="1" applyBorder="1"/>
    <xf numFmtId="167" fontId="71" fillId="0" borderId="5" xfId="33" applyNumberFormat="1" applyFont="1" applyBorder="1" applyAlignment="1">
      <alignment horizontal="right" vertical="center"/>
    </xf>
    <xf numFmtId="49" fontId="72" fillId="0" borderId="1" xfId="33" applyNumberFormat="1" applyFont="1" applyBorder="1" applyAlignment="1">
      <alignment horizontal="center" vertical="center"/>
    </xf>
    <xf numFmtId="4" fontId="72" fillId="0" borderId="1" xfId="33" applyNumberFormat="1" applyFont="1" applyBorder="1" applyAlignment="1">
      <alignment vertical="center"/>
    </xf>
    <xf numFmtId="167" fontId="72" fillId="0" borderId="1" xfId="33" applyNumberFormat="1" applyFont="1" applyBorder="1" applyAlignment="1">
      <alignment vertical="center"/>
    </xf>
    <xf numFmtId="49" fontId="72" fillId="0" borderId="2" xfId="33" applyNumberFormat="1" applyFont="1" applyBorder="1" applyAlignment="1">
      <alignment horizontal="center" vertical="center"/>
    </xf>
    <xf numFmtId="4" fontId="72" fillId="0" borderId="2" xfId="33" applyNumberFormat="1" applyFont="1" applyBorder="1" applyAlignment="1">
      <alignment vertical="center"/>
    </xf>
    <xf numFmtId="167" fontId="72" fillId="0" borderId="2" xfId="33" applyNumberFormat="1" applyFont="1" applyBorder="1" applyAlignment="1">
      <alignment vertical="center"/>
    </xf>
    <xf numFmtId="4" fontId="68" fillId="0" borderId="1" xfId="0" applyNumberFormat="1" applyFont="1" applyBorder="1" applyAlignment="1">
      <alignment horizontal="right"/>
    </xf>
    <xf numFmtId="4" fontId="68" fillId="0" borderId="1" xfId="0" applyNumberFormat="1" applyFont="1" applyBorder="1"/>
    <xf numFmtId="0" fontId="72" fillId="0" borderId="1" xfId="0" applyFont="1" applyBorder="1"/>
    <xf numFmtId="165" fontId="71" fillId="0" borderId="1" xfId="0" applyNumberFormat="1" applyFont="1" applyBorder="1"/>
    <xf numFmtId="0" fontId="72" fillId="0" borderId="0" xfId="0" applyFont="1"/>
    <xf numFmtId="3" fontId="68" fillId="0" borderId="1" xfId="0" applyNumberFormat="1" applyFont="1" applyBorder="1" applyAlignment="1">
      <alignment horizontal="right"/>
    </xf>
    <xf numFmtId="165" fontId="71" fillId="0" borderId="1" xfId="2" applyNumberFormat="1" applyFont="1" applyBorder="1"/>
    <xf numFmtId="3" fontId="71" fillId="0" borderId="1" xfId="0" applyNumberFormat="1" applyFont="1" applyBorder="1" applyAlignment="1">
      <alignment horizontal="right"/>
    </xf>
    <xf numFmtId="0" fontId="72" fillId="0" borderId="11" xfId="0" applyFont="1" applyBorder="1"/>
    <xf numFmtId="0" fontId="71" fillId="0" borderId="11" xfId="0" applyFont="1" applyBorder="1"/>
    <xf numFmtId="165" fontId="71" fillId="0" borderId="11" xfId="0" applyNumberFormat="1" applyFont="1" applyBorder="1"/>
    <xf numFmtId="0" fontId="10" fillId="0" borderId="0" xfId="0" applyFont="1" applyProtection="1">
      <protection locked="0"/>
    </xf>
    <xf numFmtId="0" fontId="9" fillId="0" borderId="0" xfId="0" applyFont="1" applyProtection="1">
      <protection locked="0"/>
    </xf>
    <xf numFmtId="0" fontId="10" fillId="0" borderId="2" xfId="0" applyFont="1" applyBorder="1" applyProtection="1">
      <protection locked="0"/>
    </xf>
    <xf numFmtId="0" fontId="10" fillId="0" borderId="3" xfId="0" applyFont="1" applyBorder="1" applyProtection="1">
      <protection locked="0"/>
    </xf>
    <xf numFmtId="0" fontId="10" fillId="0" borderId="4" xfId="0" applyFont="1" applyBorder="1" applyProtection="1">
      <protection locked="0"/>
    </xf>
    <xf numFmtId="0" fontId="10" fillId="0" borderId="5" xfId="0" applyFont="1" applyBorder="1" applyProtection="1">
      <protection locked="0"/>
    </xf>
    <xf numFmtId="0" fontId="9" fillId="0" borderId="6" xfId="0" applyFont="1" applyBorder="1" applyProtection="1">
      <protection locked="0"/>
    </xf>
    <xf numFmtId="0" fontId="10" fillId="0" borderId="7" xfId="0" applyFont="1" applyBorder="1" applyProtection="1">
      <protection locked="0"/>
    </xf>
    <xf numFmtId="0" fontId="9" fillId="0" borderId="8" xfId="0" applyFont="1" applyBorder="1" applyProtection="1">
      <protection locked="0"/>
    </xf>
    <xf numFmtId="0" fontId="10" fillId="0" borderId="9" xfId="0" applyFont="1" applyBorder="1" applyProtection="1">
      <protection locked="0"/>
    </xf>
    <xf numFmtId="0" fontId="10" fillId="0" borderId="10" xfId="0" applyFont="1" applyBorder="1" applyProtection="1">
      <protection locked="0"/>
    </xf>
    <xf numFmtId="0" fontId="16" fillId="0" borderId="0" xfId="0" applyFont="1" applyProtection="1">
      <protection locked="0"/>
    </xf>
    <xf numFmtId="4" fontId="29" fillId="0" borderId="0" xfId="5" applyNumberFormat="1" applyFont="1" applyAlignment="1" applyProtection="1">
      <alignment horizontal="right"/>
      <protection locked="0"/>
    </xf>
    <xf numFmtId="167" fontId="2" fillId="0" borderId="0" xfId="8" applyNumberFormat="1" applyFont="1" applyFill="1" applyBorder="1" applyAlignment="1">
      <alignment horizontal="right"/>
      <protection locked="0"/>
    </xf>
    <xf numFmtId="167" fontId="2" fillId="2" borderId="14" xfId="8" applyNumberFormat="1" applyFont="1" applyAlignment="1">
      <alignment horizontal="right"/>
      <protection locked="0"/>
    </xf>
    <xf numFmtId="0" fontId="30" fillId="0" borderId="0" xfId="10" applyFont="1" applyAlignment="1" applyProtection="1">
      <alignment horizontal="right"/>
      <protection locked="0"/>
    </xf>
    <xf numFmtId="0" fontId="34" fillId="0" borderId="0" xfId="0" applyFont="1" applyProtection="1">
      <protection locked="0"/>
    </xf>
    <xf numFmtId="0" fontId="2" fillId="0" borderId="0" xfId="0" applyFont="1" applyProtection="1">
      <protection locked="0"/>
    </xf>
    <xf numFmtId="0" fontId="30" fillId="0" borderId="0" xfId="13" applyFont="1" applyAlignment="1" applyProtection="1">
      <alignment horizontal="right"/>
      <protection locked="0"/>
    </xf>
    <xf numFmtId="4" fontId="0" fillId="0" borderId="0" xfId="0" applyNumberFormat="1" applyProtection="1">
      <protection locked="0"/>
    </xf>
    <xf numFmtId="0" fontId="0" fillId="0" borderId="0" xfId="0" applyProtection="1">
      <protection locked="0"/>
    </xf>
    <xf numFmtId="0" fontId="30" fillId="0" borderId="0" xfId="0" applyFont="1" applyAlignment="1" applyProtection="1">
      <alignment horizontal="center"/>
      <protection locked="0"/>
    </xf>
    <xf numFmtId="164" fontId="43" fillId="0" borderId="0" xfId="0" applyNumberFormat="1" applyFont="1" applyAlignment="1" applyProtection="1">
      <alignment horizontal="right"/>
      <protection locked="0"/>
    </xf>
    <xf numFmtId="0" fontId="2" fillId="0" borderId="0" xfId="15" applyAlignment="1" applyProtection="1">
      <alignment horizontal="center"/>
      <protection locked="0"/>
    </xf>
    <xf numFmtId="0" fontId="2" fillId="0" borderId="0" xfId="16" applyFont="1" applyAlignment="1" applyProtection="1">
      <alignment horizontal="right"/>
      <protection locked="0"/>
    </xf>
    <xf numFmtId="0" fontId="46" fillId="0" borderId="0" xfId="0" applyFont="1" applyAlignment="1" applyProtection="1">
      <alignment horizontal="right"/>
      <protection locked="0"/>
    </xf>
    <xf numFmtId="167" fontId="2" fillId="2" borderId="14" xfId="8" applyNumberFormat="1" applyFont="1">
      <alignment horizontal="right" readingOrder="1"/>
      <protection locked="0"/>
    </xf>
    <xf numFmtId="0" fontId="46" fillId="0" borderId="0" xfId="13" applyFont="1" applyProtection="1">
      <protection locked="0"/>
    </xf>
    <xf numFmtId="0" fontId="30" fillId="0" borderId="0" xfId="16" applyFont="1" applyAlignment="1" applyProtection="1">
      <alignment horizontal="right"/>
      <protection locked="0"/>
    </xf>
    <xf numFmtId="167" fontId="2" fillId="3" borderId="14" xfId="8" applyNumberFormat="1" applyFont="1" applyFill="1" applyAlignment="1">
      <alignment horizontal="right" wrapText="1" readingOrder="1"/>
      <protection locked="0"/>
    </xf>
    <xf numFmtId="0" fontId="30" fillId="0" borderId="0" xfId="16" applyFont="1" applyProtection="1">
      <protection locked="0"/>
    </xf>
    <xf numFmtId="167" fontId="2" fillId="0" borderId="0" xfId="8" applyNumberFormat="1" applyFont="1" applyFill="1" applyBorder="1">
      <alignment horizontal="right" readingOrder="1"/>
      <protection locked="0"/>
    </xf>
    <xf numFmtId="167" fontId="2" fillId="0" borderId="14" xfId="8" applyNumberFormat="1" applyFont="1" applyFill="1" applyAlignment="1">
      <alignment horizontal="right"/>
      <protection locked="0"/>
    </xf>
    <xf numFmtId="167" fontId="2" fillId="0" borderId="14" xfId="8" applyNumberFormat="1" applyFont="1" applyFill="1">
      <alignment horizontal="right" readingOrder="1"/>
      <protection locked="0"/>
    </xf>
    <xf numFmtId="0" fontId="2" fillId="0" borderId="0" xfId="19" applyAlignment="1" applyProtection="1">
      <alignment horizontal="center"/>
      <protection locked="0"/>
    </xf>
    <xf numFmtId="49" fontId="25" fillId="0" borderId="0" xfId="0" applyNumberFormat="1" applyFont="1" applyAlignment="1" applyProtection="1">
      <alignment vertical="top" wrapText="1"/>
      <protection locked="0"/>
    </xf>
    <xf numFmtId="0" fontId="34" fillId="0" borderId="0" xfId="20" applyFont="1" applyAlignment="1" applyProtection="1">
      <alignment horizontal="right"/>
      <protection locked="0"/>
    </xf>
    <xf numFmtId="4" fontId="40" fillId="0" borderId="0" xfId="0" applyNumberFormat="1" applyFont="1" applyProtection="1">
      <protection locked="0"/>
    </xf>
    <xf numFmtId="0" fontId="25" fillId="0" borderId="0" xfId="0" applyFont="1" applyAlignment="1" applyProtection="1">
      <alignment horizontal="center"/>
      <protection locked="0"/>
    </xf>
    <xf numFmtId="0" fontId="25" fillId="0" borderId="0" xfId="0" applyFont="1" applyProtection="1">
      <protection locked="0"/>
    </xf>
    <xf numFmtId="4" fontId="2" fillId="0" borderId="0" xfId="9" applyNumberFormat="1" applyAlignment="1" applyProtection="1">
      <alignment horizontal="right"/>
      <protection locked="0"/>
    </xf>
    <xf numFmtId="4" fontId="56" fillId="0" borderId="0" xfId="5" applyNumberFormat="1" applyFont="1" applyAlignment="1" applyProtection="1">
      <alignment horizontal="right"/>
      <protection locked="0"/>
    </xf>
    <xf numFmtId="0" fontId="30" fillId="0" borderId="0" xfId="25" applyFont="1" applyAlignment="1" applyProtection="1">
      <alignment horizontal="right"/>
      <protection locked="0"/>
    </xf>
    <xf numFmtId="0" fontId="25" fillId="0" borderId="0" xfId="25" applyFont="1" applyAlignment="1" applyProtection="1">
      <alignment horizontal="center" wrapText="1"/>
      <protection locked="0"/>
    </xf>
    <xf numFmtId="167" fontId="2" fillId="0" borderId="0" xfId="14" applyNumberFormat="1" applyProtection="1">
      <protection locked="0"/>
    </xf>
    <xf numFmtId="0" fontId="2" fillId="0" borderId="0" xfId="25" applyAlignment="1" applyProtection="1">
      <alignment horizontal="right"/>
      <protection locked="0"/>
    </xf>
    <xf numFmtId="0" fontId="2" fillId="0" borderId="0" xfId="0" applyFont="1" applyAlignment="1" applyProtection="1">
      <alignment vertical="top" wrapText="1"/>
      <protection locked="0"/>
    </xf>
    <xf numFmtId="167" fontId="41" fillId="0" borderId="14" xfId="8" applyNumberFormat="1" applyFont="1" applyFill="1" applyAlignment="1">
      <alignment horizontal="right"/>
      <protection locked="0"/>
    </xf>
    <xf numFmtId="0" fontId="41" fillId="0" borderId="0" xfId="25" applyFont="1" applyAlignment="1" applyProtection="1">
      <alignment horizontal="right"/>
      <protection locked="0"/>
    </xf>
    <xf numFmtId="0" fontId="59" fillId="0" borderId="0" xfId="25" applyFont="1" applyAlignment="1" applyProtection="1">
      <alignment horizontal="center" wrapText="1"/>
      <protection locked="0"/>
    </xf>
    <xf numFmtId="167" fontId="41" fillId="0" borderId="14" xfId="8" applyNumberFormat="1" applyFont="1" applyFill="1">
      <alignment horizontal="right" readingOrder="1"/>
      <protection locked="0"/>
    </xf>
    <xf numFmtId="0" fontId="46" fillId="0" borderId="0" xfId="10" applyFont="1" applyAlignment="1" applyProtection="1">
      <alignment horizontal="right"/>
      <protection locked="0"/>
    </xf>
    <xf numFmtId="167" fontId="41" fillId="2" borderId="14" xfId="8" applyNumberFormat="1" applyFont="1" applyAlignment="1">
      <alignment horizontal="right"/>
      <protection locked="0"/>
    </xf>
    <xf numFmtId="167" fontId="41" fillId="2" borderId="14" xfId="8" applyNumberFormat="1" applyFont="1">
      <alignment horizontal="right" readingOrder="1"/>
      <protection locked="0"/>
    </xf>
    <xf numFmtId="49" fontId="29" fillId="0" borderId="0" xfId="5" applyFont="1" applyAlignment="1" applyProtection="1">
      <alignment horizontal="right" vertical="top"/>
      <protection locked="0"/>
    </xf>
    <xf numFmtId="167" fontId="17" fillId="0" borderId="0" xfId="11" applyNumberFormat="1" applyFont="1" applyAlignment="1" applyProtection="1">
      <alignment horizontal="right"/>
      <protection locked="0"/>
    </xf>
    <xf numFmtId="167" fontId="17" fillId="0" borderId="0" xfId="6" applyNumberFormat="1" applyFont="1" applyAlignment="1" applyProtection="1">
      <alignment horizontal="center"/>
      <protection locked="0"/>
    </xf>
    <xf numFmtId="49" fontId="29" fillId="0" borderId="0" xfId="5" applyFont="1" applyAlignment="1" applyProtection="1">
      <alignment horizontal="right"/>
      <protection locked="0"/>
    </xf>
    <xf numFmtId="4" fontId="62" fillId="0" borderId="0" xfId="5" applyNumberFormat="1" applyFont="1" applyAlignment="1" applyProtection="1">
      <alignment horizontal="right"/>
      <protection locked="0"/>
    </xf>
    <xf numFmtId="4" fontId="63" fillId="0" borderId="0" xfId="28" applyNumberFormat="1" applyFont="1" applyFill="1" applyBorder="1" applyAlignment="1" applyProtection="1">
      <alignment horizontal="right"/>
      <protection locked="0"/>
    </xf>
    <xf numFmtId="1" fontId="11" fillId="0" borderId="0" xfId="3" applyNumberFormat="1" applyAlignment="1" applyProtection="1">
      <alignment horizontal="right"/>
      <protection locked="0"/>
    </xf>
    <xf numFmtId="0" fontId="30" fillId="0" borderId="0" xfId="0" applyFont="1" applyAlignment="1" applyProtection="1">
      <alignment horizontal="right" wrapText="1"/>
      <protection locked="0"/>
    </xf>
    <xf numFmtId="2" fontId="2" fillId="0" borderId="0" xfId="0" applyNumberFormat="1" applyFont="1" applyAlignment="1" applyProtection="1">
      <alignment horizontal="right" wrapText="1"/>
      <protection locked="0"/>
    </xf>
    <xf numFmtId="4" fontId="17" fillId="0" borderId="0" xfId="6" applyNumberFormat="1" applyFont="1" applyAlignment="1" applyProtection="1">
      <alignment horizontal="right"/>
      <protection locked="0"/>
    </xf>
    <xf numFmtId="172" fontId="2" fillId="0" borderId="0" xfId="0" applyNumberFormat="1" applyFont="1" applyAlignment="1" applyProtection="1">
      <alignment horizontal="right" wrapText="1"/>
      <protection locked="0"/>
    </xf>
    <xf numFmtId="0" fontId="25" fillId="0" borderId="0" xfId="0" applyFont="1" applyAlignment="1" applyProtection="1">
      <alignment horizontal="right" wrapText="1"/>
      <protection locked="0"/>
    </xf>
    <xf numFmtId="1" fontId="64" fillId="0" borderId="0" xfId="29" applyNumberFormat="1" applyFont="1" applyAlignment="1" applyProtection="1">
      <alignment horizontal="right"/>
      <protection locked="0"/>
    </xf>
    <xf numFmtId="167" fontId="2" fillId="0" borderId="15" xfId="27" applyNumberFormat="1" applyFont="1" applyFill="1" applyBorder="1" applyAlignment="1">
      <alignment horizontal="right"/>
      <protection locked="0"/>
    </xf>
    <xf numFmtId="4" fontId="2" fillId="0" borderId="0" xfId="29" applyNumberFormat="1" applyFont="1" applyAlignment="1" applyProtection="1">
      <alignment horizontal="right"/>
      <protection locked="0"/>
    </xf>
    <xf numFmtId="4" fontId="7" fillId="0" borderId="0" xfId="0" applyNumberFormat="1" applyFont="1" applyProtection="1">
      <protection locked="0"/>
    </xf>
    <xf numFmtId="4" fontId="4" fillId="0" borderId="0" xfId="0" applyNumberFormat="1" applyFont="1" applyProtection="1">
      <protection locked="0"/>
    </xf>
    <xf numFmtId="4" fontId="7" fillId="0" borderId="11" xfId="0" applyNumberFormat="1" applyFont="1" applyBorder="1" applyAlignment="1" applyProtection="1">
      <alignment horizontal="right"/>
      <protection locked="0"/>
    </xf>
    <xf numFmtId="4" fontId="4" fillId="0" borderId="11" xfId="0" applyNumberFormat="1" applyFont="1" applyBorder="1" applyAlignment="1" applyProtection="1">
      <alignment horizontal="right"/>
      <protection locked="0"/>
    </xf>
    <xf numFmtId="4" fontId="4" fillId="0" borderId="0" xfId="0" applyNumberFormat="1" applyFont="1" applyAlignment="1" applyProtection="1">
      <alignment horizontal="right"/>
      <protection locked="0"/>
    </xf>
    <xf numFmtId="0" fontId="2" fillId="0" borderId="0" xfId="6" applyProtection="1">
      <protection locked="0"/>
    </xf>
    <xf numFmtId="0" fontId="2" fillId="0" borderId="0" xfId="6" applyAlignment="1" applyProtection="1">
      <alignment horizontal="right"/>
      <protection locked="0"/>
    </xf>
    <xf numFmtId="4" fontId="7" fillId="0" borderId="11" xfId="0" applyNumberFormat="1" applyFont="1" applyBorder="1" applyAlignment="1" applyProtection="1">
      <alignment horizontal="right" vertical="top"/>
      <protection locked="0"/>
    </xf>
    <xf numFmtId="4" fontId="4" fillId="0" borderId="11" xfId="0" applyNumberFormat="1" applyFont="1" applyBorder="1" applyAlignment="1" applyProtection="1">
      <alignment horizontal="right" vertical="top"/>
      <protection locked="0"/>
    </xf>
    <xf numFmtId="167" fontId="62" fillId="0" borderId="27" xfId="6" applyNumberFormat="1" applyFont="1" applyBorder="1" applyAlignment="1" applyProtection="1">
      <alignment horizontal="center"/>
      <protection locked="0"/>
    </xf>
    <xf numFmtId="49" fontId="62" fillId="0" borderId="29" xfId="5" applyFont="1" applyBorder="1" applyAlignment="1" applyProtection="1">
      <alignment horizontal="center" vertical="top" wrapText="1" readingOrder="1"/>
      <protection locked="0"/>
    </xf>
    <xf numFmtId="167" fontId="17" fillId="0" borderId="27" xfId="6" applyNumberFormat="1" applyFont="1" applyBorder="1" applyAlignment="1" applyProtection="1">
      <alignment horizontal="center"/>
      <protection locked="0"/>
    </xf>
    <xf numFmtId="167" fontId="2" fillId="4" borderId="30" xfId="8" applyNumberFormat="1" applyFont="1" applyFill="1" applyBorder="1" applyAlignment="1">
      <alignment horizontal="center"/>
      <protection locked="0"/>
    </xf>
    <xf numFmtId="0" fontId="30" fillId="0" borderId="27" xfId="0" applyFont="1" applyBorder="1" applyAlignment="1" applyProtection="1">
      <alignment horizontal="center"/>
      <protection locked="0"/>
    </xf>
    <xf numFmtId="0" fontId="30" fillId="0" borderId="27" xfId="0" applyFont="1" applyBorder="1" applyAlignment="1" applyProtection="1">
      <alignment horizontal="center" wrapText="1"/>
      <protection locked="0"/>
    </xf>
    <xf numFmtId="167" fontId="62" fillId="0" borderId="27" xfId="6" applyNumberFormat="1" applyFont="1" applyBorder="1" applyProtection="1">
      <protection locked="0"/>
    </xf>
    <xf numFmtId="167" fontId="2" fillId="4" borderId="27" xfId="8" applyNumberFormat="1" applyFont="1" applyFill="1" applyBorder="1" applyAlignment="1">
      <alignment horizontal="center"/>
      <protection locked="0"/>
    </xf>
    <xf numFmtId="167" fontId="2" fillId="0" borderId="27" xfId="6" applyNumberFormat="1" applyBorder="1" applyAlignment="1">
      <alignment horizontal="center"/>
    </xf>
    <xf numFmtId="167" fontId="62" fillId="0" borderId="31" xfId="6" applyNumberFormat="1" applyFont="1" applyBorder="1" applyAlignment="1" applyProtection="1">
      <alignment horizontal="center"/>
      <protection locked="0"/>
    </xf>
    <xf numFmtId="0" fontId="69" fillId="0" borderId="0" xfId="0" applyFont="1" applyProtection="1">
      <protection locked="0"/>
    </xf>
    <xf numFmtId="165" fontId="69" fillId="0" borderId="0" xfId="0" applyNumberFormat="1" applyFont="1" applyProtection="1">
      <protection locked="0"/>
    </xf>
    <xf numFmtId="165" fontId="69" fillId="0" borderId="2" xfId="0" applyNumberFormat="1" applyFont="1" applyBorder="1" applyProtection="1">
      <protection locked="0"/>
    </xf>
    <xf numFmtId="0" fontId="69" fillId="0" borderId="11" xfId="0" applyFont="1" applyBorder="1" applyProtection="1">
      <protection locked="0"/>
    </xf>
    <xf numFmtId="0" fontId="2" fillId="0" borderId="0" xfId="33" applyFill="1" applyBorder="1" applyAlignment="1">
      <alignment horizontal="center" vertical="center"/>
    </xf>
    <xf numFmtId="0" fontId="17" fillId="0" borderId="0" xfId="33" applyFont="1" applyFill="1" applyBorder="1" applyAlignment="1">
      <alignment horizontal="left" vertical="center"/>
    </xf>
    <xf numFmtId="167" fontId="17" fillId="0" borderId="0" xfId="33" applyNumberFormat="1" applyFont="1" applyFill="1" applyBorder="1" applyAlignment="1">
      <alignment horizontal="right" vertical="center"/>
    </xf>
    <xf numFmtId="0" fontId="25" fillId="0" borderId="0" xfId="0" applyFont="1" applyFill="1"/>
    <xf numFmtId="165" fontId="122" fillId="0" borderId="1" xfId="0" applyNumberFormat="1" applyFont="1" applyBorder="1"/>
    <xf numFmtId="0" fontId="32" fillId="0" borderId="0" xfId="12" applyNumberFormat="1" applyFont="1" applyAlignment="1">
      <alignment horizontal="left" vertical="center" wrapText="1"/>
    </xf>
    <xf numFmtId="0" fontId="30" fillId="0" borderId="0" xfId="0" applyNumberFormat="1" applyFont="1" applyAlignment="1">
      <alignment wrapText="1"/>
    </xf>
    <xf numFmtId="0" fontId="30" fillId="0" borderId="0" xfId="0" applyNumberFormat="1" applyFont="1" applyAlignment="1">
      <alignment vertical="top" wrapText="1" readingOrder="1"/>
    </xf>
    <xf numFmtId="0" fontId="32" fillId="0" borderId="0" xfId="12" applyNumberFormat="1" applyFont="1" applyAlignment="1">
      <alignment horizontal="left" vertical="top" wrapText="1"/>
    </xf>
    <xf numFmtId="0" fontId="2" fillId="0" borderId="0" xfId="0" applyNumberFormat="1" applyFont="1" applyAlignment="1">
      <alignment horizontal="left" wrapText="1"/>
    </xf>
    <xf numFmtId="0" fontId="2" fillId="0" borderId="0" xfId="0" applyNumberFormat="1" applyFont="1" applyAlignment="1">
      <alignment horizontal="left" vertical="top" wrapText="1"/>
    </xf>
    <xf numFmtId="0" fontId="29" fillId="0" borderId="0" xfId="5" applyNumberFormat="1" applyFont="1" applyAlignment="1">
      <alignment horizontal="left" vertical="top" wrapText="1" readingOrder="1"/>
    </xf>
    <xf numFmtId="0" fontId="30" fillId="0" borderId="0" xfId="10" applyNumberFormat="1" applyFont="1" applyAlignment="1">
      <alignment vertical="top" wrapText="1" readingOrder="1"/>
    </xf>
    <xf numFmtId="0" fontId="17" fillId="0" borderId="0" xfId="6" applyNumberFormat="1" applyFont="1" applyAlignment="1">
      <alignment vertical="top" wrapText="1"/>
    </xf>
    <xf numFmtId="0" fontId="30" fillId="0" borderId="0" xfId="0" applyNumberFormat="1" applyFont="1" applyAlignment="1">
      <alignment horizontal="justify" wrapText="1"/>
    </xf>
    <xf numFmtId="0" fontId="25" fillId="0" borderId="0" xfId="13" quotePrefix="1" applyNumberFormat="1" applyFont="1" applyAlignment="1">
      <alignment horizontal="left" vertical="top" wrapText="1" readingOrder="1"/>
    </xf>
    <xf numFmtId="0" fontId="2" fillId="0" borderId="0" xfId="13" quotePrefix="1" applyNumberFormat="1" applyAlignment="1">
      <alignment horizontal="left" vertical="top" wrapText="1" readingOrder="1"/>
    </xf>
    <xf numFmtId="0" fontId="30" fillId="0" borderId="0" xfId="0" applyNumberFormat="1" applyFont="1" applyAlignment="1">
      <alignment horizontal="justify" vertical="top" wrapText="1" readingOrder="1"/>
    </xf>
    <xf numFmtId="0" fontId="25" fillId="0" borderId="0" xfId="0" applyNumberFormat="1" applyFont="1" applyAlignment="1">
      <alignment wrapText="1"/>
    </xf>
    <xf numFmtId="0" fontId="25" fillId="0" borderId="0" xfId="0" applyNumberFormat="1" applyFont="1" applyAlignment="1">
      <alignment vertical="top" wrapText="1"/>
    </xf>
    <xf numFmtId="0" fontId="30" fillId="0" borderId="0" xfId="0" applyNumberFormat="1" applyFont="1" applyAlignment="1">
      <alignment horizontal="left" wrapText="1"/>
    </xf>
    <xf numFmtId="0" fontId="25" fillId="0" borderId="0" xfId="12" applyNumberFormat="1" applyFont="1" applyAlignment="1">
      <alignment horizontal="left" vertical="top" wrapText="1"/>
    </xf>
    <xf numFmtId="0" fontId="2" fillId="0" borderId="0" xfId="0" applyNumberFormat="1" applyFont="1" applyAlignment="1">
      <alignment vertical="top" wrapText="1" readingOrder="1"/>
    </xf>
    <xf numFmtId="4" fontId="75" fillId="0" borderId="0" xfId="0" applyNumberFormat="1" applyFont="1" applyBorder="1"/>
    <xf numFmtId="4" fontId="68" fillId="0" borderId="0" xfId="0" applyNumberFormat="1" applyFont="1" applyBorder="1" applyAlignment="1">
      <alignment horizontal="right"/>
    </xf>
    <xf numFmtId="4" fontId="68" fillId="0" borderId="0" xfId="0" applyNumberFormat="1" applyFont="1" applyBorder="1"/>
    <xf numFmtId="0" fontId="72" fillId="0" borderId="0" xfId="0" applyFont="1" applyBorder="1"/>
    <xf numFmtId="165" fontId="71" fillId="0" borderId="0" xfId="0" applyNumberFormat="1" applyFont="1" applyBorder="1"/>
    <xf numFmtId="4" fontId="92" fillId="0" borderId="0" xfId="34" applyNumberFormat="1" applyFont="1" applyAlignment="1">
      <alignment horizontal="center" vertical="top" wrapText="1"/>
    </xf>
    <xf numFmtId="4" fontId="93" fillId="10" borderId="22" xfId="34" applyNumberFormat="1" applyFont="1" applyFill="1" applyBorder="1" applyAlignment="1">
      <alignment horizontal="center" wrapText="1"/>
    </xf>
    <xf numFmtId="4" fontId="8" fillId="0" borderId="0" xfId="0" applyNumberFormat="1" applyFont="1" applyAlignment="1">
      <alignment horizontal="left"/>
    </xf>
    <xf numFmtId="0" fontId="116" fillId="0" borderId="0" xfId="33" applyFont="1" applyAlignment="1">
      <alignment horizontal="left" vertical="center"/>
    </xf>
    <xf numFmtId="0" fontId="117" fillId="0" borderId="0" xfId="0" applyFont="1" applyAlignment="1">
      <alignment horizontal="left"/>
    </xf>
  </cellXfs>
  <cellStyles count="36">
    <cellStyle name="CENA / KOS" xfId="8"/>
    <cellStyle name="CENA / KOS 2" xfId="27"/>
    <cellStyle name="Naslov 5 6" xfId="5"/>
    <cellStyle name="Navadno" xfId="0" builtinId="0"/>
    <cellStyle name="Navadno 10" xfId="34"/>
    <cellStyle name="Navadno 11 70" xfId="13"/>
    <cellStyle name="Navadno 13" xfId="25"/>
    <cellStyle name="Navadno 15" xfId="17"/>
    <cellStyle name="Navadno 16 2" xfId="12"/>
    <cellStyle name="Navadno 16 2 2" xfId="7"/>
    <cellStyle name="Navadno 16 2 8" xfId="18"/>
    <cellStyle name="Navadno 2" xfId="6"/>
    <cellStyle name="Navadno 2 10" xfId="21"/>
    <cellStyle name="Navadno 2 17" xfId="14"/>
    <cellStyle name="Navadno 2 2 2" xfId="11"/>
    <cellStyle name="Navadno 2 5" xfId="9"/>
    <cellStyle name="Navadno 27 16" xfId="22"/>
    <cellStyle name="Navadno 3" xfId="15"/>
    <cellStyle name="Navadno 3 10" xfId="19"/>
    <cellStyle name="Navadno 3 26" xfId="10"/>
    <cellStyle name="Navadno 3 26 2 2" xfId="20"/>
    <cellStyle name="Navadno 6" xfId="32"/>
    <cellStyle name="Navadno 7 2" xfId="30"/>
    <cellStyle name="Navadno 88" xfId="4"/>
    <cellStyle name="Navadno_FORMULA" xfId="29"/>
    <cellStyle name="Navadno_LG PZI popis strojne instalacije popravljen popis" xfId="26"/>
    <cellStyle name="Navadno_LG PZI popis strojne instalacije popravljen popis 2" xfId="33"/>
    <cellStyle name="Navadno_List1" xfId="3"/>
    <cellStyle name="Navadno_OŠ.VRHOVCI" xfId="1"/>
    <cellStyle name="Navadno_popis-splošno-zun.ured" xfId="24"/>
    <cellStyle name="Normal 2 2" xfId="16"/>
    <cellStyle name="normal 22" xfId="28"/>
    <cellStyle name="Normal_SOCA_ popisi_TOPLOTNE POSTAJE-070725" xfId="31"/>
    <cellStyle name="Valuta" xfId="2" builtinId="4"/>
    <cellStyle name="Valuta 5" xfId="35"/>
    <cellStyle name="Vejica_popis-splošno-zun.ured"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0</xdr:colOff>
      <xdr:row>159</xdr:row>
      <xdr:rowOff>0</xdr:rowOff>
    </xdr:from>
    <xdr:ext cx="65" cy="172227"/>
    <xdr:sp macro="" textlink="">
      <xdr:nvSpPr>
        <xdr:cNvPr id="2" name="PoljeZBesedilom 1">
          <a:extLst>
            <a:ext uri="{FF2B5EF4-FFF2-40B4-BE49-F238E27FC236}">
              <a16:creationId xmlns:a16="http://schemas.microsoft.com/office/drawing/2014/main" id="{8F630822-2CD6-462E-BDB7-8E4B5DDF0A3C}"/>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159</xdr:row>
      <xdr:rowOff>0</xdr:rowOff>
    </xdr:from>
    <xdr:ext cx="65" cy="172227"/>
    <xdr:sp macro="" textlink="">
      <xdr:nvSpPr>
        <xdr:cNvPr id="3" name="PoljeZBesedilom 2">
          <a:extLst>
            <a:ext uri="{FF2B5EF4-FFF2-40B4-BE49-F238E27FC236}">
              <a16:creationId xmlns:a16="http://schemas.microsoft.com/office/drawing/2014/main" id="{5A42BBD7-DE8F-489A-AA91-3F3DF62A6911}"/>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4" name="PoljeZBesedilom 3">
          <a:extLst>
            <a:ext uri="{FF2B5EF4-FFF2-40B4-BE49-F238E27FC236}">
              <a16:creationId xmlns:a16="http://schemas.microsoft.com/office/drawing/2014/main" id="{69041879-8537-41B6-A23A-2AF094E45ACD}"/>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5" name="PoljeZBesedilom 4">
          <a:extLst>
            <a:ext uri="{FF2B5EF4-FFF2-40B4-BE49-F238E27FC236}">
              <a16:creationId xmlns:a16="http://schemas.microsoft.com/office/drawing/2014/main" id="{F6AB8AFD-D855-441B-9756-B548B7EDE89C}"/>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159</xdr:row>
      <xdr:rowOff>0</xdr:rowOff>
    </xdr:from>
    <xdr:ext cx="65" cy="172227"/>
    <xdr:sp macro="" textlink="">
      <xdr:nvSpPr>
        <xdr:cNvPr id="6" name="PoljeZBesedilom 5">
          <a:extLst>
            <a:ext uri="{FF2B5EF4-FFF2-40B4-BE49-F238E27FC236}">
              <a16:creationId xmlns:a16="http://schemas.microsoft.com/office/drawing/2014/main" id="{7E650D7F-5271-45FE-AD32-4FF4E79F8D85}"/>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159</xdr:row>
      <xdr:rowOff>0</xdr:rowOff>
    </xdr:from>
    <xdr:ext cx="65" cy="172227"/>
    <xdr:sp macro="" textlink="">
      <xdr:nvSpPr>
        <xdr:cNvPr id="7" name="PoljeZBesedilom 6">
          <a:extLst>
            <a:ext uri="{FF2B5EF4-FFF2-40B4-BE49-F238E27FC236}">
              <a16:creationId xmlns:a16="http://schemas.microsoft.com/office/drawing/2014/main" id="{61621682-5795-4CD2-B89A-DE6D03373544}"/>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 name="PoljeZBesedilom 7">
          <a:extLst>
            <a:ext uri="{FF2B5EF4-FFF2-40B4-BE49-F238E27FC236}">
              <a16:creationId xmlns:a16="http://schemas.microsoft.com/office/drawing/2014/main" id="{CBE1E6F8-80E5-4785-9ED4-AE22BBB1164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 name="PoljeZBesedilom 8">
          <a:extLst>
            <a:ext uri="{FF2B5EF4-FFF2-40B4-BE49-F238E27FC236}">
              <a16:creationId xmlns:a16="http://schemas.microsoft.com/office/drawing/2014/main" id="{16F6D03E-194B-4A31-B0AD-90F03E133BE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 name="PoljeZBesedilom 9">
          <a:extLst>
            <a:ext uri="{FF2B5EF4-FFF2-40B4-BE49-F238E27FC236}">
              <a16:creationId xmlns:a16="http://schemas.microsoft.com/office/drawing/2014/main" id="{DDD9D697-A60A-449F-91D1-FFA590657A5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 name="PoljeZBesedilom 10">
          <a:extLst>
            <a:ext uri="{FF2B5EF4-FFF2-40B4-BE49-F238E27FC236}">
              <a16:creationId xmlns:a16="http://schemas.microsoft.com/office/drawing/2014/main" id="{6F3F72BD-F43F-46DC-AFDF-F104BE4A3CC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 name="PoljeZBesedilom 11">
          <a:extLst>
            <a:ext uri="{FF2B5EF4-FFF2-40B4-BE49-F238E27FC236}">
              <a16:creationId xmlns:a16="http://schemas.microsoft.com/office/drawing/2014/main" id="{8437AA6A-C5E3-483F-8C55-E72C954F3AD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 name="PoljeZBesedilom 12">
          <a:extLst>
            <a:ext uri="{FF2B5EF4-FFF2-40B4-BE49-F238E27FC236}">
              <a16:creationId xmlns:a16="http://schemas.microsoft.com/office/drawing/2014/main" id="{230FA743-6DA6-4557-B4F6-11B3B7E5CAF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 name="PoljeZBesedilom 13">
          <a:extLst>
            <a:ext uri="{FF2B5EF4-FFF2-40B4-BE49-F238E27FC236}">
              <a16:creationId xmlns:a16="http://schemas.microsoft.com/office/drawing/2014/main" id="{E581D5BC-51AE-419A-ABA9-4EF3278FCA7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 name="PoljeZBesedilom 14">
          <a:extLst>
            <a:ext uri="{FF2B5EF4-FFF2-40B4-BE49-F238E27FC236}">
              <a16:creationId xmlns:a16="http://schemas.microsoft.com/office/drawing/2014/main" id="{F53AF8E3-81CA-47CD-8297-69BB39693B7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 name="PoljeZBesedilom 15">
          <a:extLst>
            <a:ext uri="{FF2B5EF4-FFF2-40B4-BE49-F238E27FC236}">
              <a16:creationId xmlns:a16="http://schemas.microsoft.com/office/drawing/2014/main" id="{B86418E1-3079-4A2F-9909-FE88507C401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7" name="PoljeZBesedilom 16">
          <a:extLst>
            <a:ext uri="{FF2B5EF4-FFF2-40B4-BE49-F238E27FC236}">
              <a16:creationId xmlns:a16="http://schemas.microsoft.com/office/drawing/2014/main" id="{C13E8EF7-F3EB-4E22-B9A6-DE713B6916C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8" name="PoljeZBesedilom 17">
          <a:extLst>
            <a:ext uri="{FF2B5EF4-FFF2-40B4-BE49-F238E27FC236}">
              <a16:creationId xmlns:a16="http://schemas.microsoft.com/office/drawing/2014/main" id="{6A963F24-BD8B-4215-BA2A-A0BE5D6FCFC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9" name="PoljeZBesedilom 18">
          <a:extLst>
            <a:ext uri="{FF2B5EF4-FFF2-40B4-BE49-F238E27FC236}">
              <a16:creationId xmlns:a16="http://schemas.microsoft.com/office/drawing/2014/main" id="{48A9424C-D710-48D4-8578-1A6AD741589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0" name="PoljeZBesedilom 19">
          <a:extLst>
            <a:ext uri="{FF2B5EF4-FFF2-40B4-BE49-F238E27FC236}">
              <a16:creationId xmlns:a16="http://schemas.microsoft.com/office/drawing/2014/main" id="{82F5E6FC-9149-4510-ADC8-FF644892CD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1" name="PoljeZBesedilom 20">
          <a:extLst>
            <a:ext uri="{FF2B5EF4-FFF2-40B4-BE49-F238E27FC236}">
              <a16:creationId xmlns:a16="http://schemas.microsoft.com/office/drawing/2014/main" id="{42367721-E908-4BF1-A20F-9EE8164B7ED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2" name="PoljeZBesedilom 21">
          <a:extLst>
            <a:ext uri="{FF2B5EF4-FFF2-40B4-BE49-F238E27FC236}">
              <a16:creationId xmlns:a16="http://schemas.microsoft.com/office/drawing/2014/main" id="{4EC14B60-3E10-407E-BBE5-F85E8791454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3" name="PoljeZBesedilom 22">
          <a:extLst>
            <a:ext uri="{FF2B5EF4-FFF2-40B4-BE49-F238E27FC236}">
              <a16:creationId xmlns:a16="http://schemas.microsoft.com/office/drawing/2014/main" id="{E68EA3B5-21C8-494D-A7F4-C7A293CBB7D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4" name="PoljeZBesedilom 23">
          <a:extLst>
            <a:ext uri="{FF2B5EF4-FFF2-40B4-BE49-F238E27FC236}">
              <a16:creationId xmlns:a16="http://schemas.microsoft.com/office/drawing/2014/main" id="{7D1BD394-A623-4193-8451-79F559D698A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5" name="PoljeZBesedilom 24">
          <a:extLst>
            <a:ext uri="{FF2B5EF4-FFF2-40B4-BE49-F238E27FC236}">
              <a16:creationId xmlns:a16="http://schemas.microsoft.com/office/drawing/2014/main" id="{91C1EAFE-FAA9-448B-8FBA-AC376681FE2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6" name="PoljeZBesedilom 25">
          <a:extLst>
            <a:ext uri="{FF2B5EF4-FFF2-40B4-BE49-F238E27FC236}">
              <a16:creationId xmlns:a16="http://schemas.microsoft.com/office/drawing/2014/main" id="{63AAFB73-BB60-4121-8E8C-B299DE2B6D3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7" name="PoljeZBesedilom 26">
          <a:extLst>
            <a:ext uri="{FF2B5EF4-FFF2-40B4-BE49-F238E27FC236}">
              <a16:creationId xmlns:a16="http://schemas.microsoft.com/office/drawing/2014/main" id="{C2E97CB5-8412-4726-8DE6-ABEC218ADA1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8" name="PoljeZBesedilom 27">
          <a:extLst>
            <a:ext uri="{FF2B5EF4-FFF2-40B4-BE49-F238E27FC236}">
              <a16:creationId xmlns:a16="http://schemas.microsoft.com/office/drawing/2014/main" id="{B5C68109-A653-4639-AA64-DA4EE5A8D1D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29" name="PoljeZBesedilom 28">
          <a:extLst>
            <a:ext uri="{FF2B5EF4-FFF2-40B4-BE49-F238E27FC236}">
              <a16:creationId xmlns:a16="http://schemas.microsoft.com/office/drawing/2014/main" id="{F1FC9FD4-37BB-4894-9B3A-8AD2132D37D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0" name="PoljeZBesedilom 29">
          <a:extLst>
            <a:ext uri="{FF2B5EF4-FFF2-40B4-BE49-F238E27FC236}">
              <a16:creationId xmlns:a16="http://schemas.microsoft.com/office/drawing/2014/main" id="{C5D7632F-1C10-45E5-A926-CDDC93A1083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1" name="PoljeZBesedilom 30">
          <a:extLst>
            <a:ext uri="{FF2B5EF4-FFF2-40B4-BE49-F238E27FC236}">
              <a16:creationId xmlns:a16="http://schemas.microsoft.com/office/drawing/2014/main" id="{F865A7AF-219C-49B2-8BD8-FD537C5F54F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2" name="PoljeZBesedilom 31">
          <a:extLst>
            <a:ext uri="{FF2B5EF4-FFF2-40B4-BE49-F238E27FC236}">
              <a16:creationId xmlns:a16="http://schemas.microsoft.com/office/drawing/2014/main" id="{D7ED9B4F-2E4A-4619-A1DA-C5C05AE8192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3" name="PoljeZBesedilom 32">
          <a:extLst>
            <a:ext uri="{FF2B5EF4-FFF2-40B4-BE49-F238E27FC236}">
              <a16:creationId xmlns:a16="http://schemas.microsoft.com/office/drawing/2014/main" id="{CF5ECA4F-2FF0-4747-9B9C-6825D2C00DE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4" name="PoljeZBesedilom 33">
          <a:extLst>
            <a:ext uri="{FF2B5EF4-FFF2-40B4-BE49-F238E27FC236}">
              <a16:creationId xmlns:a16="http://schemas.microsoft.com/office/drawing/2014/main" id="{FD0D72B2-F60D-4C65-AB32-A55C1055E18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5" name="PoljeZBesedilom 34">
          <a:extLst>
            <a:ext uri="{FF2B5EF4-FFF2-40B4-BE49-F238E27FC236}">
              <a16:creationId xmlns:a16="http://schemas.microsoft.com/office/drawing/2014/main" id="{7B7E2D55-7D76-472A-8E6E-524E9C4B354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6" name="PoljeZBesedilom 35">
          <a:extLst>
            <a:ext uri="{FF2B5EF4-FFF2-40B4-BE49-F238E27FC236}">
              <a16:creationId xmlns:a16="http://schemas.microsoft.com/office/drawing/2014/main" id="{113DC365-A088-4B3C-8AE2-A9D1853E87A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7" name="PoljeZBesedilom 36">
          <a:extLst>
            <a:ext uri="{FF2B5EF4-FFF2-40B4-BE49-F238E27FC236}">
              <a16:creationId xmlns:a16="http://schemas.microsoft.com/office/drawing/2014/main" id="{D1440D60-6244-48F2-B764-33E12BB4E96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8" name="PoljeZBesedilom 37">
          <a:extLst>
            <a:ext uri="{FF2B5EF4-FFF2-40B4-BE49-F238E27FC236}">
              <a16:creationId xmlns:a16="http://schemas.microsoft.com/office/drawing/2014/main" id="{9EE5CD7D-B22C-428B-8989-97DA1A6D86A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39" name="PoljeZBesedilom 38">
          <a:extLst>
            <a:ext uri="{FF2B5EF4-FFF2-40B4-BE49-F238E27FC236}">
              <a16:creationId xmlns:a16="http://schemas.microsoft.com/office/drawing/2014/main" id="{658231E6-B10F-4135-8B36-87A9E184584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0" name="PoljeZBesedilom 39">
          <a:extLst>
            <a:ext uri="{FF2B5EF4-FFF2-40B4-BE49-F238E27FC236}">
              <a16:creationId xmlns:a16="http://schemas.microsoft.com/office/drawing/2014/main" id="{36DFE02D-CBFE-4C9D-AA4E-AC723F543DE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1" name="PoljeZBesedilom 40">
          <a:extLst>
            <a:ext uri="{FF2B5EF4-FFF2-40B4-BE49-F238E27FC236}">
              <a16:creationId xmlns:a16="http://schemas.microsoft.com/office/drawing/2014/main" id="{C43EB989-CB90-4010-B42C-6B666FF078E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2" name="PoljeZBesedilom 41">
          <a:extLst>
            <a:ext uri="{FF2B5EF4-FFF2-40B4-BE49-F238E27FC236}">
              <a16:creationId xmlns:a16="http://schemas.microsoft.com/office/drawing/2014/main" id="{869F436A-952E-471A-86A6-C3C8D39C46E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3" name="PoljeZBesedilom 42">
          <a:extLst>
            <a:ext uri="{FF2B5EF4-FFF2-40B4-BE49-F238E27FC236}">
              <a16:creationId xmlns:a16="http://schemas.microsoft.com/office/drawing/2014/main" id="{FB5B119A-88C1-4873-BF82-18232F5A8B7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4" name="PoljeZBesedilom 43">
          <a:extLst>
            <a:ext uri="{FF2B5EF4-FFF2-40B4-BE49-F238E27FC236}">
              <a16:creationId xmlns:a16="http://schemas.microsoft.com/office/drawing/2014/main" id="{DB1AB90E-393A-442C-AE5A-414A0063A8B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5" name="PoljeZBesedilom 44">
          <a:extLst>
            <a:ext uri="{FF2B5EF4-FFF2-40B4-BE49-F238E27FC236}">
              <a16:creationId xmlns:a16="http://schemas.microsoft.com/office/drawing/2014/main" id="{6078F170-0B99-44F4-9FAC-A41CAEF1EC1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6" name="PoljeZBesedilom 45">
          <a:extLst>
            <a:ext uri="{FF2B5EF4-FFF2-40B4-BE49-F238E27FC236}">
              <a16:creationId xmlns:a16="http://schemas.microsoft.com/office/drawing/2014/main" id="{9303117D-5206-4E5F-9418-5A7F0E9EB2F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7" name="PoljeZBesedilom 46">
          <a:extLst>
            <a:ext uri="{FF2B5EF4-FFF2-40B4-BE49-F238E27FC236}">
              <a16:creationId xmlns:a16="http://schemas.microsoft.com/office/drawing/2014/main" id="{3E50FD43-0B30-46FB-9172-7A7291206A3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8" name="PoljeZBesedilom 47">
          <a:extLst>
            <a:ext uri="{FF2B5EF4-FFF2-40B4-BE49-F238E27FC236}">
              <a16:creationId xmlns:a16="http://schemas.microsoft.com/office/drawing/2014/main" id="{4B8B3135-B20B-4E3A-9024-890C92DC088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49" name="PoljeZBesedilom 48">
          <a:extLst>
            <a:ext uri="{FF2B5EF4-FFF2-40B4-BE49-F238E27FC236}">
              <a16:creationId xmlns:a16="http://schemas.microsoft.com/office/drawing/2014/main" id="{67C8CD20-F847-4913-A20F-F506CB62883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0" name="PoljeZBesedilom 49">
          <a:extLst>
            <a:ext uri="{FF2B5EF4-FFF2-40B4-BE49-F238E27FC236}">
              <a16:creationId xmlns:a16="http://schemas.microsoft.com/office/drawing/2014/main" id="{4352E9D8-2B6B-4F02-855E-A51C84C9474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1" name="PoljeZBesedilom 50">
          <a:extLst>
            <a:ext uri="{FF2B5EF4-FFF2-40B4-BE49-F238E27FC236}">
              <a16:creationId xmlns:a16="http://schemas.microsoft.com/office/drawing/2014/main" id="{9A8BDDF3-4724-4E3C-AF1C-562B644DC92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2" name="PoljeZBesedilom 51">
          <a:extLst>
            <a:ext uri="{FF2B5EF4-FFF2-40B4-BE49-F238E27FC236}">
              <a16:creationId xmlns:a16="http://schemas.microsoft.com/office/drawing/2014/main" id="{86366CD8-06FF-4D72-973C-064B21B8FBC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3" name="PoljeZBesedilom 52">
          <a:extLst>
            <a:ext uri="{FF2B5EF4-FFF2-40B4-BE49-F238E27FC236}">
              <a16:creationId xmlns:a16="http://schemas.microsoft.com/office/drawing/2014/main" id="{E275E199-DC86-4DDF-AA9C-C26F027B31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4" name="PoljeZBesedilom 53">
          <a:extLst>
            <a:ext uri="{FF2B5EF4-FFF2-40B4-BE49-F238E27FC236}">
              <a16:creationId xmlns:a16="http://schemas.microsoft.com/office/drawing/2014/main" id="{6132AE1C-D1B8-4426-A03B-9C761670BD8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5" name="PoljeZBesedilom 54">
          <a:extLst>
            <a:ext uri="{FF2B5EF4-FFF2-40B4-BE49-F238E27FC236}">
              <a16:creationId xmlns:a16="http://schemas.microsoft.com/office/drawing/2014/main" id="{4729992F-A3C7-4AB3-A72C-DA47CDAC36A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6" name="PoljeZBesedilom 55">
          <a:extLst>
            <a:ext uri="{FF2B5EF4-FFF2-40B4-BE49-F238E27FC236}">
              <a16:creationId xmlns:a16="http://schemas.microsoft.com/office/drawing/2014/main" id="{A4C7D9EC-54A2-4498-B614-24CD41CE9AC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7" name="PoljeZBesedilom 56">
          <a:extLst>
            <a:ext uri="{FF2B5EF4-FFF2-40B4-BE49-F238E27FC236}">
              <a16:creationId xmlns:a16="http://schemas.microsoft.com/office/drawing/2014/main" id="{8E0992EB-87E5-4726-B5CC-8C801994E08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8" name="PoljeZBesedilom 57">
          <a:extLst>
            <a:ext uri="{FF2B5EF4-FFF2-40B4-BE49-F238E27FC236}">
              <a16:creationId xmlns:a16="http://schemas.microsoft.com/office/drawing/2014/main" id="{7E298A90-369F-45D8-9B3C-0C021BE1A9D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59" name="PoljeZBesedilom 58">
          <a:extLst>
            <a:ext uri="{FF2B5EF4-FFF2-40B4-BE49-F238E27FC236}">
              <a16:creationId xmlns:a16="http://schemas.microsoft.com/office/drawing/2014/main" id="{AEFD91DA-3B64-4CEF-A8D6-EED2DCA4DD2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0" name="PoljeZBesedilom 59">
          <a:extLst>
            <a:ext uri="{FF2B5EF4-FFF2-40B4-BE49-F238E27FC236}">
              <a16:creationId xmlns:a16="http://schemas.microsoft.com/office/drawing/2014/main" id="{966374A4-BEA3-4A18-A007-F15E45CFB1B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1" name="PoljeZBesedilom 60">
          <a:extLst>
            <a:ext uri="{FF2B5EF4-FFF2-40B4-BE49-F238E27FC236}">
              <a16:creationId xmlns:a16="http://schemas.microsoft.com/office/drawing/2014/main" id="{27F51F5A-635F-4BBB-9206-7E8508361ED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2" name="PoljeZBesedilom 61">
          <a:extLst>
            <a:ext uri="{FF2B5EF4-FFF2-40B4-BE49-F238E27FC236}">
              <a16:creationId xmlns:a16="http://schemas.microsoft.com/office/drawing/2014/main" id="{C16D5D79-3A6C-4A0F-8066-EED99DB1689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3" name="PoljeZBesedilom 62">
          <a:extLst>
            <a:ext uri="{FF2B5EF4-FFF2-40B4-BE49-F238E27FC236}">
              <a16:creationId xmlns:a16="http://schemas.microsoft.com/office/drawing/2014/main" id="{D614FF9D-CA81-42FB-825C-917F68EA6D0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4" name="PoljeZBesedilom 63">
          <a:extLst>
            <a:ext uri="{FF2B5EF4-FFF2-40B4-BE49-F238E27FC236}">
              <a16:creationId xmlns:a16="http://schemas.microsoft.com/office/drawing/2014/main" id="{5E04F59B-D383-4C71-928A-10E53A2EC6C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5" name="PoljeZBesedilom 64">
          <a:extLst>
            <a:ext uri="{FF2B5EF4-FFF2-40B4-BE49-F238E27FC236}">
              <a16:creationId xmlns:a16="http://schemas.microsoft.com/office/drawing/2014/main" id="{0651D2CE-0D5F-4F0E-8833-462029F11F2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6" name="PoljeZBesedilom 65">
          <a:extLst>
            <a:ext uri="{FF2B5EF4-FFF2-40B4-BE49-F238E27FC236}">
              <a16:creationId xmlns:a16="http://schemas.microsoft.com/office/drawing/2014/main" id="{FB153779-EA0D-4890-B232-57D03A66ECD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7" name="PoljeZBesedilom 66">
          <a:extLst>
            <a:ext uri="{FF2B5EF4-FFF2-40B4-BE49-F238E27FC236}">
              <a16:creationId xmlns:a16="http://schemas.microsoft.com/office/drawing/2014/main" id="{AD8C5D16-3C89-413F-A0C2-27C7E781571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8" name="PoljeZBesedilom 67">
          <a:extLst>
            <a:ext uri="{FF2B5EF4-FFF2-40B4-BE49-F238E27FC236}">
              <a16:creationId xmlns:a16="http://schemas.microsoft.com/office/drawing/2014/main" id="{0EF5F563-72EF-49B1-AA92-828D9B48A4F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9" name="PoljeZBesedilom 68">
          <a:extLst>
            <a:ext uri="{FF2B5EF4-FFF2-40B4-BE49-F238E27FC236}">
              <a16:creationId xmlns:a16="http://schemas.microsoft.com/office/drawing/2014/main" id="{E228DFC8-524B-4174-A50F-939A7309E25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0" name="PoljeZBesedilom 69">
          <a:extLst>
            <a:ext uri="{FF2B5EF4-FFF2-40B4-BE49-F238E27FC236}">
              <a16:creationId xmlns:a16="http://schemas.microsoft.com/office/drawing/2014/main" id="{A86A765B-EB13-4CE0-9A0D-6CA4B711395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1" name="PoljeZBesedilom 70">
          <a:extLst>
            <a:ext uri="{FF2B5EF4-FFF2-40B4-BE49-F238E27FC236}">
              <a16:creationId xmlns:a16="http://schemas.microsoft.com/office/drawing/2014/main" id="{3E92B295-A762-422B-92F8-0B3E0266D4E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2" name="PoljeZBesedilom 71">
          <a:extLst>
            <a:ext uri="{FF2B5EF4-FFF2-40B4-BE49-F238E27FC236}">
              <a16:creationId xmlns:a16="http://schemas.microsoft.com/office/drawing/2014/main" id="{2694AF0B-99D4-4A92-B65B-AAA95E1955B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3" name="PoljeZBesedilom 72">
          <a:extLst>
            <a:ext uri="{FF2B5EF4-FFF2-40B4-BE49-F238E27FC236}">
              <a16:creationId xmlns:a16="http://schemas.microsoft.com/office/drawing/2014/main" id="{CB8BC5E7-2D26-490D-B4AB-6E58BEBC8F1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4" name="PoljeZBesedilom 73">
          <a:extLst>
            <a:ext uri="{FF2B5EF4-FFF2-40B4-BE49-F238E27FC236}">
              <a16:creationId xmlns:a16="http://schemas.microsoft.com/office/drawing/2014/main" id="{29E18B7E-30B7-4C3A-86A6-4BF8037C24F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5" name="PoljeZBesedilom 74">
          <a:extLst>
            <a:ext uri="{FF2B5EF4-FFF2-40B4-BE49-F238E27FC236}">
              <a16:creationId xmlns:a16="http://schemas.microsoft.com/office/drawing/2014/main" id="{70275CC5-7797-4A6D-B50B-64E684661DC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6" name="PoljeZBesedilom 75">
          <a:extLst>
            <a:ext uri="{FF2B5EF4-FFF2-40B4-BE49-F238E27FC236}">
              <a16:creationId xmlns:a16="http://schemas.microsoft.com/office/drawing/2014/main" id="{7BBC055B-7DC9-4547-B38E-69F6B578D65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7" name="PoljeZBesedilom 76">
          <a:extLst>
            <a:ext uri="{FF2B5EF4-FFF2-40B4-BE49-F238E27FC236}">
              <a16:creationId xmlns:a16="http://schemas.microsoft.com/office/drawing/2014/main" id="{B82ED06D-A35D-4A22-8BDC-048AC54ED1B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8" name="PoljeZBesedilom 77">
          <a:extLst>
            <a:ext uri="{FF2B5EF4-FFF2-40B4-BE49-F238E27FC236}">
              <a16:creationId xmlns:a16="http://schemas.microsoft.com/office/drawing/2014/main" id="{7A2D33D0-0587-4A9C-BF07-4693C01C5B1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9" name="PoljeZBesedilom 78">
          <a:extLst>
            <a:ext uri="{FF2B5EF4-FFF2-40B4-BE49-F238E27FC236}">
              <a16:creationId xmlns:a16="http://schemas.microsoft.com/office/drawing/2014/main" id="{4A43F6F2-C3FF-4869-A2AF-DC01A55159E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0" name="PoljeZBesedilom 79">
          <a:extLst>
            <a:ext uri="{FF2B5EF4-FFF2-40B4-BE49-F238E27FC236}">
              <a16:creationId xmlns:a16="http://schemas.microsoft.com/office/drawing/2014/main" id="{FF22E91F-2BEC-4438-9707-96B15C68A67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1" name="PoljeZBesedilom 80">
          <a:extLst>
            <a:ext uri="{FF2B5EF4-FFF2-40B4-BE49-F238E27FC236}">
              <a16:creationId xmlns:a16="http://schemas.microsoft.com/office/drawing/2014/main" id="{5A942291-2FCF-460D-9ECD-DDD38C1CA03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2" name="PoljeZBesedilom 81">
          <a:extLst>
            <a:ext uri="{FF2B5EF4-FFF2-40B4-BE49-F238E27FC236}">
              <a16:creationId xmlns:a16="http://schemas.microsoft.com/office/drawing/2014/main" id="{99CF1DCC-178C-4A66-83D8-019C3CD6037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3" name="PoljeZBesedilom 82">
          <a:extLst>
            <a:ext uri="{FF2B5EF4-FFF2-40B4-BE49-F238E27FC236}">
              <a16:creationId xmlns:a16="http://schemas.microsoft.com/office/drawing/2014/main" id="{5EC95B7B-874A-409A-8E7E-F237A0978F4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4" name="PoljeZBesedilom 83">
          <a:extLst>
            <a:ext uri="{FF2B5EF4-FFF2-40B4-BE49-F238E27FC236}">
              <a16:creationId xmlns:a16="http://schemas.microsoft.com/office/drawing/2014/main" id="{280FAD44-F3CD-41A3-AD59-BE685C31731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5" name="PoljeZBesedilom 84">
          <a:extLst>
            <a:ext uri="{FF2B5EF4-FFF2-40B4-BE49-F238E27FC236}">
              <a16:creationId xmlns:a16="http://schemas.microsoft.com/office/drawing/2014/main" id="{28D2E904-8283-4F10-A432-D3757B78D6F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6" name="PoljeZBesedilom 85">
          <a:extLst>
            <a:ext uri="{FF2B5EF4-FFF2-40B4-BE49-F238E27FC236}">
              <a16:creationId xmlns:a16="http://schemas.microsoft.com/office/drawing/2014/main" id="{6BC50878-EEA0-4036-B703-2DB15C2FEF2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7" name="PoljeZBesedilom 86">
          <a:extLst>
            <a:ext uri="{FF2B5EF4-FFF2-40B4-BE49-F238E27FC236}">
              <a16:creationId xmlns:a16="http://schemas.microsoft.com/office/drawing/2014/main" id="{A11D58A9-6505-4550-A66C-B15454688CC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8" name="PoljeZBesedilom 87">
          <a:extLst>
            <a:ext uri="{FF2B5EF4-FFF2-40B4-BE49-F238E27FC236}">
              <a16:creationId xmlns:a16="http://schemas.microsoft.com/office/drawing/2014/main" id="{A208F430-27EA-4F11-BAEE-BC3B45BA98F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9" name="PoljeZBesedilom 88">
          <a:extLst>
            <a:ext uri="{FF2B5EF4-FFF2-40B4-BE49-F238E27FC236}">
              <a16:creationId xmlns:a16="http://schemas.microsoft.com/office/drawing/2014/main" id="{7F61C74E-0552-4B5E-8874-00589C2F98E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0" name="PoljeZBesedilom 89">
          <a:extLst>
            <a:ext uri="{FF2B5EF4-FFF2-40B4-BE49-F238E27FC236}">
              <a16:creationId xmlns:a16="http://schemas.microsoft.com/office/drawing/2014/main" id="{AA39D0A9-48CF-47B5-B12B-B98BD2B818E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1" name="PoljeZBesedilom 90">
          <a:extLst>
            <a:ext uri="{FF2B5EF4-FFF2-40B4-BE49-F238E27FC236}">
              <a16:creationId xmlns:a16="http://schemas.microsoft.com/office/drawing/2014/main" id="{13791C8E-B8A4-4E7A-935A-C93B20197C4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2" name="PoljeZBesedilom 91">
          <a:extLst>
            <a:ext uri="{FF2B5EF4-FFF2-40B4-BE49-F238E27FC236}">
              <a16:creationId xmlns:a16="http://schemas.microsoft.com/office/drawing/2014/main" id="{053A9E5F-3C74-434C-ABE7-30420C46B38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3" name="PoljeZBesedilom 92">
          <a:extLst>
            <a:ext uri="{FF2B5EF4-FFF2-40B4-BE49-F238E27FC236}">
              <a16:creationId xmlns:a16="http://schemas.microsoft.com/office/drawing/2014/main" id="{7FAB3585-641A-4858-B4FC-8CB6E150835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4" name="PoljeZBesedilom 93">
          <a:extLst>
            <a:ext uri="{FF2B5EF4-FFF2-40B4-BE49-F238E27FC236}">
              <a16:creationId xmlns:a16="http://schemas.microsoft.com/office/drawing/2014/main" id="{80726B82-67FA-45BA-86BC-12083B44666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5" name="PoljeZBesedilom 94">
          <a:extLst>
            <a:ext uri="{FF2B5EF4-FFF2-40B4-BE49-F238E27FC236}">
              <a16:creationId xmlns:a16="http://schemas.microsoft.com/office/drawing/2014/main" id="{5D5F38E5-A325-4887-87BF-FD54F311CC3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6" name="PoljeZBesedilom 95">
          <a:extLst>
            <a:ext uri="{FF2B5EF4-FFF2-40B4-BE49-F238E27FC236}">
              <a16:creationId xmlns:a16="http://schemas.microsoft.com/office/drawing/2014/main" id="{767B18A6-39CB-4A0F-9890-5D34A4B7EE9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7" name="PoljeZBesedilom 96">
          <a:extLst>
            <a:ext uri="{FF2B5EF4-FFF2-40B4-BE49-F238E27FC236}">
              <a16:creationId xmlns:a16="http://schemas.microsoft.com/office/drawing/2014/main" id="{52E92206-E54B-41D4-AFF0-B2EC483DF31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8" name="PoljeZBesedilom 97">
          <a:extLst>
            <a:ext uri="{FF2B5EF4-FFF2-40B4-BE49-F238E27FC236}">
              <a16:creationId xmlns:a16="http://schemas.microsoft.com/office/drawing/2014/main" id="{4BFD9241-6B9C-4F08-AED3-768DA5F9A22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9" name="PoljeZBesedilom 98">
          <a:extLst>
            <a:ext uri="{FF2B5EF4-FFF2-40B4-BE49-F238E27FC236}">
              <a16:creationId xmlns:a16="http://schemas.microsoft.com/office/drawing/2014/main" id="{B4159881-D57D-48DB-8971-91BF9F73C29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0" name="PoljeZBesedilom 99">
          <a:extLst>
            <a:ext uri="{FF2B5EF4-FFF2-40B4-BE49-F238E27FC236}">
              <a16:creationId xmlns:a16="http://schemas.microsoft.com/office/drawing/2014/main" id="{390ADF4B-BE77-4DA8-998F-B6B0543F692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1" name="PoljeZBesedilom 100">
          <a:extLst>
            <a:ext uri="{FF2B5EF4-FFF2-40B4-BE49-F238E27FC236}">
              <a16:creationId xmlns:a16="http://schemas.microsoft.com/office/drawing/2014/main" id="{B6395ED0-ECA4-4642-B283-EC425245F2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2" name="PoljeZBesedilom 101">
          <a:extLst>
            <a:ext uri="{FF2B5EF4-FFF2-40B4-BE49-F238E27FC236}">
              <a16:creationId xmlns:a16="http://schemas.microsoft.com/office/drawing/2014/main" id="{731A121E-08E6-4813-B4AE-00679543B8D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3" name="PoljeZBesedilom 102">
          <a:extLst>
            <a:ext uri="{FF2B5EF4-FFF2-40B4-BE49-F238E27FC236}">
              <a16:creationId xmlns:a16="http://schemas.microsoft.com/office/drawing/2014/main" id="{3EEF1422-5C66-4704-BB0F-ACF20288A68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4" name="PoljeZBesedilom 103">
          <a:extLst>
            <a:ext uri="{FF2B5EF4-FFF2-40B4-BE49-F238E27FC236}">
              <a16:creationId xmlns:a16="http://schemas.microsoft.com/office/drawing/2014/main" id="{E4256EBD-E63C-46B1-84F2-D2BF0647B3A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5" name="PoljeZBesedilom 104">
          <a:extLst>
            <a:ext uri="{FF2B5EF4-FFF2-40B4-BE49-F238E27FC236}">
              <a16:creationId xmlns:a16="http://schemas.microsoft.com/office/drawing/2014/main" id="{D49FB7C6-F287-44E4-ACC9-DDB6ADB80B8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6" name="PoljeZBesedilom 105">
          <a:extLst>
            <a:ext uri="{FF2B5EF4-FFF2-40B4-BE49-F238E27FC236}">
              <a16:creationId xmlns:a16="http://schemas.microsoft.com/office/drawing/2014/main" id="{6409B99B-A6C3-4616-86E0-51830244E6F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7" name="PoljeZBesedilom 106">
          <a:extLst>
            <a:ext uri="{FF2B5EF4-FFF2-40B4-BE49-F238E27FC236}">
              <a16:creationId xmlns:a16="http://schemas.microsoft.com/office/drawing/2014/main" id="{60D40C10-47C8-4636-85B7-F7A72CE636E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8" name="PoljeZBesedilom 107">
          <a:extLst>
            <a:ext uri="{FF2B5EF4-FFF2-40B4-BE49-F238E27FC236}">
              <a16:creationId xmlns:a16="http://schemas.microsoft.com/office/drawing/2014/main" id="{16743CBD-7CB5-4D42-8D33-9DDA667C516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09" name="PoljeZBesedilom 108">
          <a:extLst>
            <a:ext uri="{FF2B5EF4-FFF2-40B4-BE49-F238E27FC236}">
              <a16:creationId xmlns:a16="http://schemas.microsoft.com/office/drawing/2014/main" id="{977CFB89-EF3E-4375-95D4-8A71AC3639D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0" name="PoljeZBesedilom 109">
          <a:extLst>
            <a:ext uri="{FF2B5EF4-FFF2-40B4-BE49-F238E27FC236}">
              <a16:creationId xmlns:a16="http://schemas.microsoft.com/office/drawing/2014/main" id="{BF660B55-E578-44D9-945F-77B76F2B2B6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1" name="PoljeZBesedilom 110">
          <a:extLst>
            <a:ext uri="{FF2B5EF4-FFF2-40B4-BE49-F238E27FC236}">
              <a16:creationId xmlns:a16="http://schemas.microsoft.com/office/drawing/2014/main" id="{E0EE8361-8CEF-4A44-8225-CE6BEF3B697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2" name="PoljeZBesedilom 111">
          <a:extLst>
            <a:ext uri="{FF2B5EF4-FFF2-40B4-BE49-F238E27FC236}">
              <a16:creationId xmlns:a16="http://schemas.microsoft.com/office/drawing/2014/main" id="{8A4B5EA2-5C13-4B65-B93B-B03B0B72A19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3" name="PoljeZBesedilom 112">
          <a:extLst>
            <a:ext uri="{FF2B5EF4-FFF2-40B4-BE49-F238E27FC236}">
              <a16:creationId xmlns:a16="http://schemas.microsoft.com/office/drawing/2014/main" id="{11636E05-4037-4D29-B5A6-2D610CD8698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4" name="PoljeZBesedilom 113">
          <a:extLst>
            <a:ext uri="{FF2B5EF4-FFF2-40B4-BE49-F238E27FC236}">
              <a16:creationId xmlns:a16="http://schemas.microsoft.com/office/drawing/2014/main" id="{F64AD85F-70B8-4D35-B89F-858F897992F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5" name="PoljeZBesedilom 114">
          <a:extLst>
            <a:ext uri="{FF2B5EF4-FFF2-40B4-BE49-F238E27FC236}">
              <a16:creationId xmlns:a16="http://schemas.microsoft.com/office/drawing/2014/main" id="{D1E48285-8053-43B5-A3F2-8230B12D732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6" name="PoljeZBesedilom 115">
          <a:extLst>
            <a:ext uri="{FF2B5EF4-FFF2-40B4-BE49-F238E27FC236}">
              <a16:creationId xmlns:a16="http://schemas.microsoft.com/office/drawing/2014/main" id="{0D1939FC-03ED-4FE9-A93F-6A13BA9C2B0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7" name="PoljeZBesedilom 116">
          <a:extLst>
            <a:ext uri="{FF2B5EF4-FFF2-40B4-BE49-F238E27FC236}">
              <a16:creationId xmlns:a16="http://schemas.microsoft.com/office/drawing/2014/main" id="{8A1DC219-4080-4138-9CED-8D03292F620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8" name="PoljeZBesedilom 117">
          <a:extLst>
            <a:ext uri="{FF2B5EF4-FFF2-40B4-BE49-F238E27FC236}">
              <a16:creationId xmlns:a16="http://schemas.microsoft.com/office/drawing/2014/main" id="{D8DA0FBB-C4F0-4E3F-9ED5-7AD782EAA50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9" name="PoljeZBesedilom 118">
          <a:extLst>
            <a:ext uri="{FF2B5EF4-FFF2-40B4-BE49-F238E27FC236}">
              <a16:creationId xmlns:a16="http://schemas.microsoft.com/office/drawing/2014/main" id="{7B4D905F-EC5E-490A-B0C5-7C913C35EFA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0" name="PoljeZBesedilom 119">
          <a:extLst>
            <a:ext uri="{FF2B5EF4-FFF2-40B4-BE49-F238E27FC236}">
              <a16:creationId xmlns:a16="http://schemas.microsoft.com/office/drawing/2014/main" id="{040852F7-0BDF-44B7-BA12-5E226B91AE0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1" name="PoljeZBesedilom 120">
          <a:extLst>
            <a:ext uri="{FF2B5EF4-FFF2-40B4-BE49-F238E27FC236}">
              <a16:creationId xmlns:a16="http://schemas.microsoft.com/office/drawing/2014/main" id="{E7184D0E-FA7A-4A07-BF17-9D69C4F119D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2" name="PoljeZBesedilom 121">
          <a:extLst>
            <a:ext uri="{FF2B5EF4-FFF2-40B4-BE49-F238E27FC236}">
              <a16:creationId xmlns:a16="http://schemas.microsoft.com/office/drawing/2014/main" id="{F2F452FB-76DB-4AC9-B706-A4E0992632D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3" name="PoljeZBesedilom 122">
          <a:extLst>
            <a:ext uri="{FF2B5EF4-FFF2-40B4-BE49-F238E27FC236}">
              <a16:creationId xmlns:a16="http://schemas.microsoft.com/office/drawing/2014/main" id="{BC4A8419-CD75-4FD2-B558-7E4BA7B3ECA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4" name="PoljeZBesedilom 123">
          <a:extLst>
            <a:ext uri="{FF2B5EF4-FFF2-40B4-BE49-F238E27FC236}">
              <a16:creationId xmlns:a16="http://schemas.microsoft.com/office/drawing/2014/main" id="{AF37365C-8665-4DA4-8EB8-4EB862D42B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5" name="PoljeZBesedilom 124">
          <a:extLst>
            <a:ext uri="{FF2B5EF4-FFF2-40B4-BE49-F238E27FC236}">
              <a16:creationId xmlns:a16="http://schemas.microsoft.com/office/drawing/2014/main" id="{E310487C-AAF7-4B3A-B226-BEAC5C4F73C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6" name="PoljeZBesedilom 125">
          <a:extLst>
            <a:ext uri="{FF2B5EF4-FFF2-40B4-BE49-F238E27FC236}">
              <a16:creationId xmlns:a16="http://schemas.microsoft.com/office/drawing/2014/main" id="{D5EF1ECA-D160-468A-A9CA-C3B0102198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7" name="PoljeZBesedilom 126">
          <a:extLst>
            <a:ext uri="{FF2B5EF4-FFF2-40B4-BE49-F238E27FC236}">
              <a16:creationId xmlns:a16="http://schemas.microsoft.com/office/drawing/2014/main" id="{B2D5129A-6DE8-4029-85A1-5D817F4A8CD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8" name="PoljeZBesedilom 127">
          <a:extLst>
            <a:ext uri="{FF2B5EF4-FFF2-40B4-BE49-F238E27FC236}">
              <a16:creationId xmlns:a16="http://schemas.microsoft.com/office/drawing/2014/main" id="{CF915E5D-6FF3-48E3-9C77-B541563DCC5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9" name="PoljeZBesedilom 128">
          <a:extLst>
            <a:ext uri="{FF2B5EF4-FFF2-40B4-BE49-F238E27FC236}">
              <a16:creationId xmlns:a16="http://schemas.microsoft.com/office/drawing/2014/main" id="{421BC410-7543-4643-8BFC-9F511628EB2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0" name="PoljeZBesedilom 129">
          <a:extLst>
            <a:ext uri="{FF2B5EF4-FFF2-40B4-BE49-F238E27FC236}">
              <a16:creationId xmlns:a16="http://schemas.microsoft.com/office/drawing/2014/main" id="{74B784D2-D99E-456C-B3C9-3F62404F3CC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1" name="PoljeZBesedilom 130">
          <a:extLst>
            <a:ext uri="{FF2B5EF4-FFF2-40B4-BE49-F238E27FC236}">
              <a16:creationId xmlns:a16="http://schemas.microsoft.com/office/drawing/2014/main" id="{45CFE670-46EA-4A8A-BB44-C4EC4B64441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2" name="PoljeZBesedilom 131">
          <a:extLst>
            <a:ext uri="{FF2B5EF4-FFF2-40B4-BE49-F238E27FC236}">
              <a16:creationId xmlns:a16="http://schemas.microsoft.com/office/drawing/2014/main" id="{4DD6A38D-1C59-4376-8B7D-19DA83AB545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3" name="PoljeZBesedilom 132">
          <a:extLst>
            <a:ext uri="{FF2B5EF4-FFF2-40B4-BE49-F238E27FC236}">
              <a16:creationId xmlns:a16="http://schemas.microsoft.com/office/drawing/2014/main" id="{F36A8E21-ED47-44A4-BCAF-7616E3E9605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4" name="PoljeZBesedilom 133">
          <a:extLst>
            <a:ext uri="{FF2B5EF4-FFF2-40B4-BE49-F238E27FC236}">
              <a16:creationId xmlns:a16="http://schemas.microsoft.com/office/drawing/2014/main" id="{38A57467-119F-4A5D-8F6F-0EC7C9ADED7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5" name="PoljeZBesedilom 134">
          <a:extLst>
            <a:ext uri="{FF2B5EF4-FFF2-40B4-BE49-F238E27FC236}">
              <a16:creationId xmlns:a16="http://schemas.microsoft.com/office/drawing/2014/main" id="{FB2B369C-E0A2-463E-A9CD-4B4AF9EF170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6" name="PoljeZBesedilom 135">
          <a:extLst>
            <a:ext uri="{FF2B5EF4-FFF2-40B4-BE49-F238E27FC236}">
              <a16:creationId xmlns:a16="http://schemas.microsoft.com/office/drawing/2014/main" id="{4D771162-D7FA-471A-A2C4-0AEB2B363CD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7" name="PoljeZBesedilom 136">
          <a:extLst>
            <a:ext uri="{FF2B5EF4-FFF2-40B4-BE49-F238E27FC236}">
              <a16:creationId xmlns:a16="http://schemas.microsoft.com/office/drawing/2014/main" id="{52D72EF0-1FDB-4858-988A-EE7EDCF9325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8" name="PoljeZBesedilom 137">
          <a:extLst>
            <a:ext uri="{FF2B5EF4-FFF2-40B4-BE49-F238E27FC236}">
              <a16:creationId xmlns:a16="http://schemas.microsoft.com/office/drawing/2014/main" id="{19B258C4-2023-4475-9DBE-159E9F4906A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9" name="PoljeZBesedilom 138">
          <a:extLst>
            <a:ext uri="{FF2B5EF4-FFF2-40B4-BE49-F238E27FC236}">
              <a16:creationId xmlns:a16="http://schemas.microsoft.com/office/drawing/2014/main" id="{22604888-7539-42F6-B446-48EA07325F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0" name="PoljeZBesedilom 139">
          <a:extLst>
            <a:ext uri="{FF2B5EF4-FFF2-40B4-BE49-F238E27FC236}">
              <a16:creationId xmlns:a16="http://schemas.microsoft.com/office/drawing/2014/main" id="{B337690E-48EF-46F9-93D7-D50E5028B97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1" name="PoljeZBesedilom 140">
          <a:extLst>
            <a:ext uri="{FF2B5EF4-FFF2-40B4-BE49-F238E27FC236}">
              <a16:creationId xmlns:a16="http://schemas.microsoft.com/office/drawing/2014/main" id="{6DF0DB51-985B-4451-860E-550C90E8574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2" name="PoljeZBesedilom 141">
          <a:extLst>
            <a:ext uri="{FF2B5EF4-FFF2-40B4-BE49-F238E27FC236}">
              <a16:creationId xmlns:a16="http://schemas.microsoft.com/office/drawing/2014/main" id="{A31CADCF-BACB-40E4-8CD1-09983D91DBD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3" name="PoljeZBesedilom 142">
          <a:extLst>
            <a:ext uri="{FF2B5EF4-FFF2-40B4-BE49-F238E27FC236}">
              <a16:creationId xmlns:a16="http://schemas.microsoft.com/office/drawing/2014/main" id="{FB217633-6EA7-4FEB-8344-FA64CAB515A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4" name="PoljeZBesedilom 143">
          <a:extLst>
            <a:ext uri="{FF2B5EF4-FFF2-40B4-BE49-F238E27FC236}">
              <a16:creationId xmlns:a16="http://schemas.microsoft.com/office/drawing/2014/main" id="{9E38222E-7625-4A79-97C1-8503C733012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5" name="PoljeZBesedilom 144">
          <a:extLst>
            <a:ext uri="{FF2B5EF4-FFF2-40B4-BE49-F238E27FC236}">
              <a16:creationId xmlns:a16="http://schemas.microsoft.com/office/drawing/2014/main" id="{CB534009-D5BA-4798-B83A-1877B602DF5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6" name="PoljeZBesedilom 145">
          <a:extLst>
            <a:ext uri="{FF2B5EF4-FFF2-40B4-BE49-F238E27FC236}">
              <a16:creationId xmlns:a16="http://schemas.microsoft.com/office/drawing/2014/main" id="{32E7D511-A21B-47F7-944C-EC9A02BC9FA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7" name="PoljeZBesedilom 146">
          <a:extLst>
            <a:ext uri="{FF2B5EF4-FFF2-40B4-BE49-F238E27FC236}">
              <a16:creationId xmlns:a16="http://schemas.microsoft.com/office/drawing/2014/main" id="{5CACD94D-4446-41F1-8098-CBB859CA0BA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8" name="PoljeZBesedilom 147">
          <a:extLst>
            <a:ext uri="{FF2B5EF4-FFF2-40B4-BE49-F238E27FC236}">
              <a16:creationId xmlns:a16="http://schemas.microsoft.com/office/drawing/2014/main" id="{A4D16D6F-57B0-40D6-8C48-BCAB89D5D19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9" name="PoljeZBesedilom 148">
          <a:extLst>
            <a:ext uri="{FF2B5EF4-FFF2-40B4-BE49-F238E27FC236}">
              <a16:creationId xmlns:a16="http://schemas.microsoft.com/office/drawing/2014/main" id="{A20F1081-5C10-42A7-9ECC-F6D42393658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0" name="PoljeZBesedilom 149">
          <a:extLst>
            <a:ext uri="{FF2B5EF4-FFF2-40B4-BE49-F238E27FC236}">
              <a16:creationId xmlns:a16="http://schemas.microsoft.com/office/drawing/2014/main" id="{68537EA8-A55F-4FFF-B867-AC63D74F40B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1" name="PoljeZBesedilom 150">
          <a:extLst>
            <a:ext uri="{FF2B5EF4-FFF2-40B4-BE49-F238E27FC236}">
              <a16:creationId xmlns:a16="http://schemas.microsoft.com/office/drawing/2014/main" id="{B09FC55E-F30B-4601-AA75-7883680DCC1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2" name="PoljeZBesedilom 151">
          <a:extLst>
            <a:ext uri="{FF2B5EF4-FFF2-40B4-BE49-F238E27FC236}">
              <a16:creationId xmlns:a16="http://schemas.microsoft.com/office/drawing/2014/main" id="{D348AD20-735D-4AD4-98D0-29CDFC9FE7E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3" name="PoljeZBesedilom 152">
          <a:extLst>
            <a:ext uri="{FF2B5EF4-FFF2-40B4-BE49-F238E27FC236}">
              <a16:creationId xmlns:a16="http://schemas.microsoft.com/office/drawing/2014/main" id="{5D0FDCD6-8A2E-4D96-95E8-C97C2F2B5C4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4" name="PoljeZBesedilom 153">
          <a:extLst>
            <a:ext uri="{FF2B5EF4-FFF2-40B4-BE49-F238E27FC236}">
              <a16:creationId xmlns:a16="http://schemas.microsoft.com/office/drawing/2014/main" id="{BDDABF56-0E54-4FF3-BB40-E90C0B8BEF6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5" name="PoljeZBesedilom 154">
          <a:extLst>
            <a:ext uri="{FF2B5EF4-FFF2-40B4-BE49-F238E27FC236}">
              <a16:creationId xmlns:a16="http://schemas.microsoft.com/office/drawing/2014/main" id="{DF146ABC-F836-4506-8E67-C8E4A005C23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6" name="PoljeZBesedilom 155">
          <a:extLst>
            <a:ext uri="{FF2B5EF4-FFF2-40B4-BE49-F238E27FC236}">
              <a16:creationId xmlns:a16="http://schemas.microsoft.com/office/drawing/2014/main" id="{86AF5CAE-5D75-4A74-BBB2-673138018EC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7" name="PoljeZBesedilom 156">
          <a:extLst>
            <a:ext uri="{FF2B5EF4-FFF2-40B4-BE49-F238E27FC236}">
              <a16:creationId xmlns:a16="http://schemas.microsoft.com/office/drawing/2014/main" id="{940842D2-2732-48DD-B418-B942C562632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8" name="PoljeZBesedilom 157">
          <a:extLst>
            <a:ext uri="{FF2B5EF4-FFF2-40B4-BE49-F238E27FC236}">
              <a16:creationId xmlns:a16="http://schemas.microsoft.com/office/drawing/2014/main" id="{6CCD9934-4D41-4D56-8B87-29C72EDD114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9" name="PoljeZBesedilom 158">
          <a:extLst>
            <a:ext uri="{FF2B5EF4-FFF2-40B4-BE49-F238E27FC236}">
              <a16:creationId xmlns:a16="http://schemas.microsoft.com/office/drawing/2014/main" id="{31E18DB5-C6F8-4297-93F9-DACD0A0384D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0" name="PoljeZBesedilom 159">
          <a:extLst>
            <a:ext uri="{FF2B5EF4-FFF2-40B4-BE49-F238E27FC236}">
              <a16:creationId xmlns:a16="http://schemas.microsoft.com/office/drawing/2014/main" id="{EE342C88-EDA9-4F66-8B41-0A6EDF62EB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1" name="PoljeZBesedilom 160">
          <a:extLst>
            <a:ext uri="{FF2B5EF4-FFF2-40B4-BE49-F238E27FC236}">
              <a16:creationId xmlns:a16="http://schemas.microsoft.com/office/drawing/2014/main" id="{77239D8D-92BE-4074-8E28-47E7095CAC2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2" name="PoljeZBesedilom 161">
          <a:extLst>
            <a:ext uri="{FF2B5EF4-FFF2-40B4-BE49-F238E27FC236}">
              <a16:creationId xmlns:a16="http://schemas.microsoft.com/office/drawing/2014/main" id="{1D49ECF1-C564-4864-B49E-2C727D7F957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3" name="PoljeZBesedilom 162">
          <a:extLst>
            <a:ext uri="{FF2B5EF4-FFF2-40B4-BE49-F238E27FC236}">
              <a16:creationId xmlns:a16="http://schemas.microsoft.com/office/drawing/2014/main" id="{4AEB21CA-56F9-49EB-88DA-9DD631BBE48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4" name="PoljeZBesedilom 163">
          <a:extLst>
            <a:ext uri="{FF2B5EF4-FFF2-40B4-BE49-F238E27FC236}">
              <a16:creationId xmlns:a16="http://schemas.microsoft.com/office/drawing/2014/main" id="{E5403B5C-0BFE-4265-9DF5-2BE5EDEF568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5" name="PoljeZBesedilom 164">
          <a:extLst>
            <a:ext uri="{FF2B5EF4-FFF2-40B4-BE49-F238E27FC236}">
              <a16:creationId xmlns:a16="http://schemas.microsoft.com/office/drawing/2014/main" id="{FC3A1C7E-9468-41F6-8DBF-D84D237C920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66" name="PoljeZBesedilom 165">
          <a:extLst>
            <a:ext uri="{FF2B5EF4-FFF2-40B4-BE49-F238E27FC236}">
              <a16:creationId xmlns:a16="http://schemas.microsoft.com/office/drawing/2014/main" id="{B28C86F6-8503-4892-A3A8-8E17922F2653}"/>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67" name="PoljeZBesedilom 166">
          <a:extLst>
            <a:ext uri="{FF2B5EF4-FFF2-40B4-BE49-F238E27FC236}">
              <a16:creationId xmlns:a16="http://schemas.microsoft.com/office/drawing/2014/main" id="{CD4701BC-50B4-44CC-A849-20830FE0D8E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68" name="PoljeZBesedilom 167">
          <a:extLst>
            <a:ext uri="{FF2B5EF4-FFF2-40B4-BE49-F238E27FC236}">
              <a16:creationId xmlns:a16="http://schemas.microsoft.com/office/drawing/2014/main" id="{FEF9D649-2ED8-4CFA-8127-40B907D93D10}"/>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69" name="PoljeZBesedilom 168">
          <a:extLst>
            <a:ext uri="{FF2B5EF4-FFF2-40B4-BE49-F238E27FC236}">
              <a16:creationId xmlns:a16="http://schemas.microsoft.com/office/drawing/2014/main" id="{5B539954-665D-4D0F-9CC6-E4900540F52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0" name="PoljeZBesedilom 169">
          <a:extLst>
            <a:ext uri="{FF2B5EF4-FFF2-40B4-BE49-F238E27FC236}">
              <a16:creationId xmlns:a16="http://schemas.microsoft.com/office/drawing/2014/main" id="{9DF0D2BC-E7E0-4DB6-9BE1-36BE081AEC3C}"/>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1" name="PoljeZBesedilom 170">
          <a:extLst>
            <a:ext uri="{FF2B5EF4-FFF2-40B4-BE49-F238E27FC236}">
              <a16:creationId xmlns:a16="http://schemas.microsoft.com/office/drawing/2014/main" id="{694B9ACD-0663-4308-B12B-402943E8704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2" name="PoljeZBesedilom 171">
          <a:extLst>
            <a:ext uri="{FF2B5EF4-FFF2-40B4-BE49-F238E27FC236}">
              <a16:creationId xmlns:a16="http://schemas.microsoft.com/office/drawing/2014/main" id="{2D25E163-76AD-49AC-8E58-9C8BE38F7E69}"/>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3" name="PoljeZBesedilom 172">
          <a:extLst>
            <a:ext uri="{FF2B5EF4-FFF2-40B4-BE49-F238E27FC236}">
              <a16:creationId xmlns:a16="http://schemas.microsoft.com/office/drawing/2014/main" id="{C72B2032-7CFE-4570-AFEE-8B457D3FE2D8}"/>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4" name="PoljeZBesedilom 173">
          <a:extLst>
            <a:ext uri="{FF2B5EF4-FFF2-40B4-BE49-F238E27FC236}">
              <a16:creationId xmlns:a16="http://schemas.microsoft.com/office/drawing/2014/main" id="{F5648677-FC48-4C67-B7B6-C60C176482AC}"/>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5" name="PoljeZBesedilom 174">
          <a:extLst>
            <a:ext uri="{FF2B5EF4-FFF2-40B4-BE49-F238E27FC236}">
              <a16:creationId xmlns:a16="http://schemas.microsoft.com/office/drawing/2014/main" id="{03D58823-3EED-4049-AC89-20708CBE42A3}"/>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6" name="PoljeZBesedilom 175">
          <a:extLst>
            <a:ext uri="{FF2B5EF4-FFF2-40B4-BE49-F238E27FC236}">
              <a16:creationId xmlns:a16="http://schemas.microsoft.com/office/drawing/2014/main" id="{AF12BEEF-5B53-4C23-932A-EC5B3B9D361A}"/>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7" name="PoljeZBesedilom 176">
          <a:extLst>
            <a:ext uri="{FF2B5EF4-FFF2-40B4-BE49-F238E27FC236}">
              <a16:creationId xmlns:a16="http://schemas.microsoft.com/office/drawing/2014/main" id="{7FD41ACF-2844-461F-B36C-6F4D4ACA115D}"/>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8" name="PoljeZBesedilom 177">
          <a:extLst>
            <a:ext uri="{FF2B5EF4-FFF2-40B4-BE49-F238E27FC236}">
              <a16:creationId xmlns:a16="http://schemas.microsoft.com/office/drawing/2014/main" id="{867F9459-8773-4973-BEF4-3F088CB613E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79" name="PoljeZBesedilom 178">
          <a:extLst>
            <a:ext uri="{FF2B5EF4-FFF2-40B4-BE49-F238E27FC236}">
              <a16:creationId xmlns:a16="http://schemas.microsoft.com/office/drawing/2014/main" id="{007A156A-8E30-4E96-B59D-39EDBAA89D5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80" name="PoljeZBesedilom 179">
          <a:extLst>
            <a:ext uri="{FF2B5EF4-FFF2-40B4-BE49-F238E27FC236}">
              <a16:creationId xmlns:a16="http://schemas.microsoft.com/office/drawing/2014/main" id="{EDD31D3C-E76C-41C3-89D2-1E5A994B8545}"/>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186</xdr:row>
      <xdr:rowOff>0</xdr:rowOff>
    </xdr:from>
    <xdr:ext cx="65" cy="172227"/>
    <xdr:sp macro="" textlink="">
      <xdr:nvSpPr>
        <xdr:cNvPr id="181" name="PoljeZBesedilom 180">
          <a:extLst>
            <a:ext uri="{FF2B5EF4-FFF2-40B4-BE49-F238E27FC236}">
              <a16:creationId xmlns:a16="http://schemas.microsoft.com/office/drawing/2014/main" id="{812E016C-A300-4C53-9580-579851CFD30A}"/>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195</xdr:row>
      <xdr:rowOff>0</xdr:rowOff>
    </xdr:from>
    <xdr:ext cx="65" cy="172227"/>
    <xdr:sp macro="" textlink="">
      <xdr:nvSpPr>
        <xdr:cNvPr id="182" name="PoljeZBesedilom 181">
          <a:extLst>
            <a:ext uri="{FF2B5EF4-FFF2-40B4-BE49-F238E27FC236}">
              <a16:creationId xmlns:a16="http://schemas.microsoft.com/office/drawing/2014/main" id="{5784277A-8E64-4D55-9ADF-2E4D92702696}"/>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195</xdr:row>
      <xdr:rowOff>0</xdr:rowOff>
    </xdr:from>
    <xdr:ext cx="65" cy="172227"/>
    <xdr:sp macro="" textlink="">
      <xdr:nvSpPr>
        <xdr:cNvPr id="183" name="PoljeZBesedilom 182">
          <a:extLst>
            <a:ext uri="{FF2B5EF4-FFF2-40B4-BE49-F238E27FC236}">
              <a16:creationId xmlns:a16="http://schemas.microsoft.com/office/drawing/2014/main" id="{99FCA1E0-7FAC-41C7-9591-83DED940C409}"/>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319</xdr:row>
      <xdr:rowOff>0</xdr:rowOff>
    </xdr:from>
    <xdr:ext cx="65" cy="172227"/>
    <xdr:sp macro="" textlink="">
      <xdr:nvSpPr>
        <xdr:cNvPr id="184" name="PoljeZBesedilom 183">
          <a:extLst>
            <a:ext uri="{FF2B5EF4-FFF2-40B4-BE49-F238E27FC236}">
              <a16:creationId xmlns:a16="http://schemas.microsoft.com/office/drawing/2014/main" id="{E4A7D40C-D96E-49C7-8805-D4C4D62FCA27}"/>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319</xdr:row>
      <xdr:rowOff>0</xdr:rowOff>
    </xdr:from>
    <xdr:ext cx="65" cy="172227"/>
    <xdr:sp macro="" textlink="">
      <xdr:nvSpPr>
        <xdr:cNvPr id="185" name="PoljeZBesedilom 184">
          <a:extLst>
            <a:ext uri="{FF2B5EF4-FFF2-40B4-BE49-F238E27FC236}">
              <a16:creationId xmlns:a16="http://schemas.microsoft.com/office/drawing/2014/main" id="{917A87F5-4A96-467B-91C7-322D89BA388C}"/>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200</xdr:row>
      <xdr:rowOff>0</xdr:rowOff>
    </xdr:from>
    <xdr:ext cx="65" cy="172227"/>
    <xdr:sp macro="" textlink="">
      <xdr:nvSpPr>
        <xdr:cNvPr id="186" name="PoljeZBesedilom 185">
          <a:extLst>
            <a:ext uri="{FF2B5EF4-FFF2-40B4-BE49-F238E27FC236}">
              <a16:creationId xmlns:a16="http://schemas.microsoft.com/office/drawing/2014/main" id="{ADE5FE97-650D-4345-BD2A-4FEAE83429D0}"/>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200</xdr:row>
      <xdr:rowOff>0</xdr:rowOff>
    </xdr:from>
    <xdr:ext cx="65" cy="172227"/>
    <xdr:sp macro="" textlink="">
      <xdr:nvSpPr>
        <xdr:cNvPr id="187" name="PoljeZBesedilom 186">
          <a:extLst>
            <a:ext uri="{FF2B5EF4-FFF2-40B4-BE49-F238E27FC236}">
              <a16:creationId xmlns:a16="http://schemas.microsoft.com/office/drawing/2014/main" id="{9C47FFF9-E09D-42D9-AA2E-12BB19EBD573}"/>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88" name="PoljeZBesedilom 187">
          <a:extLst>
            <a:ext uri="{FF2B5EF4-FFF2-40B4-BE49-F238E27FC236}">
              <a16:creationId xmlns:a16="http://schemas.microsoft.com/office/drawing/2014/main" id="{5489FF2E-6EB8-4015-9665-F24355EC9B9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89" name="PoljeZBesedilom 188">
          <a:extLst>
            <a:ext uri="{FF2B5EF4-FFF2-40B4-BE49-F238E27FC236}">
              <a16:creationId xmlns:a16="http://schemas.microsoft.com/office/drawing/2014/main" id="{85D03125-5AFA-474D-9AD0-C9690EF7E89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0" name="PoljeZBesedilom 189">
          <a:extLst>
            <a:ext uri="{FF2B5EF4-FFF2-40B4-BE49-F238E27FC236}">
              <a16:creationId xmlns:a16="http://schemas.microsoft.com/office/drawing/2014/main" id="{D03C61D9-5F0A-43D4-A9C1-CB588472B2A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1" name="PoljeZBesedilom 190">
          <a:extLst>
            <a:ext uri="{FF2B5EF4-FFF2-40B4-BE49-F238E27FC236}">
              <a16:creationId xmlns:a16="http://schemas.microsoft.com/office/drawing/2014/main" id="{60FC023D-D386-4C2B-9085-CD73B4816AC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2" name="PoljeZBesedilom 191">
          <a:extLst>
            <a:ext uri="{FF2B5EF4-FFF2-40B4-BE49-F238E27FC236}">
              <a16:creationId xmlns:a16="http://schemas.microsoft.com/office/drawing/2014/main" id="{90A2559D-8FE4-476E-AB21-241545B345F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3" name="PoljeZBesedilom 192">
          <a:extLst>
            <a:ext uri="{FF2B5EF4-FFF2-40B4-BE49-F238E27FC236}">
              <a16:creationId xmlns:a16="http://schemas.microsoft.com/office/drawing/2014/main" id="{97800FDB-9DCF-4FA5-B4D2-E1F963555EC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4" name="PoljeZBesedilom 193">
          <a:extLst>
            <a:ext uri="{FF2B5EF4-FFF2-40B4-BE49-F238E27FC236}">
              <a16:creationId xmlns:a16="http://schemas.microsoft.com/office/drawing/2014/main" id="{8DA8592B-6B67-4C2A-81A5-2FCCC4CFC46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5" name="PoljeZBesedilom 194">
          <a:extLst>
            <a:ext uri="{FF2B5EF4-FFF2-40B4-BE49-F238E27FC236}">
              <a16:creationId xmlns:a16="http://schemas.microsoft.com/office/drawing/2014/main" id="{4E1B167C-3E8F-40E2-A67F-7728915C920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6" name="PoljeZBesedilom 195">
          <a:extLst>
            <a:ext uri="{FF2B5EF4-FFF2-40B4-BE49-F238E27FC236}">
              <a16:creationId xmlns:a16="http://schemas.microsoft.com/office/drawing/2014/main" id="{235CFCBA-A3A5-429E-B6BB-4431DDA2044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7" name="PoljeZBesedilom 196">
          <a:extLst>
            <a:ext uri="{FF2B5EF4-FFF2-40B4-BE49-F238E27FC236}">
              <a16:creationId xmlns:a16="http://schemas.microsoft.com/office/drawing/2014/main" id="{1D9D14B8-F8DF-46C0-A31C-CECD61DF48E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8" name="PoljeZBesedilom 197">
          <a:extLst>
            <a:ext uri="{FF2B5EF4-FFF2-40B4-BE49-F238E27FC236}">
              <a16:creationId xmlns:a16="http://schemas.microsoft.com/office/drawing/2014/main" id="{80ABCC9B-A69D-4924-AD2D-9DDA9246015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199" name="PoljeZBesedilom 198">
          <a:extLst>
            <a:ext uri="{FF2B5EF4-FFF2-40B4-BE49-F238E27FC236}">
              <a16:creationId xmlns:a16="http://schemas.microsoft.com/office/drawing/2014/main" id="{029D8791-CD96-482A-B661-C7C459B64BB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0" name="PoljeZBesedilom 199">
          <a:extLst>
            <a:ext uri="{FF2B5EF4-FFF2-40B4-BE49-F238E27FC236}">
              <a16:creationId xmlns:a16="http://schemas.microsoft.com/office/drawing/2014/main" id="{A08E35E8-30C1-40CA-9085-6FBF363E094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1" name="PoljeZBesedilom 200">
          <a:extLst>
            <a:ext uri="{FF2B5EF4-FFF2-40B4-BE49-F238E27FC236}">
              <a16:creationId xmlns:a16="http://schemas.microsoft.com/office/drawing/2014/main" id="{1971C02C-B4DC-4518-BFCE-F3520FA8582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2" name="PoljeZBesedilom 201">
          <a:extLst>
            <a:ext uri="{FF2B5EF4-FFF2-40B4-BE49-F238E27FC236}">
              <a16:creationId xmlns:a16="http://schemas.microsoft.com/office/drawing/2014/main" id="{55E32089-27BD-4D47-9ED9-FF2D694270E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3" name="PoljeZBesedilom 202">
          <a:extLst>
            <a:ext uri="{FF2B5EF4-FFF2-40B4-BE49-F238E27FC236}">
              <a16:creationId xmlns:a16="http://schemas.microsoft.com/office/drawing/2014/main" id="{2A0A3B31-D82D-4936-93B1-72DBC48E7A8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4" name="PoljeZBesedilom 203">
          <a:extLst>
            <a:ext uri="{FF2B5EF4-FFF2-40B4-BE49-F238E27FC236}">
              <a16:creationId xmlns:a16="http://schemas.microsoft.com/office/drawing/2014/main" id="{850C34BE-35DD-4995-8E71-30F8B52E275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5" name="PoljeZBesedilom 204">
          <a:extLst>
            <a:ext uri="{FF2B5EF4-FFF2-40B4-BE49-F238E27FC236}">
              <a16:creationId xmlns:a16="http://schemas.microsoft.com/office/drawing/2014/main" id="{B23C498D-53E8-456E-BA9C-37FBE55A8BB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6" name="PoljeZBesedilom 205">
          <a:extLst>
            <a:ext uri="{FF2B5EF4-FFF2-40B4-BE49-F238E27FC236}">
              <a16:creationId xmlns:a16="http://schemas.microsoft.com/office/drawing/2014/main" id="{BC77E07D-2924-46B7-8318-7A1DE10CBCF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7" name="PoljeZBesedilom 206">
          <a:extLst>
            <a:ext uri="{FF2B5EF4-FFF2-40B4-BE49-F238E27FC236}">
              <a16:creationId xmlns:a16="http://schemas.microsoft.com/office/drawing/2014/main" id="{62492F1B-A066-48B6-A64D-3A2BCEF65C5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8" name="PoljeZBesedilom 207">
          <a:extLst>
            <a:ext uri="{FF2B5EF4-FFF2-40B4-BE49-F238E27FC236}">
              <a16:creationId xmlns:a16="http://schemas.microsoft.com/office/drawing/2014/main" id="{632D4352-29B8-4B8A-B6ED-A98E3C0241E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09" name="PoljeZBesedilom 208">
          <a:extLst>
            <a:ext uri="{FF2B5EF4-FFF2-40B4-BE49-F238E27FC236}">
              <a16:creationId xmlns:a16="http://schemas.microsoft.com/office/drawing/2014/main" id="{07CB2726-F26E-4257-A3A6-885B23AE8F4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0" name="PoljeZBesedilom 209">
          <a:extLst>
            <a:ext uri="{FF2B5EF4-FFF2-40B4-BE49-F238E27FC236}">
              <a16:creationId xmlns:a16="http://schemas.microsoft.com/office/drawing/2014/main" id="{3465F4D5-E7C5-4958-B385-DD5E32B02D5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1" name="PoljeZBesedilom 210">
          <a:extLst>
            <a:ext uri="{FF2B5EF4-FFF2-40B4-BE49-F238E27FC236}">
              <a16:creationId xmlns:a16="http://schemas.microsoft.com/office/drawing/2014/main" id="{3775E4F4-8168-4524-A86C-CD56F0C624A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2" name="PoljeZBesedilom 211">
          <a:extLst>
            <a:ext uri="{FF2B5EF4-FFF2-40B4-BE49-F238E27FC236}">
              <a16:creationId xmlns:a16="http://schemas.microsoft.com/office/drawing/2014/main" id="{CF2F976D-3EED-4621-99EA-61C261751C8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3" name="PoljeZBesedilom 212">
          <a:extLst>
            <a:ext uri="{FF2B5EF4-FFF2-40B4-BE49-F238E27FC236}">
              <a16:creationId xmlns:a16="http://schemas.microsoft.com/office/drawing/2014/main" id="{5ED19BBE-38F2-44F4-945E-E6B46C8BE55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4" name="PoljeZBesedilom 213">
          <a:extLst>
            <a:ext uri="{FF2B5EF4-FFF2-40B4-BE49-F238E27FC236}">
              <a16:creationId xmlns:a16="http://schemas.microsoft.com/office/drawing/2014/main" id="{05256D96-2DE9-43FF-B7A8-76FF36BFB08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5" name="PoljeZBesedilom 214">
          <a:extLst>
            <a:ext uri="{FF2B5EF4-FFF2-40B4-BE49-F238E27FC236}">
              <a16:creationId xmlns:a16="http://schemas.microsoft.com/office/drawing/2014/main" id="{7EA6DCA0-75B2-493B-B3C0-F420E4EF147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6" name="PoljeZBesedilom 215">
          <a:extLst>
            <a:ext uri="{FF2B5EF4-FFF2-40B4-BE49-F238E27FC236}">
              <a16:creationId xmlns:a16="http://schemas.microsoft.com/office/drawing/2014/main" id="{A198EFE3-D364-46F6-8563-3FDECF57194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7" name="PoljeZBesedilom 216">
          <a:extLst>
            <a:ext uri="{FF2B5EF4-FFF2-40B4-BE49-F238E27FC236}">
              <a16:creationId xmlns:a16="http://schemas.microsoft.com/office/drawing/2014/main" id="{E2DEF5B1-B013-46D7-B838-58C798A8FF0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8" name="PoljeZBesedilom 217">
          <a:extLst>
            <a:ext uri="{FF2B5EF4-FFF2-40B4-BE49-F238E27FC236}">
              <a16:creationId xmlns:a16="http://schemas.microsoft.com/office/drawing/2014/main" id="{590B4B9D-4F27-4CFE-A102-4BD54ACD33A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19" name="PoljeZBesedilom 218">
          <a:extLst>
            <a:ext uri="{FF2B5EF4-FFF2-40B4-BE49-F238E27FC236}">
              <a16:creationId xmlns:a16="http://schemas.microsoft.com/office/drawing/2014/main" id="{A7917776-29CA-467A-B51A-03E7C985AEB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20" name="PoljeZBesedilom 219">
          <a:extLst>
            <a:ext uri="{FF2B5EF4-FFF2-40B4-BE49-F238E27FC236}">
              <a16:creationId xmlns:a16="http://schemas.microsoft.com/office/drawing/2014/main" id="{4C2F7B85-ACE2-4BB3-B573-FFF9B09781D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21" name="PoljeZBesedilom 220">
          <a:extLst>
            <a:ext uri="{FF2B5EF4-FFF2-40B4-BE49-F238E27FC236}">
              <a16:creationId xmlns:a16="http://schemas.microsoft.com/office/drawing/2014/main" id="{3F70A32B-A878-4508-A2AB-64D64B1F8B3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22" name="PoljeZBesedilom 221">
          <a:extLst>
            <a:ext uri="{FF2B5EF4-FFF2-40B4-BE49-F238E27FC236}">
              <a16:creationId xmlns:a16="http://schemas.microsoft.com/office/drawing/2014/main" id="{62BBBB80-C41B-43C1-8A88-A156D86B8FD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23" name="PoljeZBesedilom 222">
          <a:extLst>
            <a:ext uri="{FF2B5EF4-FFF2-40B4-BE49-F238E27FC236}">
              <a16:creationId xmlns:a16="http://schemas.microsoft.com/office/drawing/2014/main" id="{FB737171-5EC5-4327-8F51-E2081EE92D5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24" name="PoljeZBesedilom 223">
          <a:extLst>
            <a:ext uri="{FF2B5EF4-FFF2-40B4-BE49-F238E27FC236}">
              <a16:creationId xmlns:a16="http://schemas.microsoft.com/office/drawing/2014/main" id="{09A36A4F-CE73-45F5-B741-B20646AAD45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25" name="PoljeZBesedilom 224">
          <a:extLst>
            <a:ext uri="{FF2B5EF4-FFF2-40B4-BE49-F238E27FC236}">
              <a16:creationId xmlns:a16="http://schemas.microsoft.com/office/drawing/2014/main" id="{29A233F5-2292-4994-AA7C-31911A6EB25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26" name="PoljeZBesedilom 225">
          <a:extLst>
            <a:ext uri="{FF2B5EF4-FFF2-40B4-BE49-F238E27FC236}">
              <a16:creationId xmlns:a16="http://schemas.microsoft.com/office/drawing/2014/main" id="{FA4D2E66-D17A-4463-B963-27628B75EC5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227" name="PoljeZBesedilom 226">
          <a:extLst>
            <a:ext uri="{FF2B5EF4-FFF2-40B4-BE49-F238E27FC236}">
              <a16:creationId xmlns:a16="http://schemas.microsoft.com/office/drawing/2014/main" id="{2CF70C12-C32D-4FCF-A574-2706CDA93D3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259</xdr:row>
      <xdr:rowOff>0</xdr:rowOff>
    </xdr:from>
    <xdr:ext cx="65" cy="172227"/>
    <xdr:sp macro="" textlink="">
      <xdr:nvSpPr>
        <xdr:cNvPr id="228" name="PoljeZBesedilom 227">
          <a:extLst>
            <a:ext uri="{FF2B5EF4-FFF2-40B4-BE49-F238E27FC236}">
              <a16:creationId xmlns:a16="http://schemas.microsoft.com/office/drawing/2014/main" id="{F9124265-92F5-4E6E-AB70-4EFED739965D}"/>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259</xdr:row>
      <xdr:rowOff>0</xdr:rowOff>
    </xdr:from>
    <xdr:ext cx="65" cy="172227"/>
    <xdr:sp macro="" textlink="">
      <xdr:nvSpPr>
        <xdr:cNvPr id="229" name="PoljeZBesedilom 228">
          <a:extLst>
            <a:ext uri="{FF2B5EF4-FFF2-40B4-BE49-F238E27FC236}">
              <a16:creationId xmlns:a16="http://schemas.microsoft.com/office/drawing/2014/main" id="{F625C28C-1CC8-4790-8610-B98B9376D236}"/>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263</xdr:row>
      <xdr:rowOff>0</xdr:rowOff>
    </xdr:from>
    <xdr:ext cx="65" cy="172227"/>
    <xdr:sp macro="" textlink="">
      <xdr:nvSpPr>
        <xdr:cNvPr id="230" name="PoljeZBesedilom 229">
          <a:extLst>
            <a:ext uri="{FF2B5EF4-FFF2-40B4-BE49-F238E27FC236}">
              <a16:creationId xmlns:a16="http://schemas.microsoft.com/office/drawing/2014/main" id="{FFEEA20A-DDAD-4DB0-B7F4-2EE47FFEA6FF}"/>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263</xdr:row>
      <xdr:rowOff>0</xdr:rowOff>
    </xdr:from>
    <xdr:ext cx="65" cy="172227"/>
    <xdr:sp macro="" textlink="">
      <xdr:nvSpPr>
        <xdr:cNvPr id="231" name="PoljeZBesedilom 230">
          <a:extLst>
            <a:ext uri="{FF2B5EF4-FFF2-40B4-BE49-F238E27FC236}">
              <a16:creationId xmlns:a16="http://schemas.microsoft.com/office/drawing/2014/main" id="{B7C48B2A-379A-4FBB-AA8F-EF83CD091970}"/>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32" name="PoljeZBesedilom 231">
          <a:extLst>
            <a:ext uri="{FF2B5EF4-FFF2-40B4-BE49-F238E27FC236}">
              <a16:creationId xmlns:a16="http://schemas.microsoft.com/office/drawing/2014/main" id="{5944C1B8-4312-4E3C-A8F2-E19A82EFFC9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33" name="PoljeZBesedilom 232">
          <a:extLst>
            <a:ext uri="{FF2B5EF4-FFF2-40B4-BE49-F238E27FC236}">
              <a16:creationId xmlns:a16="http://schemas.microsoft.com/office/drawing/2014/main" id="{5C5EA735-6BEC-48B8-8B02-D8ADB68C95B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34" name="PoljeZBesedilom 233">
          <a:extLst>
            <a:ext uri="{FF2B5EF4-FFF2-40B4-BE49-F238E27FC236}">
              <a16:creationId xmlns:a16="http://schemas.microsoft.com/office/drawing/2014/main" id="{FE360271-F6AD-487E-8EE8-4D6AFE32EF4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35" name="PoljeZBesedilom 234">
          <a:extLst>
            <a:ext uri="{FF2B5EF4-FFF2-40B4-BE49-F238E27FC236}">
              <a16:creationId xmlns:a16="http://schemas.microsoft.com/office/drawing/2014/main" id="{CFE85679-CA5B-4474-92A7-241044FB207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36" name="PoljeZBesedilom 235">
          <a:extLst>
            <a:ext uri="{FF2B5EF4-FFF2-40B4-BE49-F238E27FC236}">
              <a16:creationId xmlns:a16="http://schemas.microsoft.com/office/drawing/2014/main" id="{8A47A29A-4C99-49A4-BD84-61623235FE8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37" name="PoljeZBesedilom 236">
          <a:extLst>
            <a:ext uri="{FF2B5EF4-FFF2-40B4-BE49-F238E27FC236}">
              <a16:creationId xmlns:a16="http://schemas.microsoft.com/office/drawing/2014/main" id="{DBB720B1-C00E-41FF-BA44-61373C6D978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38" name="PoljeZBesedilom 237">
          <a:extLst>
            <a:ext uri="{FF2B5EF4-FFF2-40B4-BE49-F238E27FC236}">
              <a16:creationId xmlns:a16="http://schemas.microsoft.com/office/drawing/2014/main" id="{E2B9992E-8D03-4D5B-98EA-E9AEE742BFC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39" name="PoljeZBesedilom 238">
          <a:extLst>
            <a:ext uri="{FF2B5EF4-FFF2-40B4-BE49-F238E27FC236}">
              <a16:creationId xmlns:a16="http://schemas.microsoft.com/office/drawing/2014/main" id="{7E8E94E3-7BB2-4387-9B58-06D12FEB36B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0" name="PoljeZBesedilom 239">
          <a:extLst>
            <a:ext uri="{FF2B5EF4-FFF2-40B4-BE49-F238E27FC236}">
              <a16:creationId xmlns:a16="http://schemas.microsoft.com/office/drawing/2014/main" id="{EE602619-FA07-413A-BA2E-9744AA55608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1" name="PoljeZBesedilom 240">
          <a:extLst>
            <a:ext uri="{FF2B5EF4-FFF2-40B4-BE49-F238E27FC236}">
              <a16:creationId xmlns:a16="http://schemas.microsoft.com/office/drawing/2014/main" id="{327F6623-CE77-45C1-AEDA-829BAD5D045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2" name="PoljeZBesedilom 241">
          <a:extLst>
            <a:ext uri="{FF2B5EF4-FFF2-40B4-BE49-F238E27FC236}">
              <a16:creationId xmlns:a16="http://schemas.microsoft.com/office/drawing/2014/main" id="{076C157B-0B39-4506-A808-6ED491BB555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3" name="PoljeZBesedilom 242">
          <a:extLst>
            <a:ext uri="{FF2B5EF4-FFF2-40B4-BE49-F238E27FC236}">
              <a16:creationId xmlns:a16="http://schemas.microsoft.com/office/drawing/2014/main" id="{57EE5F6E-D85C-4A61-968A-D2565D505B5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4" name="PoljeZBesedilom 243">
          <a:extLst>
            <a:ext uri="{FF2B5EF4-FFF2-40B4-BE49-F238E27FC236}">
              <a16:creationId xmlns:a16="http://schemas.microsoft.com/office/drawing/2014/main" id="{BDB47337-185F-4B2E-B79E-59D7150AD15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5" name="PoljeZBesedilom 244">
          <a:extLst>
            <a:ext uri="{FF2B5EF4-FFF2-40B4-BE49-F238E27FC236}">
              <a16:creationId xmlns:a16="http://schemas.microsoft.com/office/drawing/2014/main" id="{9105CB7C-D898-48A3-A0F0-87F14379663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6" name="PoljeZBesedilom 245">
          <a:extLst>
            <a:ext uri="{FF2B5EF4-FFF2-40B4-BE49-F238E27FC236}">
              <a16:creationId xmlns:a16="http://schemas.microsoft.com/office/drawing/2014/main" id="{C9085116-D43A-4258-8EBE-F8D30F72A9A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7" name="PoljeZBesedilom 246">
          <a:extLst>
            <a:ext uri="{FF2B5EF4-FFF2-40B4-BE49-F238E27FC236}">
              <a16:creationId xmlns:a16="http://schemas.microsoft.com/office/drawing/2014/main" id="{4DFF4930-C936-49AB-93C6-F2D4C68BE38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8" name="PoljeZBesedilom 247">
          <a:extLst>
            <a:ext uri="{FF2B5EF4-FFF2-40B4-BE49-F238E27FC236}">
              <a16:creationId xmlns:a16="http://schemas.microsoft.com/office/drawing/2014/main" id="{3CC7F982-9FF6-4A80-8A93-9886052900A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49" name="PoljeZBesedilom 248">
          <a:extLst>
            <a:ext uri="{FF2B5EF4-FFF2-40B4-BE49-F238E27FC236}">
              <a16:creationId xmlns:a16="http://schemas.microsoft.com/office/drawing/2014/main" id="{BFAD3BEC-6FF5-482B-93D1-088F4304851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0" name="PoljeZBesedilom 249">
          <a:extLst>
            <a:ext uri="{FF2B5EF4-FFF2-40B4-BE49-F238E27FC236}">
              <a16:creationId xmlns:a16="http://schemas.microsoft.com/office/drawing/2014/main" id="{F24DA062-3E59-42F1-A6ED-5A66CC73AFB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1" name="PoljeZBesedilom 250">
          <a:extLst>
            <a:ext uri="{FF2B5EF4-FFF2-40B4-BE49-F238E27FC236}">
              <a16:creationId xmlns:a16="http://schemas.microsoft.com/office/drawing/2014/main" id="{C0C21581-D3B4-41BD-BB09-1DF56788E7B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2" name="PoljeZBesedilom 251">
          <a:extLst>
            <a:ext uri="{FF2B5EF4-FFF2-40B4-BE49-F238E27FC236}">
              <a16:creationId xmlns:a16="http://schemas.microsoft.com/office/drawing/2014/main" id="{895269E6-FC0A-4A93-A7A7-B0F147CAF86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3" name="PoljeZBesedilom 252">
          <a:extLst>
            <a:ext uri="{FF2B5EF4-FFF2-40B4-BE49-F238E27FC236}">
              <a16:creationId xmlns:a16="http://schemas.microsoft.com/office/drawing/2014/main" id="{4412100D-E677-4BB1-A299-806754F0B94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4" name="PoljeZBesedilom 253">
          <a:extLst>
            <a:ext uri="{FF2B5EF4-FFF2-40B4-BE49-F238E27FC236}">
              <a16:creationId xmlns:a16="http://schemas.microsoft.com/office/drawing/2014/main" id="{C7BAD634-A7DB-449A-AAF6-A470481E927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5" name="PoljeZBesedilom 254">
          <a:extLst>
            <a:ext uri="{FF2B5EF4-FFF2-40B4-BE49-F238E27FC236}">
              <a16:creationId xmlns:a16="http://schemas.microsoft.com/office/drawing/2014/main" id="{7AF62EA9-FDF2-4D29-A7F4-4FDE7DEB4A3D}"/>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6" name="PoljeZBesedilom 255">
          <a:extLst>
            <a:ext uri="{FF2B5EF4-FFF2-40B4-BE49-F238E27FC236}">
              <a16:creationId xmlns:a16="http://schemas.microsoft.com/office/drawing/2014/main" id="{96155869-3BA6-4896-B94C-0AF3165FC0B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7" name="PoljeZBesedilom 256">
          <a:extLst>
            <a:ext uri="{FF2B5EF4-FFF2-40B4-BE49-F238E27FC236}">
              <a16:creationId xmlns:a16="http://schemas.microsoft.com/office/drawing/2014/main" id="{25199BCD-CAA9-426D-AD6F-8BB2EA7BF8B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8" name="PoljeZBesedilom 257">
          <a:extLst>
            <a:ext uri="{FF2B5EF4-FFF2-40B4-BE49-F238E27FC236}">
              <a16:creationId xmlns:a16="http://schemas.microsoft.com/office/drawing/2014/main" id="{D371864F-4788-4C8A-B003-C4C4C49B836D}"/>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59" name="PoljeZBesedilom 258">
          <a:extLst>
            <a:ext uri="{FF2B5EF4-FFF2-40B4-BE49-F238E27FC236}">
              <a16:creationId xmlns:a16="http://schemas.microsoft.com/office/drawing/2014/main" id="{934D7705-BD9D-4955-B801-93E80278F0E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0" name="PoljeZBesedilom 259">
          <a:extLst>
            <a:ext uri="{FF2B5EF4-FFF2-40B4-BE49-F238E27FC236}">
              <a16:creationId xmlns:a16="http://schemas.microsoft.com/office/drawing/2014/main" id="{DF7E1C6D-853C-4F67-A706-4B78FA072A0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1" name="PoljeZBesedilom 260">
          <a:extLst>
            <a:ext uri="{FF2B5EF4-FFF2-40B4-BE49-F238E27FC236}">
              <a16:creationId xmlns:a16="http://schemas.microsoft.com/office/drawing/2014/main" id="{985C6E31-0BCB-4047-BC85-20810EFFF1E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2" name="PoljeZBesedilom 261">
          <a:extLst>
            <a:ext uri="{FF2B5EF4-FFF2-40B4-BE49-F238E27FC236}">
              <a16:creationId xmlns:a16="http://schemas.microsoft.com/office/drawing/2014/main" id="{A1A0033F-BE3D-4F7C-882C-91A8A98D3DB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3" name="PoljeZBesedilom 262">
          <a:extLst>
            <a:ext uri="{FF2B5EF4-FFF2-40B4-BE49-F238E27FC236}">
              <a16:creationId xmlns:a16="http://schemas.microsoft.com/office/drawing/2014/main" id="{AC8614C5-7B3C-4669-A673-1103DCFF41C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4" name="PoljeZBesedilom 263">
          <a:extLst>
            <a:ext uri="{FF2B5EF4-FFF2-40B4-BE49-F238E27FC236}">
              <a16:creationId xmlns:a16="http://schemas.microsoft.com/office/drawing/2014/main" id="{79C203C2-F4B0-463C-8B83-32F8EEC7B81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5" name="PoljeZBesedilom 264">
          <a:extLst>
            <a:ext uri="{FF2B5EF4-FFF2-40B4-BE49-F238E27FC236}">
              <a16:creationId xmlns:a16="http://schemas.microsoft.com/office/drawing/2014/main" id="{FB42BABF-CE3E-4CA3-8BD0-B094391B0F7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6" name="PoljeZBesedilom 265">
          <a:extLst>
            <a:ext uri="{FF2B5EF4-FFF2-40B4-BE49-F238E27FC236}">
              <a16:creationId xmlns:a16="http://schemas.microsoft.com/office/drawing/2014/main" id="{E4BE8364-E4FC-471D-85B8-C829A9F1036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7" name="PoljeZBesedilom 266">
          <a:extLst>
            <a:ext uri="{FF2B5EF4-FFF2-40B4-BE49-F238E27FC236}">
              <a16:creationId xmlns:a16="http://schemas.microsoft.com/office/drawing/2014/main" id="{9AE6EB52-D369-4009-9560-26F76A1F171D}"/>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8" name="PoljeZBesedilom 267">
          <a:extLst>
            <a:ext uri="{FF2B5EF4-FFF2-40B4-BE49-F238E27FC236}">
              <a16:creationId xmlns:a16="http://schemas.microsoft.com/office/drawing/2014/main" id="{0CD8D4A1-2533-4E3B-9CAC-D9B68F7BC30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69" name="PoljeZBesedilom 268">
          <a:extLst>
            <a:ext uri="{FF2B5EF4-FFF2-40B4-BE49-F238E27FC236}">
              <a16:creationId xmlns:a16="http://schemas.microsoft.com/office/drawing/2014/main" id="{3B71744F-1C71-4D33-B8B6-28095382344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70" name="PoljeZBesedilom 269">
          <a:extLst>
            <a:ext uri="{FF2B5EF4-FFF2-40B4-BE49-F238E27FC236}">
              <a16:creationId xmlns:a16="http://schemas.microsoft.com/office/drawing/2014/main" id="{6C91D43F-20F0-4D6C-B392-7245068D6EA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271" name="PoljeZBesedilom 270">
          <a:extLst>
            <a:ext uri="{FF2B5EF4-FFF2-40B4-BE49-F238E27FC236}">
              <a16:creationId xmlns:a16="http://schemas.microsoft.com/office/drawing/2014/main" id="{AAFCFF95-738F-40B0-9B04-246EB5E2B9A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322</xdr:row>
      <xdr:rowOff>0</xdr:rowOff>
    </xdr:from>
    <xdr:ext cx="65" cy="172227"/>
    <xdr:sp macro="" textlink="">
      <xdr:nvSpPr>
        <xdr:cNvPr id="272" name="PoljeZBesedilom 271">
          <a:extLst>
            <a:ext uri="{FF2B5EF4-FFF2-40B4-BE49-F238E27FC236}">
              <a16:creationId xmlns:a16="http://schemas.microsoft.com/office/drawing/2014/main" id="{A52CBCB9-28B6-4F6B-9A5C-7390FF37576F}"/>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322</xdr:row>
      <xdr:rowOff>0</xdr:rowOff>
    </xdr:from>
    <xdr:ext cx="65" cy="172227"/>
    <xdr:sp macro="" textlink="">
      <xdr:nvSpPr>
        <xdr:cNvPr id="273" name="PoljeZBesedilom 272">
          <a:extLst>
            <a:ext uri="{FF2B5EF4-FFF2-40B4-BE49-F238E27FC236}">
              <a16:creationId xmlns:a16="http://schemas.microsoft.com/office/drawing/2014/main" id="{B839E9A6-9419-4A21-B777-08366CDECAB4}"/>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328</xdr:row>
      <xdr:rowOff>0</xdr:rowOff>
    </xdr:from>
    <xdr:ext cx="65" cy="172227"/>
    <xdr:sp macro="" textlink="">
      <xdr:nvSpPr>
        <xdr:cNvPr id="274" name="PoljeZBesedilom 273">
          <a:extLst>
            <a:ext uri="{FF2B5EF4-FFF2-40B4-BE49-F238E27FC236}">
              <a16:creationId xmlns:a16="http://schemas.microsoft.com/office/drawing/2014/main" id="{E33DA58C-4EA9-4EFC-9D2D-2F6CC2F5E6CB}"/>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328</xdr:row>
      <xdr:rowOff>0</xdr:rowOff>
    </xdr:from>
    <xdr:ext cx="65" cy="172227"/>
    <xdr:sp macro="" textlink="">
      <xdr:nvSpPr>
        <xdr:cNvPr id="275" name="PoljeZBesedilom 274">
          <a:extLst>
            <a:ext uri="{FF2B5EF4-FFF2-40B4-BE49-F238E27FC236}">
              <a16:creationId xmlns:a16="http://schemas.microsoft.com/office/drawing/2014/main" id="{B569B392-2AC8-4154-959B-A17F396F6831}"/>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76" name="PoljeZBesedilom 275">
          <a:extLst>
            <a:ext uri="{FF2B5EF4-FFF2-40B4-BE49-F238E27FC236}">
              <a16:creationId xmlns:a16="http://schemas.microsoft.com/office/drawing/2014/main" id="{CBAFF442-2803-4668-9E6B-FDD6EE1F464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77" name="PoljeZBesedilom 276">
          <a:extLst>
            <a:ext uri="{FF2B5EF4-FFF2-40B4-BE49-F238E27FC236}">
              <a16:creationId xmlns:a16="http://schemas.microsoft.com/office/drawing/2014/main" id="{AEE1F8EC-AD8E-415D-9A4A-61A7AE938F8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78" name="PoljeZBesedilom 277">
          <a:extLst>
            <a:ext uri="{FF2B5EF4-FFF2-40B4-BE49-F238E27FC236}">
              <a16:creationId xmlns:a16="http://schemas.microsoft.com/office/drawing/2014/main" id="{957AA7A4-B819-4D0C-AFD8-00F18CF4799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79" name="PoljeZBesedilom 278">
          <a:extLst>
            <a:ext uri="{FF2B5EF4-FFF2-40B4-BE49-F238E27FC236}">
              <a16:creationId xmlns:a16="http://schemas.microsoft.com/office/drawing/2014/main" id="{6A0F90CE-D11D-4183-919A-F922906C63C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0" name="PoljeZBesedilom 279">
          <a:extLst>
            <a:ext uri="{FF2B5EF4-FFF2-40B4-BE49-F238E27FC236}">
              <a16:creationId xmlns:a16="http://schemas.microsoft.com/office/drawing/2014/main" id="{75889F10-34AE-44E9-84D4-21A06662FCA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1" name="PoljeZBesedilom 280">
          <a:extLst>
            <a:ext uri="{FF2B5EF4-FFF2-40B4-BE49-F238E27FC236}">
              <a16:creationId xmlns:a16="http://schemas.microsoft.com/office/drawing/2014/main" id="{CDA271FF-B157-4EBB-BE8C-3F9FDD0E3A8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2" name="PoljeZBesedilom 281">
          <a:extLst>
            <a:ext uri="{FF2B5EF4-FFF2-40B4-BE49-F238E27FC236}">
              <a16:creationId xmlns:a16="http://schemas.microsoft.com/office/drawing/2014/main" id="{902EF7D7-D886-4DE7-9A34-74ED1736EFF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3" name="PoljeZBesedilom 282">
          <a:extLst>
            <a:ext uri="{FF2B5EF4-FFF2-40B4-BE49-F238E27FC236}">
              <a16:creationId xmlns:a16="http://schemas.microsoft.com/office/drawing/2014/main" id="{78CC1722-1BF1-47C5-B886-D1015FF0F2E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4" name="PoljeZBesedilom 283">
          <a:extLst>
            <a:ext uri="{FF2B5EF4-FFF2-40B4-BE49-F238E27FC236}">
              <a16:creationId xmlns:a16="http://schemas.microsoft.com/office/drawing/2014/main" id="{9045FB54-A2FA-4A28-A6B4-2D87A8B5A0C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5" name="PoljeZBesedilom 284">
          <a:extLst>
            <a:ext uri="{FF2B5EF4-FFF2-40B4-BE49-F238E27FC236}">
              <a16:creationId xmlns:a16="http://schemas.microsoft.com/office/drawing/2014/main" id="{08054F24-0EAC-4D77-B51F-2C6E49C28D7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6" name="PoljeZBesedilom 285">
          <a:extLst>
            <a:ext uri="{FF2B5EF4-FFF2-40B4-BE49-F238E27FC236}">
              <a16:creationId xmlns:a16="http://schemas.microsoft.com/office/drawing/2014/main" id="{20EA2774-017D-4DA6-AE0C-C09B809A026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7" name="PoljeZBesedilom 286">
          <a:extLst>
            <a:ext uri="{FF2B5EF4-FFF2-40B4-BE49-F238E27FC236}">
              <a16:creationId xmlns:a16="http://schemas.microsoft.com/office/drawing/2014/main" id="{7AAA74B2-7565-48AD-AF01-C38A68752E0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8" name="PoljeZBesedilom 287">
          <a:extLst>
            <a:ext uri="{FF2B5EF4-FFF2-40B4-BE49-F238E27FC236}">
              <a16:creationId xmlns:a16="http://schemas.microsoft.com/office/drawing/2014/main" id="{17061BAB-0E15-410C-8F2A-98BD9ABF1EB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89" name="PoljeZBesedilom 288">
          <a:extLst>
            <a:ext uri="{FF2B5EF4-FFF2-40B4-BE49-F238E27FC236}">
              <a16:creationId xmlns:a16="http://schemas.microsoft.com/office/drawing/2014/main" id="{27905E2A-3BB3-48C1-B4F1-D22FE0FB0C8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0" name="PoljeZBesedilom 289">
          <a:extLst>
            <a:ext uri="{FF2B5EF4-FFF2-40B4-BE49-F238E27FC236}">
              <a16:creationId xmlns:a16="http://schemas.microsoft.com/office/drawing/2014/main" id="{7A81E0FB-2FB9-4391-8C4B-68256EDD7F9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1" name="PoljeZBesedilom 290">
          <a:extLst>
            <a:ext uri="{FF2B5EF4-FFF2-40B4-BE49-F238E27FC236}">
              <a16:creationId xmlns:a16="http://schemas.microsoft.com/office/drawing/2014/main" id="{BB1D46A0-02BE-4ED9-A80B-255A32C056B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2" name="PoljeZBesedilom 291">
          <a:extLst>
            <a:ext uri="{FF2B5EF4-FFF2-40B4-BE49-F238E27FC236}">
              <a16:creationId xmlns:a16="http://schemas.microsoft.com/office/drawing/2014/main" id="{E47565C2-23DB-499F-A321-6CF80D98EBA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3" name="PoljeZBesedilom 292">
          <a:extLst>
            <a:ext uri="{FF2B5EF4-FFF2-40B4-BE49-F238E27FC236}">
              <a16:creationId xmlns:a16="http://schemas.microsoft.com/office/drawing/2014/main" id="{7BD1A872-F2BA-4E25-8970-35E20D012B2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4" name="PoljeZBesedilom 293">
          <a:extLst>
            <a:ext uri="{FF2B5EF4-FFF2-40B4-BE49-F238E27FC236}">
              <a16:creationId xmlns:a16="http://schemas.microsoft.com/office/drawing/2014/main" id="{EC27487A-C5C4-4A2A-8BCB-88D8B924324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5" name="PoljeZBesedilom 294">
          <a:extLst>
            <a:ext uri="{FF2B5EF4-FFF2-40B4-BE49-F238E27FC236}">
              <a16:creationId xmlns:a16="http://schemas.microsoft.com/office/drawing/2014/main" id="{E08215A9-C20C-4C47-AECE-819B24B0D5F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6" name="PoljeZBesedilom 295">
          <a:extLst>
            <a:ext uri="{FF2B5EF4-FFF2-40B4-BE49-F238E27FC236}">
              <a16:creationId xmlns:a16="http://schemas.microsoft.com/office/drawing/2014/main" id="{E538E3E9-730D-435F-8311-4169BBCF3A5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7" name="PoljeZBesedilom 296">
          <a:extLst>
            <a:ext uri="{FF2B5EF4-FFF2-40B4-BE49-F238E27FC236}">
              <a16:creationId xmlns:a16="http://schemas.microsoft.com/office/drawing/2014/main" id="{42E2C71D-0376-404B-802B-95E1F2F4D3E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8" name="PoljeZBesedilom 297">
          <a:extLst>
            <a:ext uri="{FF2B5EF4-FFF2-40B4-BE49-F238E27FC236}">
              <a16:creationId xmlns:a16="http://schemas.microsoft.com/office/drawing/2014/main" id="{5CF1203C-1E6E-4CD3-ABDD-268380C595A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299" name="PoljeZBesedilom 298">
          <a:extLst>
            <a:ext uri="{FF2B5EF4-FFF2-40B4-BE49-F238E27FC236}">
              <a16:creationId xmlns:a16="http://schemas.microsoft.com/office/drawing/2014/main" id="{E61A6090-6568-4B1C-B0C6-179A2331EFA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0" name="PoljeZBesedilom 299">
          <a:extLst>
            <a:ext uri="{FF2B5EF4-FFF2-40B4-BE49-F238E27FC236}">
              <a16:creationId xmlns:a16="http://schemas.microsoft.com/office/drawing/2014/main" id="{63035D8A-FC99-415D-8201-2CE16610BB3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1" name="PoljeZBesedilom 300">
          <a:extLst>
            <a:ext uri="{FF2B5EF4-FFF2-40B4-BE49-F238E27FC236}">
              <a16:creationId xmlns:a16="http://schemas.microsoft.com/office/drawing/2014/main" id="{AFC09AAF-CC82-43CF-B270-71FCF2CD88E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2" name="PoljeZBesedilom 301">
          <a:extLst>
            <a:ext uri="{FF2B5EF4-FFF2-40B4-BE49-F238E27FC236}">
              <a16:creationId xmlns:a16="http://schemas.microsoft.com/office/drawing/2014/main" id="{EC642262-2997-4184-BF7A-EC87258B653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3" name="PoljeZBesedilom 302">
          <a:extLst>
            <a:ext uri="{FF2B5EF4-FFF2-40B4-BE49-F238E27FC236}">
              <a16:creationId xmlns:a16="http://schemas.microsoft.com/office/drawing/2014/main" id="{5E3127F6-D499-45A1-B416-D0D3C47FA6E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4" name="PoljeZBesedilom 303">
          <a:extLst>
            <a:ext uri="{FF2B5EF4-FFF2-40B4-BE49-F238E27FC236}">
              <a16:creationId xmlns:a16="http://schemas.microsoft.com/office/drawing/2014/main" id="{6E822CAF-6234-46AF-A561-F8592127874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5" name="PoljeZBesedilom 304">
          <a:extLst>
            <a:ext uri="{FF2B5EF4-FFF2-40B4-BE49-F238E27FC236}">
              <a16:creationId xmlns:a16="http://schemas.microsoft.com/office/drawing/2014/main" id="{1E3F27E3-4EB7-4179-8E79-BB1AB450343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6" name="PoljeZBesedilom 305">
          <a:extLst>
            <a:ext uri="{FF2B5EF4-FFF2-40B4-BE49-F238E27FC236}">
              <a16:creationId xmlns:a16="http://schemas.microsoft.com/office/drawing/2014/main" id="{8DB9B94F-3F1A-4AB2-8665-72925CBBE67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7" name="PoljeZBesedilom 306">
          <a:extLst>
            <a:ext uri="{FF2B5EF4-FFF2-40B4-BE49-F238E27FC236}">
              <a16:creationId xmlns:a16="http://schemas.microsoft.com/office/drawing/2014/main" id="{1EADB609-D3CA-4540-96D9-D3805C11D32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8" name="PoljeZBesedilom 307">
          <a:extLst>
            <a:ext uri="{FF2B5EF4-FFF2-40B4-BE49-F238E27FC236}">
              <a16:creationId xmlns:a16="http://schemas.microsoft.com/office/drawing/2014/main" id="{53294806-4626-4376-A20C-3EF5C1519B5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09" name="PoljeZBesedilom 308">
          <a:extLst>
            <a:ext uri="{FF2B5EF4-FFF2-40B4-BE49-F238E27FC236}">
              <a16:creationId xmlns:a16="http://schemas.microsoft.com/office/drawing/2014/main" id="{B5CCA213-2806-40CA-95AB-05E74C06A84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10" name="PoljeZBesedilom 309">
          <a:extLst>
            <a:ext uri="{FF2B5EF4-FFF2-40B4-BE49-F238E27FC236}">
              <a16:creationId xmlns:a16="http://schemas.microsoft.com/office/drawing/2014/main" id="{90DBBFD8-8B6D-4594-B835-9C14D939F18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11" name="PoljeZBesedilom 310">
          <a:extLst>
            <a:ext uri="{FF2B5EF4-FFF2-40B4-BE49-F238E27FC236}">
              <a16:creationId xmlns:a16="http://schemas.microsoft.com/office/drawing/2014/main" id="{0326B25B-65B8-4254-B0B1-1F91AEB720C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12" name="PoljeZBesedilom 311">
          <a:extLst>
            <a:ext uri="{FF2B5EF4-FFF2-40B4-BE49-F238E27FC236}">
              <a16:creationId xmlns:a16="http://schemas.microsoft.com/office/drawing/2014/main" id="{639D91DB-DEAD-44EC-BF2C-2229AEE78B2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13" name="PoljeZBesedilom 312">
          <a:extLst>
            <a:ext uri="{FF2B5EF4-FFF2-40B4-BE49-F238E27FC236}">
              <a16:creationId xmlns:a16="http://schemas.microsoft.com/office/drawing/2014/main" id="{602B6901-3831-4EC4-9BC5-2BA58754774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14" name="PoljeZBesedilom 313">
          <a:extLst>
            <a:ext uri="{FF2B5EF4-FFF2-40B4-BE49-F238E27FC236}">
              <a16:creationId xmlns:a16="http://schemas.microsoft.com/office/drawing/2014/main" id="{5294D4F7-7662-494B-B363-6901F3D950A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353</xdr:row>
      <xdr:rowOff>0</xdr:rowOff>
    </xdr:from>
    <xdr:ext cx="65" cy="172227"/>
    <xdr:sp macro="" textlink="">
      <xdr:nvSpPr>
        <xdr:cNvPr id="315" name="PoljeZBesedilom 314">
          <a:extLst>
            <a:ext uri="{FF2B5EF4-FFF2-40B4-BE49-F238E27FC236}">
              <a16:creationId xmlns:a16="http://schemas.microsoft.com/office/drawing/2014/main" id="{FDF5B897-E069-4EA4-99A2-45CA57E4C80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387</xdr:row>
      <xdr:rowOff>0</xdr:rowOff>
    </xdr:from>
    <xdr:ext cx="65" cy="172227"/>
    <xdr:sp macro="" textlink="">
      <xdr:nvSpPr>
        <xdr:cNvPr id="316" name="PoljeZBesedilom 315">
          <a:extLst>
            <a:ext uri="{FF2B5EF4-FFF2-40B4-BE49-F238E27FC236}">
              <a16:creationId xmlns:a16="http://schemas.microsoft.com/office/drawing/2014/main" id="{DDB7111C-17E0-4BB5-96E8-86D62DF313CC}"/>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387</xdr:row>
      <xdr:rowOff>0</xdr:rowOff>
    </xdr:from>
    <xdr:ext cx="65" cy="172227"/>
    <xdr:sp macro="" textlink="">
      <xdr:nvSpPr>
        <xdr:cNvPr id="317" name="PoljeZBesedilom 316">
          <a:extLst>
            <a:ext uri="{FF2B5EF4-FFF2-40B4-BE49-F238E27FC236}">
              <a16:creationId xmlns:a16="http://schemas.microsoft.com/office/drawing/2014/main" id="{7294D3C9-00D7-452B-8E4A-22D56EA92C19}"/>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392</xdr:row>
      <xdr:rowOff>0</xdr:rowOff>
    </xdr:from>
    <xdr:ext cx="65" cy="172227"/>
    <xdr:sp macro="" textlink="">
      <xdr:nvSpPr>
        <xdr:cNvPr id="318" name="PoljeZBesedilom 317">
          <a:extLst>
            <a:ext uri="{FF2B5EF4-FFF2-40B4-BE49-F238E27FC236}">
              <a16:creationId xmlns:a16="http://schemas.microsoft.com/office/drawing/2014/main" id="{B35FA491-43C8-4BAF-953C-980F8281F9B1}"/>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392</xdr:row>
      <xdr:rowOff>0</xdr:rowOff>
    </xdr:from>
    <xdr:ext cx="65" cy="172227"/>
    <xdr:sp macro="" textlink="">
      <xdr:nvSpPr>
        <xdr:cNvPr id="319" name="PoljeZBesedilom 318">
          <a:extLst>
            <a:ext uri="{FF2B5EF4-FFF2-40B4-BE49-F238E27FC236}">
              <a16:creationId xmlns:a16="http://schemas.microsoft.com/office/drawing/2014/main" id="{107422B7-68D2-4B1B-A3AB-E84BA8B24E7F}"/>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0" name="PoljeZBesedilom 319">
          <a:extLst>
            <a:ext uri="{FF2B5EF4-FFF2-40B4-BE49-F238E27FC236}">
              <a16:creationId xmlns:a16="http://schemas.microsoft.com/office/drawing/2014/main" id="{0F3A8EFF-EF65-4B0A-9F35-A5F9138BFC3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1" name="PoljeZBesedilom 320">
          <a:extLst>
            <a:ext uri="{FF2B5EF4-FFF2-40B4-BE49-F238E27FC236}">
              <a16:creationId xmlns:a16="http://schemas.microsoft.com/office/drawing/2014/main" id="{1D3681ED-84C0-4EF8-8DDD-B72EEC8D2DF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2" name="PoljeZBesedilom 321">
          <a:extLst>
            <a:ext uri="{FF2B5EF4-FFF2-40B4-BE49-F238E27FC236}">
              <a16:creationId xmlns:a16="http://schemas.microsoft.com/office/drawing/2014/main" id="{78AB8724-3261-4B65-891C-9BAF49A529B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3" name="PoljeZBesedilom 322">
          <a:extLst>
            <a:ext uri="{FF2B5EF4-FFF2-40B4-BE49-F238E27FC236}">
              <a16:creationId xmlns:a16="http://schemas.microsoft.com/office/drawing/2014/main" id="{ECC4A24A-6298-4CAE-8BE3-4E231E51860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4" name="PoljeZBesedilom 323">
          <a:extLst>
            <a:ext uri="{FF2B5EF4-FFF2-40B4-BE49-F238E27FC236}">
              <a16:creationId xmlns:a16="http://schemas.microsoft.com/office/drawing/2014/main" id="{BDA051FF-5184-43A3-8374-84A36C5BEA2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5" name="PoljeZBesedilom 324">
          <a:extLst>
            <a:ext uri="{FF2B5EF4-FFF2-40B4-BE49-F238E27FC236}">
              <a16:creationId xmlns:a16="http://schemas.microsoft.com/office/drawing/2014/main" id="{4FA697BB-1424-4903-93B3-1D1D0916A91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6" name="PoljeZBesedilom 325">
          <a:extLst>
            <a:ext uri="{FF2B5EF4-FFF2-40B4-BE49-F238E27FC236}">
              <a16:creationId xmlns:a16="http://schemas.microsoft.com/office/drawing/2014/main" id="{53157C9D-CFC3-4B1B-BB98-417DD39D705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7" name="PoljeZBesedilom 326">
          <a:extLst>
            <a:ext uri="{FF2B5EF4-FFF2-40B4-BE49-F238E27FC236}">
              <a16:creationId xmlns:a16="http://schemas.microsoft.com/office/drawing/2014/main" id="{E3153539-B7CF-44EB-86E3-EE45C8024BB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8" name="PoljeZBesedilom 327">
          <a:extLst>
            <a:ext uri="{FF2B5EF4-FFF2-40B4-BE49-F238E27FC236}">
              <a16:creationId xmlns:a16="http://schemas.microsoft.com/office/drawing/2014/main" id="{5FDA6541-813E-49A7-914B-684DCF4360A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29" name="PoljeZBesedilom 328">
          <a:extLst>
            <a:ext uri="{FF2B5EF4-FFF2-40B4-BE49-F238E27FC236}">
              <a16:creationId xmlns:a16="http://schemas.microsoft.com/office/drawing/2014/main" id="{8E8042B1-074F-45C2-801B-20B0F5D2176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0" name="PoljeZBesedilom 329">
          <a:extLst>
            <a:ext uri="{FF2B5EF4-FFF2-40B4-BE49-F238E27FC236}">
              <a16:creationId xmlns:a16="http://schemas.microsoft.com/office/drawing/2014/main" id="{5F3C54AB-CC6E-4F1B-AFCE-5FDE98D3901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1" name="PoljeZBesedilom 330">
          <a:extLst>
            <a:ext uri="{FF2B5EF4-FFF2-40B4-BE49-F238E27FC236}">
              <a16:creationId xmlns:a16="http://schemas.microsoft.com/office/drawing/2014/main" id="{C1FD1C3D-F9DC-474C-89A0-8775997109B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2" name="PoljeZBesedilom 331">
          <a:extLst>
            <a:ext uri="{FF2B5EF4-FFF2-40B4-BE49-F238E27FC236}">
              <a16:creationId xmlns:a16="http://schemas.microsoft.com/office/drawing/2014/main" id="{8BBEE444-3D86-4B0A-98B7-1FA578E60C9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3" name="PoljeZBesedilom 332">
          <a:extLst>
            <a:ext uri="{FF2B5EF4-FFF2-40B4-BE49-F238E27FC236}">
              <a16:creationId xmlns:a16="http://schemas.microsoft.com/office/drawing/2014/main" id="{AC1301F4-5263-4FD2-82D3-131BBBE2148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4" name="PoljeZBesedilom 333">
          <a:extLst>
            <a:ext uri="{FF2B5EF4-FFF2-40B4-BE49-F238E27FC236}">
              <a16:creationId xmlns:a16="http://schemas.microsoft.com/office/drawing/2014/main" id="{FBF6929B-66A2-4E20-84A7-5A745EE68F6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5" name="PoljeZBesedilom 334">
          <a:extLst>
            <a:ext uri="{FF2B5EF4-FFF2-40B4-BE49-F238E27FC236}">
              <a16:creationId xmlns:a16="http://schemas.microsoft.com/office/drawing/2014/main" id="{9FF4BD22-BA15-45E6-80E0-1817E0A0E52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6" name="PoljeZBesedilom 335">
          <a:extLst>
            <a:ext uri="{FF2B5EF4-FFF2-40B4-BE49-F238E27FC236}">
              <a16:creationId xmlns:a16="http://schemas.microsoft.com/office/drawing/2014/main" id="{A717BD70-EAE3-427C-83B5-AC2868535F3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7" name="PoljeZBesedilom 336">
          <a:extLst>
            <a:ext uri="{FF2B5EF4-FFF2-40B4-BE49-F238E27FC236}">
              <a16:creationId xmlns:a16="http://schemas.microsoft.com/office/drawing/2014/main" id="{F7150E4B-0194-425E-809B-4F677D8E118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8" name="PoljeZBesedilom 337">
          <a:extLst>
            <a:ext uri="{FF2B5EF4-FFF2-40B4-BE49-F238E27FC236}">
              <a16:creationId xmlns:a16="http://schemas.microsoft.com/office/drawing/2014/main" id="{BA89FCA1-0482-47FD-A3BE-091A6749802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39" name="PoljeZBesedilom 338">
          <a:extLst>
            <a:ext uri="{FF2B5EF4-FFF2-40B4-BE49-F238E27FC236}">
              <a16:creationId xmlns:a16="http://schemas.microsoft.com/office/drawing/2014/main" id="{7606AA53-6C28-47DA-8582-9F1DEB0552C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0" name="PoljeZBesedilom 339">
          <a:extLst>
            <a:ext uri="{FF2B5EF4-FFF2-40B4-BE49-F238E27FC236}">
              <a16:creationId xmlns:a16="http://schemas.microsoft.com/office/drawing/2014/main" id="{6C856AA5-A009-4ACF-9023-F0D7D927951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1" name="PoljeZBesedilom 340">
          <a:extLst>
            <a:ext uri="{FF2B5EF4-FFF2-40B4-BE49-F238E27FC236}">
              <a16:creationId xmlns:a16="http://schemas.microsoft.com/office/drawing/2014/main" id="{74674270-8EF5-4D33-842D-3F304ABD7E5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2" name="PoljeZBesedilom 341">
          <a:extLst>
            <a:ext uri="{FF2B5EF4-FFF2-40B4-BE49-F238E27FC236}">
              <a16:creationId xmlns:a16="http://schemas.microsoft.com/office/drawing/2014/main" id="{F3F65208-6075-4C09-921C-93FA525B898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3" name="PoljeZBesedilom 342">
          <a:extLst>
            <a:ext uri="{FF2B5EF4-FFF2-40B4-BE49-F238E27FC236}">
              <a16:creationId xmlns:a16="http://schemas.microsoft.com/office/drawing/2014/main" id="{F32A9DA3-1852-4613-98B4-181A74DC3EA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4" name="PoljeZBesedilom 343">
          <a:extLst>
            <a:ext uri="{FF2B5EF4-FFF2-40B4-BE49-F238E27FC236}">
              <a16:creationId xmlns:a16="http://schemas.microsoft.com/office/drawing/2014/main" id="{50CD2777-BD4F-4B9A-A41E-259C1998E53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5" name="PoljeZBesedilom 344">
          <a:extLst>
            <a:ext uri="{FF2B5EF4-FFF2-40B4-BE49-F238E27FC236}">
              <a16:creationId xmlns:a16="http://schemas.microsoft.com/office/drawing/2014/main" id="{4CED613E-9E6E-4037-B55A-113669507E5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6" name="PoljeZBesedilom 345">
          <a:extLst>
            <a:ext uri="{FF2B5EF4-FFF2-40B4-BE49-F238E27FC236}">
              <a16:creationId xmlns:a16="http://schemas.microsoft.com/office/drawing/2014/main" id="{A0A2316A-1A24-4F93-BA2D-9746508C698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7" name="PoljeZBesedilom 346">
          <a:extLst>
            <a:ext uri="{FF2B5EF4-FFF2-40B4-BE49-F238E27FC236}">
              <a16:creationId xmlns:a16="http://schemas.microsoft.com/office/drawing/2014/main" id="{BDB67EBE-42D8-427C-A1A3-C26836BF62A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8" name="PoljeZBesedilom 347">
          <a:extLst>
            <a:ext uri="{FF2B5EF4-FFF2-40B4-BE49-F238E27FC236}">
              <a16:creationId xmlns:a16="http://schemas.microsoft.com/office/drawing/2014/main" id="{D11D9629-2CF5-4B27-BD96-F4288EB5ABE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49" name="PoljeZBesedilom 348">
          <a:extLst>
            <a:ext uri="{FF2B5EF4-FFF2-40B4-BE49-F238E27FC236}">
              <a16:creationId xmlns:a16="http://schemas.microsoft.com/office/drawing/2014/main" id="{33C128FD-5BFD-4646-9271-A2E4EB00A96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0" name="PoljeZBesedilom 349">
          <a:extLst>
            <a:ext uri="{FF2B5EF4-FFF2-40B4-BE49-F238E27FC236}">
              <a16:creationId xmlns:a16="http://schemas.microsoft.com/office/drawing/2014/main" id="{42F7D9E1-FF63-4AFF-8CED-869E14DEFE5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1" name="PoljeZBesedilom 350">
          <a:extLst>
            <a:ext uri="{FF2B5EF4-FFF2-40B4-BE49-F238E27FC236}">
              <a16:creationId xmlns:a16="http://schemas.microsoft.com/office/drawing/2014/main" id="{70395318-7D75-42DD-AB32-826F0B4A8C8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2" name="PoljeZBesedilom 351">
          <a:extLst>
            <a:ext uri="{FF2B5EF4-FFF2-40B4-BE49-F238E27FC236}">
              <a16:creationId xmlns:a16="http://schemas.microsoft.com/office/drawing/2014/main" id="{4B531461-B65E-4BF9-B3C9-1C51B5389BC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3" name="PoljeZBesedilom 352">
          <a:extLst>
            <a:ext uri="{FF2B5EF4-FFF2-40B4-BE49-F238E27FC236}">
              <a16:creationId xmlns:a16="http://schemas.microsoft.com/office/drawing/2014/main" id="{E82ACB8F-384C-4C7B-AB26-5AF11EEE592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4" name="PoljeZBesedilom 353">
          <a:extLst>
            <a:ext uri="{FF2B5EF4-FFF2-40B4-BE49-F238E27FC236}">
              <a16:creationId xmlns:a16="http://schemas.microsoft.com/office/drawing/2014/main" id="{5BF415A4-E676-43F5-819B-F1375465934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5" name="PoljeZBesedilom 354">
          <a:extLst>
            <a:ext uri="{FF2B5EF4-FFF2-40B4-BE49-F238E27FC236}">
              <a16:creationId xmlns:a16="http://schemas.microsoft.com/office/drawing/2014/main" id="{7F90EA13-ABF5-4877-AB5F-F852EA8B1E2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6" name="PoljeZBesedilom 355">
          <a:extLst>
            <a:ext uri="{FF2B5EF4-FFF2-40B4-BE49-F238E27FC236}">
              <a16:creationId xmlns:a16="http://schemas.microsoft.com/office/drawing/2014/main" id="{82D0AA7D-D942-425A-BFBE-4D753AB1B6F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7" name="PoljeZBesedilom 356">
          <a:extLst>
            <a:ext uri="{FF2B5EF4-FFF2-40B4-BE49-F238E27FC236}">
              <a16:creationId xmlns:a16="http://schemas.microsoft.com/office/drawing/2014/main" id="{20C7EE9F-406A-442A-A13A-BAB62723540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8" name="PoljeZBesedilom 357">
          <a:extLst>
            <a:ext uri="{FF2B5EF4-FFF2-40B4-BE49-F238E27FC236}">
              <a16:creationId xmlns:a16="http://schemas.microsoft.com/office/drawing/2014/main" id="{1C21BE3E-F583-4A60-89FD-4CA428B9583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417</xdr:row>
      <xdr:rowOff>0</xdr:rowOff>
    </xdr:from>
    <xdr:ext cx="65" cy="172227"/>
    <xdr:sp macro="" textlink="">
      <xdr:nvSpPr>
        <xdr:cNvPr id="359" name="PoljeZBesedilom 358">
          <a:extLst>
            <a:ext uri="{FF2B5EF4-FFF2-40B4-BE49-F238E27FC236}">
              <a16:creationId xmlns:a16="http://schemas.microsoft.com/office/drawing/2014/main" id="{250702D6-F68C-47B8-8110-D609A3A20372}"/>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451</xdr:row>
      <xdr:rowOff>0</xdr:rowOff>
    </xdr:from>
    <xdr:ext cx="65" cy="172227"/>
    <xdr:sp macro="" textlink="">
      <xdr:nvSpPr>
        <xdr:cNvPr id="360" name="PoljeZBesedilom 359">
          <a:extLst>
            <a:ext uri="{FF2B5EF4-FFF2-40B4-BE49-F238E27FC236}">
              <a16:creationId xmlns:a16="http://schemas.microsoft.com/office/drawing/2014/main" id="{8BF8790E-9B44-47CE-B980-03F05BCF98C2}"/>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451</xdr:row>
      <xdr:rowOff>0</xdr:rowOff>
    </xdr:from>
    <xdr:ext cx="65" cy="172227"/>
    <xdr:sp macro="" textlink="">
      <xdr:nvSpPr>
        <xdr:cNvPr id="361" name="PoljeZBesedilom 360">
          <a:extLst>
            <a:ext uri="{FF2B5EF4-FFF2-40B4-BE49-F238E27FC236}">
              <a16:creationId xmlns:a16="http://schemas.microsoft.com/office/drawing/2014/main" id="{1987E558-2835-4F41-A684-68BD93E8B17A}"/>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456</xdr:row>
      <xdr:rowOff>0</xdr:rowOff>
    </xdr:from>
    <xdr:ext cx="65" cy="172227"/>
    <xdr:sp macro="" textlink="">
      <xdr:nvSpPr>
        <xdr:cNvPr id="362" name="PoljeZBesedilom 361">
          <a:extLst>
            <a:ext uri="{FF2B5EF4-FFF2-40B4-BE49-F238E27FC236}">
              <a16:creationId xmlns:a16="http://schemas.microsoft.com/office/drawing/2014/main" id="{B3C9A8FE-FC6B-48C6-AE53-DB4EECADE091}"/>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456</xdr:row>
      <xdr:rowOff>0</xdr:rowOff>
    </xdr:from>
    <xdr:ext cx="65" cy="172227"/>
    <xdr:sp macro="" textlink="">
      <xdr:nvSpPr>
        <xdr:cNvPr id="363" name="PoljeZBesedilom 362">
          <a:extLst>
            <a:ext uri="{FF2B5EF4-FFF2-40B4-BE49-F238E27FC236}">
              <a16:creationId xmlns:a16="http://schemas.microsoft.com/office/drawing/2014/main" id="{DD12C779-25C7-4DF7-9B19-16D7DD7FDBF2}"/>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64" name="PoljeZBesedilom 363">
          <a:extLst>
            <a:ext uri="{FF2B5EF4-FFF2-40B4-BE49-F238E27FC236}">
              <a16:creationId xmlns:a16="http://schemas.microsoft.com/office/drawing/2014/main" id="{47502DD9-9299-4F10-9D88-E31EAFA03AB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65" name="PoljeZBesedilom 364">
          <a:extLst>
            <a:ext uri="{FF2B5EF4-FFF2-40B4-BE49-F238E27FC236}">
              <a16:creationId xmlns:a16="http://schemas.microsoft.com/office/drawing/2014/main" id="{85240FA0-9B79-42E5-9ABC-CE983E01E4F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66" name="PoljeZBesedilom 365">
          <a:extLst>
            <a:ext uri="{FF2B5EF4-FFF2-40B4-BE49-F238E27FC236}">
              <a16:creationId xmlns:a16="http://schemas.microsoft.com/office/drawing/2014/main" id="{8E37C237-5AB1-4DCC-A947-5E7B069E3946}"/>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67" name="PoljeZBesedilom 366">
          <a:extLst>
            <a:ext uri="{FF2B5EF4-FFF2-40B4-BE49-F238E27FC236}">
              <a16:creationId xmlns:a16="http://schemas.microsoft.com/office/drawing/2014/main" id="{91359549-8B19-44FB-BA06-5CB427D5760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68" name="PoljeZBesedilom 367">
          <a:extLst>
            <a:ext uri="{FF2B5EF4-FFF2-40B4-BE49-F238E27FC236}">
              <a16:creationId xmlns:a16="http://schemas.microsoft.com/office/drawing/2014/main" id="{07DB70C9-03A3-4F6B-BAA4-15CD8487559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69" name="PoljeZBesedilom 368">
          <a:extLst>
            <a:ext uri="{FF2B5EF4-FFF2-40B4-BE49-F238E27FC236}">
              <a16:creationId xmlns:a16="http://schemas.microsoft.com/office/drawing/2014/main" id="{35112FCF-90CB-4581-9E14-99DA2F8F6FD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0" name="PoljeZBesedilom 369">
          <a:extLst>
            <a:ext uri="{FF2B5EF4-FFF2-40B4-BE49-F238E27FC236}">
              <a16:creationId xmlns:a16="http://schemas.microsoft.com/office/drawing/2014/main" id="{F8E385B5-D8CA-42C5-AD04-8ADA86E70D4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1" name="PoljeZBesedilom 370">
          <a:extLst>
            <a:ext uri="{FF2B5EF4-FFF2-40B4-BE49-F238E27FC236}">
              <a16:creationId xmlns:a16="http://schemas.microsoft.com/office/drawing/2014/main" id="{F9196AF6-B426-4113-B56B-5AF91DB659D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2" name="PoljeZBesedilom 371">
          <a:extLst>
            <a:ext uri="{FF2B5EF4-FFF2-40B4-BE49-F238E27FC236}">
              <a16:creationId xmlns:a16="http://schemas.microsoft.com/office/drawing/2014/main" id="{9A3D3D1E-9134-430D-BF20-135013E38BD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3" name="PoljeZBesedilom 372">
          <a:extLst>
            <a:ext uri="{FF2B5EF4-FFF2-40B4-BE49-F238E27FC236}">
              <a16:creationId xmlns:a16="http://schemas.microsoft.com/office/drawing/2014/main" id="{DD0AA1A6-B904-471E-9AF4-CA167432BF0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4" name="PoljeZBesedilom 373">
          <a:extLst>
            <a:ext uri="{FF2B5EF4-FFF2-40B4-BE49-F238E27FC236}">
              <a16:creationId xmlns:a16="http://schemas.microsoft.com/office/drawing/2014/main" id="{0416EFD0-FD8D-43A1-8F73-DDCDCD6E730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5" name="PoljeZBesedilom 374">
          <a:extLst>
            <a:ext uri="{FF2B5EF4-FFF2-40B4-BE49-F238E27FC236}">
              <a16:creationId xmlns:a16="http://schemas.microsoft.com/office/drawing/2014/main" id="{F87EC6C8-B95F-463A-B7C2-EC1119C832E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6" name="PoljeZBesedilom 375">
          <a:extLst>
            <a:ext uri="{FF2B5EF4-FFF2-40B4-BE49-F238E27FC236}">
              <a16:creationId xmlns:a16="http://schemas.microsoft.com/office/drawing/2014/main" id="{F5C8176B-D923-4393-9CE0-AC9E59EB034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7" name="PoljeZBesedilom 376">
          <a:extLst>
            <a:ext uri="{FF2B5EF4-FFF2-40B4-BE49-F238E27FC236}">
              <a16:creationId xmlns:a16="http://schemas.microsoft.com/office/drawing/2014/main" id="{A6CD7247-6069-433D-B3D0-2E9D4153C7E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8" name="PoljeZBesedilom 377">
          <a:extLst>
            <a:ext uri="{FF2B5EF4-FFF2-40B4-BE49-F238E27FC236}">
              <a16:creationId xmlns:a16="http://schemas.microsoft.com/office/drawing/2014/main" id="{7D86FE04-7A2A-406E-8281-7684F6E1F23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79" name="PoljeZBesedilom 378">
          <a:extLst>
            <a:ext uri="{FF2B5EF4-FFF2-40B4-BE49-F238E27FC236}">
              <a16:creationId xmlns:a16="http://schemas.microsoft.com/office/drawing/2014/main" id="{A2EAEAD3-4DDE-48C9-85FF-0591A481DBB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0" name="PoljeZBesedilom 379">
          <a:extLst>
            <a:ext uri="{FF2B5EF4-FFF2-40B4-BE49-F238E27FC236}">
              <a16:creationId xmlns:a16="http://schemas.microsoft.com/office/drawing/2014/main" id="{3AE81F3F-9A1D-4AE2-91ED-8433533B0DF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1" name="PoljeZBesedilom 380">
          <a:extLst>
            <a:ext uri="{FF2B5EF4-FFF2-40B4-BE49-F238E27FC236}">
              <a16:creationId xmlns:a16="http://schemas.microsoft.com/office/drawing/2014/main" id="{D4E75D42-DE18-4942-BFF4-C035EE46958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2" name="PoljeZBesedilom 381">
          <a:extLst>
            <a:ext uri="{FF2B5EF4-FFF2-40B4-BE49-F238E27FC236}">
              <a16:creationId xmlns:a16="http://schemas.microsoft.com/office/drawing/2014/main" id="{99739FB3-C5C7-4B2A-B8BF-4F1FA9B2ECF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3" name="PoljeZBesedilom 382">
          <a:extLst>
            <a:ext uri="{FF2B5EF4-FFF2-40B4-BE49-F238E27FC236}">
              <a16:creationId xmlns:a16="http://schemas.microsoft.com/office/drawing/2014/main" id="{5A7F0C4E-29E4-40BD-9292-6A648D4AB7E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4" name="PoljeZBesedilom 383">
          <a:extLst>
            <a:ext uri="{FF2B5EF4-FFF2-40B4-BE49-F238E27FC236}">
              <a16:creationId xmlns:a16="http://schemas.microsoft.com/office/drawing/2014/main" id="{6C1C9058-DC0B-4B2A-88D2-1251EF87A03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5" name="PoljeZBesedilom 384">
          <a:extLst>
            <a:ext uri="{FF2B5EF4-FFF2-40B4-BE49-F238E27FC236}">
              <a16:creationId xmlns:a16="http://schemas.microsoft.com/office/drawing/2014/main" id="{B08A6D1E-D28C-4D1D-B180-1E4606E5468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6" name="PoljeZBesedilom 385">
          <a:extLst>
            <a:ext uri="{FF2B5EF4-FFF2-40B4-BE49-F238E27FC236}">
              <a16:creationId xmlns:a16="http://schemas.microsoft.com/office/drawing/2014/main" id="{4DBF9524-058B-4D2D-8F85-4632BE93FF6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7" name="PoljeZBesedilom 386">
          <a:extLst>
            <a:ext uri="{FF2B5EF4-FFF2-40B4-BE49-F238E27FC236}">
              <a16:creationId xmlns:a16="http://schemas.microsoft.com/office/drawing/2014/main" id="{844E71E2-C90A-40F3-AEB4-9D647963497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8" name="PoljeZBesedilom 387">
          <a:extLst>
            <a:ext uri="{FF2B5EF4-FFF2-40B4-BE49-F238E27FC236}">
              <a16:creationId xmlns:a16="http://schemas.microsoft.com/office/drawing/2014/main" id="{ED6485C1-C4D2-43F7-B534-14F60410301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89" name="PoljeZBesedilom 388">
          <a:extLst>
            <a:ext uri="{FF2B5EF4-FFF2-40B4-BE49-F238E27FC236}">
              <a16:creationId xmlns:a16="http://schemas.microsoft.com/office/drawing/2014/main" id="{D12FD06E-1617-42E0-9896-2792684657F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0" name="PoljeZBesedilom 389">
          <a:extLst>
            <a:ext uri="{FF2B5EF4-FFF2-40B4-BE49-F238E27FC236}">
              <a16:creationId xmlns:a16="http://schemas.microsoft.com/office/drawing/2014/main" id="{476D0758-3B9D-4034-9863-896349F6A57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1" name="PoljeZBesedilom 390">
          <a:extLst>
            <a:ext uri="{FF2B5EF4-FFF2-40B4-BE49-F238E27FC236}">
              <a16:creationId xmlns:a16="http://schemas.microsoft.com/office/drawing/2014/main" id="{205E3B4C-026B-4BC8-9F98-C675CDA243D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2" name="PoljeZBesedilom 391">
          <a:extLst>
            <a:ext uri="{FF2B5EF4-FFF2-40B4-BE49-F238E27FC236}">
              <a16:creationId xmlns:a16="http://schemas.microsoft.com/office/drawing/2014/main" id="{18C260C0-6C04-4BE6-BF66-AB5162CECF9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3" name="PoljeZBesedilom 392">
          <a:extLst>
            <a:ext uri="{FF2B5EF4-FFF2-40B4-BE49-F238E27FC236}">
              <a16:creationId xmlns:a16="http://schemas.microsoft.com/office/drawing/2014/main" id="{E208B19D-2E9C-4760-9C18-704A2D8B67A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4" name="PoljeZBesedilom 393">
          <a:extLst>
            <a:ext uri="{FF2B5EF4-FFF2-40B4-BE49-F238E27FC236}">
              <a16:creationId xmlns:a16="http://schemas.microsoft.com/office/drawing/2014/main" id="{69D131EA-79F7-4B66-923C-5EBC8676413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5" name="PoljeZBesedilom 394">
          <a:extLst>
            <a:ext uri="{FF2B5EF4-FFF2-40B4-BE49-F238E27FC236}">
              <a16:creationId xmlns:a16="http://schemas.microsoft.com/office/drawing/2014/main" id="{C00F0E4D-8746-4E41-8771-C168FD9632A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6" name="PoljeZBesedilom 395">
          <a:extLst>
            <a:ext uri="{FF2B5EF4-FFF2-40B4-BE49-F238E27FC236}">
              <a16:creationId xmlns:a16="http://schemas.microsoft.com/office/drawing/2014/main" id="{363F4B32-1AFE-4D1A-9F2A-5A22B1372AC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7" name="PoljeZBesedilom 396">
          <a:extLst>
            <a:ext uri="{FF2B5EF4-FFF2-40B4-BE49-F238E27FC236}">
              <a16:creationId xmlns:a16="http://schemas.microsoft.com/office/drawing/2014/main" id="{836EFA43-19D8-4197-9A0B-FF36DC361FE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8" name="PoljeZBesedilom 397">
          <a:extLst>
            <a:ext uri="{FF2B5EF4-FFF2-40B4-BE49-F238E27FC236}">
              <a16:creationId xmlns:a16="http://schemas.microsoft.com/office/drawing/2014/main" id="{1FA2CEE5-C567-4BFF-B342-A004C3CD8F8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399" name="PoljeZBesedilom 398">
          <a:extLst>
            <a:ext uri="{FF2B5EF4-FFF2-40B4-BE49-F238E27FC236}">
              <a16:creationId xmlns:a16="http://schemas.microsoft.com/office/drawing/2014/main" id="{7B33D4B5-316D-4298-8A0F-6132CF240D6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400" name="PoljeZBesedilom 399">
          <a:extLst>
            <a:ext uri="{FF2B5EF4-FFF2-40B4-BE49-F238E27FC236}">
              <a16:creationId xmlns:a16="http://schemas.microsoft.com/office/drawing/2014/main" id="{0085F6A1-B08C-4855-B95E-0F6C0EC556D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401" name="PoljeZBesedilom 400">
          <a:extLst>
            <a:ext uri="{FF2B5EF4-FFF2-40B4-BE49-F238E27FC236}">
              <a16:creationId xmlns:a16="http://schemas.microsoft.com/office/drawing/2014/main" id="{CE107327-358F-4005-9904-136AA3680366}"/>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402" name="PoljeZBesedilom 401">
          <a:extLst>
            <a:ext uri="{FF2B5EF4-FFF2-40B4-BE49-F238E27FC236}">
              <a16:creationId xmlns:a16="http://schemas.microsoft.com/office/drawing/2014/main" id="{B44498C3-D823-4A33-A600-28C34737802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481</xdr:row>
      <xdr:rowOff>0</xdr:rowOff>
    </xdr:from>
    <xdr:ext cx="65" cy="172227"/>
    <xdr:sp macro="" textlink="">
      <xdr:nvSpPr>
        <xdr:cNvPr id="403" name="PoljeZBesedilom 402">
          <a:extLst>
            <a:ext uri="{FF2B5EF4-FFF2-40B4-BE49-F238E27FC236}">
              <a16:creationId xmlns:a16="http://schemas.microsoft.com/office/drawing/2014/main" id="{652E2CF1-D081-4A07-9766-A4008187C42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384</xdr:row>
      <xdr:rowOff>0</xdr:rowOff>
    </xdr:from>
    <xdr:ext cx="65" cy="172227"/>
    <xdr:sp macro="" textlink="">
      <xdr:nvSpPr>
        <xdr:cNvPr id="404" name="PoljeZBesedilom 403">
          <a:extLst>
            <a:ext uri="{FF2B5EF4-FFF2-40B4-BE49-F238E27FC236}">
              <a16:creationId xmlns:a16="http://schemas.microsoft.com/office/drawing/2014/main" id="{DCE87F51-4864-4993-A3FF-5CEE1D512FE5}"/>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384</xdr:row>
      <xdr:rowOff>0</xdr:rowOff>
    </xdr:from>
    <xdr:ext cx="65" cy="172227"/>
    <xdr:sp macro="" textlink="">
      <xdr:nvSpPr>
        <xdr:cNvPr id="405" name="PoljeZBesedilom 404">
          <a:extLst>
            <a:ext uri="{FF2B5EF4-FFF2-40B4-BE49-F238E27FC236}">
              <a16:creationId xmlns:a16="http://schemas.microsoft.com/office/drawing/2014/main" id="{7657B206-54C3-421C-84E1-6753FB87F269}"/>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448</xdr:row>
      <xdr:rowOff>0</xdr:rowOff>
    </xdr:from>
    <xdr:ext cx="65" cy="172227"/>
    <xdr:sp macro="" textlink="">
      <xdr:nvSpPr>
        <xdr:cNvPr id="406" name="PoljeZBesedilom 405">
          <a:extLst>
            <a:ext uri="{FF2B5EF4-FFF2-40B4-BE49-F238E27FC236}">
              <a16:creationId xmlns:a16="http://schemas.microsoft.com/office/drawing/2014/main" id="{375BB8E4-CA1F-49C8-AB06-34D1CA19F085}"/>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448</xdr:row>
      <xdr:rowOff>0</xdr:rowOff>
    </xdr:from>
    <xdr:ext cx="65" cy="172227"/>
    <xdr:sp macro="" textlink="">
      <xdr:nvSpPr>
        <xdr:cNvPr id="407" name="PoljeZBesedilom 406">
          <a:extLst>
            <a:ext uri="{FF2B5EF4-FFF2-40B4-BE49-F238E27FC236}">
              <a16:creationId xmlns:a16="http://schemas.microsoft.com/office/drawing/2014/main" id="{EEF20D4D-C7DF-4FB2-A6B2-EF77EC25177C}"/>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0</xdr:colOff>
      <xdr:row>35</xdr:row>
      <xdr:rowOff>0</xdr:rowOff>
    </xdr:from>
    <xdr:ext cx="65" cy="172227"/>
    <xdr:sp macro="" textlink="">
      <xdr:nvSpPr>
        <xdr:cNvPr id="2" name="PoljeZBesedilom 1">
          <a:extLst>
            <a:ext uri="{FF2B5EF4-FFF2-40B4-BE49-F238E27FC236}">
              <a16:creationId xmlns:a16="http://schemas.microsoft.com/office/drawing/2014/main" id="{EF3E1576-2F9D-46CB-AD66-A09C33CA34F9}"/>
            </a:ext>
          </a:extLst>
        </xdr:cNvPr>
        <xdr:cNvSpPr txBox="1"/>
      </xdr:nvSpPr>
      <xdr:spPr>
        <a:xfrm>
          <a:off x="7286625" y="8258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 name="PoljeZBesedilom 2">
          <a:extLst>
            <a:ext uri="{FF2B5EF4-FFF2-40B4-BE49-F238E27FC236}">
              <a16:creationId xmlns:a16="http://schemas.microsoft.com/office/drawing/2014/main" id="{46B9481F-9ED8-4F58-954C-438DF52DC6E4}"/>
            </a:ext>
          </a:extLst>
        </xdr:cNvPr>
        <xdr:cNvSpPr txBox="1"/>
      </xdr:nvSpPr>
      <xdr:spPr>
        <a:xfrm>
          <a:off x="7286625" y="8258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4" name="PoljeZBesedilom 3">
          <a:extLst>
            <a:ext uri="{FF2B5EF4-FFF2-40B4-BE49-F238E27FC236}">
              <a16:creationId xmlns:a16="http://schemas.microsoft.com/office/drawing/2014/main" id="{E326E35E-60E0-4093-B72E-0FA59656A955}"/>
            </a:ext>
          </a:extLst>
        </xdr:cNvPr>
        <xdr:cNvSpPr txBox="1"/>
      </xdr:nvSpPr>
      <xdr:spPr>
        <a:xfrm>
          <a:off x="7286625" y="8258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 name="PoljeZBesedilom 4">
          <a:extLst>
            <a:ext uri="{FF2B5EF4-FFF2-40B4-BE49-F238E27FC236}">
              <a16:creationId xmlns:a16="http://schemas.microsoft.com/office/drawing/2014/main" id="{3132F2E2-2363-4A90-B325-174743FDB7D5}"/>
            </a:ext>
          </a:extLst>
        </xdr:cNvPr>
        <xdr:cNvSpPr txBox="1"/>
      </xdr:nvSpPr>
      <xdr:spPr>
        <a:xfrm>
          <a:off x="7286625" y="8258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F4BCDA94-75E9-4A91-8EA7-59761E37F59E}"/>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2D671B74-A6E7-472E-8838-32C1E616FDCC}"/>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D3EE8101-9EB9-4F18-84A1-F9598501AACD}"/>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D7C10DA9-2FC3-4712-B24A-70E797BCFEF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F5CD65A6-177C-428B-9ECA-CCCBB60F24FA}"/>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80845ADA-85EB-4E9D-AE49-EDD851D32F44}"/>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 name="PoljeZBesedilom 7">
          <a:extLst>
            <a:ext uri="{FF2B5EF4-FFF2-40B4-BE49-F238E27FC236}">
              <a16:creationId xmlns:a16="http://schemas.microsoft.com/office/drawing/2014/main" id="{EB119BC2-12EA-4B9F-BC0B-E84021E6EB6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 name="PoljeZBesedilom 8">
          <a:extLst>
            <a:ext uri="{FF2B5EF4-FFF2-40B4-BE49-F238E27FC236}">
              <a16:creationId xmlns:a16="http://schemas.microsoft.com/office/drawing/2014/main" id="{28FEC101-3526-4AD8-9BCB-7A4B85316F7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 name="PoljeZBesedilom 9">
          <a:extLst>
            <a:ext uri="{FF2B5EF4-FFF2-40B4-BE49-F238E27FC236}">
              <a16:creationId xmlns:a16="http://schemas.microsoft.com/office/drawing/2014/main" id="{119908CD-BA25-43F1-BDA8-F64B3AC7D2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 name="PoljeZBesedilom 10">
          <a:extLst>
            <a:ext uri="{FF2B5EF4-FFF2-40B4-BE49-F238E27FC236}">
              <a16:creationId xmlns:a16="http://schemas.microsoft.com/office/drawing/2014/main" id="{99C8107B-EAB6-4880-B1BD-3BFE672089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 name="PoljeZBesedilom 11">
          <a:extLst>
            <a:ext uri="{FF2B5EF4-FFF2-40B4-BE49-F238E27FC236}">
              <a16:creationId xmlns:a16="http://schemas.microsoft.com/office/drawing/2014/main" id="{811FBB98-F83D-495C-A382-8D1D1E407C9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 name="PoljeZBesedilom 12">
          <a:extLst>
            <a:ext uri="{FF2B5EF4-FFF2-40B4-BE49-F238E27FC236}">
              <a16:creationId xmlns:a16="http://schemas.microsoft.com/office/drawing/2014/main" id="{0128FDAC-0114-47E8-BF38-6380F75E304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BB3F1173-2BA8-498C-8BEB-7A2EF877B4B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B59736B1-E516-4AAC-BC4B-367E0E3B756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4CDD2414-1BEC-40E8-B485-92670E18AED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F48965D3-305B-489B-B4A1-47816E91326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FA7439CA-266D-4551-9587-4A59B64F7FD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FCE5923E-BC79-43E1-B7AD-12127EDBF74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E321F740-8AE8-4792-8B70-B170B03FB3D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130DC60A-9503-413C-B264-DCBBDA5D490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927D64AD-A662-46B2-8ECB-8A97DE2D2BE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22D315FC-7C99-4843-8FC8-A95DC0EB7EA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E547853A-763C-4030-BDD8-8B577BE348C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0907DA5F-05CE-4A42-8C35-D90165123BF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A63CC95F-3641-4C97-8C99-806069A19C2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C1E27CFE-8B13-49F0-8FCB-C7487ECA7BC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A051D50C-EA42-42AA-9B9A-98850AA530C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8190E370-96A8-4AFA-BB41-D583E9FE072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75D4CEF8-8352-433E-B31E-3822D9FCB72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82BB3AE2-9D59-4B94-9FF1-77F296C7F3C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91BF292E-90AB-468F-A0C9-B24003DD926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34821AD2-2C5C-4F15-A0E0-CC7D702D565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A38B47BB-2365-4A0E-9664-E8910D84E0B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6BC76845-72A6-40E6-9950-7A5DF9DFA25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5B52E3F8-F0BE-4FF6-8EF2-BB5D8A8C0F8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FAC0FB76-FE2D-42CD-8FE4-0D0BC39026C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0CFEB232-6D58-4D47-A8FA-198E06DD907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1C28A7CC-038E-463F-91EA-374B8A8B3B6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 name="PoljeZBesedilom 39">
          <a:extLst>
            <a:ext uri="{FF2B5EF4-FFF2-40B4-BE49-F238E27FC236}">
              <a16:creationId xmlns:a16="http://schemas.microsoft.com/office/drawing/2014/main" id="{02F23C3F-B333-4171-A107-4BBBDA3430A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1" name="PoljeZBesedilom 40">
          <a:extLst>
            <a:ext uri="{FF2B5EF4-FFF2-40B4-BE49-F238E27FC236}">
              <a16:creationId xmlns:a16="http://schemas.microsoft.com/office/drawing/2014/main" id="{71E9E104-B4F8-41CD-853D-78EAA508BD1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2" name="PoljeZBesedilom 41">
          <a:extLst>
            <a:ext uri="{FF2B5EF4-FFF2-40B4-BE49-F238E27FC236}">
              <a16:creationId xmlns:a16="http://schemas.microsoft.com/office/drawing/2014/main" id="{0FF6D349-82CB-4F96-AD3D-9924E733194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3" name="PoljeZBesedilom 42">
          <a:extLst>
            <a:ext uri="{FF2B5EF4-FFF2-40B4-BE49-F238E27FC236}">
              <a16:creationId xmlns:a16="http://schemas.microsoft.com/office/drawing/2014/main" id="{340062CF-2AA4-45B6-84BA-A9FB5FF2BB7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4" name="PoljeZBesedilom 43">
          <a:extLst>
            <a:ext uri="{FF2B5EF4-FFF2-40B4-BE49-F238E27FC236}">
              <a16:creationId xmlns:a16="http://schemas.microsoft.com/office/drawing/2014/main" id="{12714097-0439-4CB7-A871-32BD764D630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5" name="PoljeZBesedilom 44">
          <a:extLst>
            <a:ext uri="{FF2B5EF4-FFF2-40B4-BE49-F238E27FC236}">
              <a16:creationId xmlns:a16="http://schemas.microsoft.com/office/drawing/2014/main" id="{2C04DDAF-FCEF-4DF8-8AE2-841581F86C9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6" name="PoljeZBesedilom 45">
          <a:extLst>
            <a:ext uri="{FF2B5EF4-FFF2-40B4-BE49-F238E27FC236}">
              <a16:creationId xmlns:a16="http://schemas.microsoft.com/office/drawing/2014/main" id="{C3593EB7-AC22-45C0-BA56-FCC9882D356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7" name="PoljeZBesedilom 46">
          <a:extLst>
            <a:ext uri="{FF2B5EF4-FFF2-40B4-BE49-F238E27FC236}">
              <a16:creationId xmlns:a16="http://schemas.microsoft.com/office/drawing/2014/main" id="{E1F6DE5A-2044-4F13-B5EC-31141D81F16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8" name="PoljeZBesedilom 47">
          <a:extLst>
            <a:ext uri="{FF2B5EF4-FFF2-40B4-BE49-F238E27FC236}">
              <a16:creationId xmlns:a16="http://schemas.microsoft.com/office/drawing/2014/main" id="{9259C7B4-E782-4587-ABDD-9C795FA8548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9" name="PoljeZBesedilom 48">
          <a:extLst>
            <a:ext uri="{FF2B5EF4-FFF2-40B4-BE49-F238E27FC236}">
              <a16:creationId xmlns:a16="http://schemas.microsoft.com/office/drawing/2014/main" id="{1FF9D93A-0A07-4A4A-92A1-49C52BBDB65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0" name="PoljeZBesedilom 49">
          <a:extLst>
            <a:ext uri="{FF2B5EF4-FFF2-40B4-BE49-F238E27FC236}">
              <a16:creationId xmlns:a16="http://schemas.microsoft.com/office/drawing/2014/main" id="{341AC21B-D357-4093-BA14-8C3E7546ADE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1" name="PoljeZBesedilom 50">
          <a:extLst>
            <a:ext uri="{FF2B5EF4-FFF2-40B4-BE49-F238E27FC236}">
              <a16:creationId xmlns:a16="http://schemas.microsoft.com/office/drawing/2014/main" id="{35835482-527B-4C4E-AD29-BCFFD766539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2" name="PoljeZBesedilom 51">
          <a:extLst>
            <a:ext uri="{FF2B5EF4-FFF2-40B4-BE49-F238E27FC236}">
              <a16:creationId xmlns:a16="http://schemas.microsoft.com/office/drawing/2014/main" id="{4575F2CE-1C92-4D5A-9C48-F0C7F5BC292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3" name="PoljeZBesedilom 52">
          <a:extLst>
            <a:ext uri="{FF2B5EF4-FFF2-40B4-BE49-F238E27FC236}">
              <a16:creationId xmlns:a16="http://schemas.microsoft.com/office/drawing/2014/main" id="{06B8BEFC-E93C-4EAB-BA1F-44B373D41B3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4" name="PoljeZBesedilom 53">
          <a:extLst>
            <a:ext uri="{FF2B5EF4-FFF2-40B4-BE49-F238E27FC236}">
              <a16:creationId xmlns:a16="http://schemas.microsoft.com/office/drawing/2014/main" id="{CB9FCB53-0B30-46A9-BFF7-05CF3231395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5" name="PoljeZBesedilom 54">
          <a:extLst>
            <a:ext uri="{FF2B5EF4-FFF2-40B4-BE49-F238E27FC236}">
              <a16:creationId xmlns:a16="http://schemas.microsoft.com/office/drawing/2014/main" id="{D236E4F8-319D-48A8-9F61-1814FB33A0A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6" name="PoljeZBesedilom 55">
          <a:extLst>
            <a:ext uri="{FF2B5EF4-FFF2-40B4-BE49-F238E27FC236}">
              <a16:creationId xmlns:a16="http://schemas.microsoft.com/office/drawing/2014/main" id="{0076D97C-D7AB-4A46-A115-5BC136912C8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7" name="PoljeZBesedilom 56">
          <a:extLst>
            <a:ext uri="{FF2B5EF4-FFF2-40B4-BE49-F238E27FC236}">
              <a16:creationId xmlns:a16="http://schemas.microsoft.com/office/drawing/2014/main" id="{51EC390A-A4C5-4485-9428-BD369AB1F63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8" name="PoljeZBesedilom 57">
          <a:extLst>
            <a:ext uri="{FF2B5EF4-FFF2-40B4-BE49-F238E27FC236}">
              <a16:creationId xmlns:a16="http://schemas.microsoft.com/office/drawing/2014/main" id="{F896641A-CC5D-41FF-B7AC-D5BFA85A2D2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9" name="PoljeZBesedilom 58">
          <a:extLst>
            <a:ext uri="{FF2B5EF4-FFF2-40B4-BE49-F238E27FC236}">
              <a16:creationId xmlns:a16="http://schemas.microsoft.com/office/drawing/2014/main" id="{9AD641E9-A09D-4633-83CA-88B618B9CE9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0" name="PoljeZBesedilom 59">
          <a:extLst>
            <a:ext uri="{FF2B5EF4-FFF2-40B4-BE49-F238E27FC236}">
              <a16:creationId xmlns:a16="http://schemas.microsoft.com/office/drawing/2014/main" id="{1AC41FE6-7556-4519-9486-31ED6AEC639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1" name="PoljeZBesedilom 60">
          <a:extLst>
            <a:ext uri="{FF2B5EF4-FFF2-40B4-BE49-F238E27FC236}">
              <a16:creationId xmlns:a16="http://schemas.microsoft.com/office/drawing/2014/main" id="{38DFF136-D968-4AE5-81F7-4AAF2C10585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2" name="PoljeZBesedilom 61">
          <a:extLst>
            <a:ext uri="{FF2B5EF4-FFF2-40B4-BE49-F238E27FC236}">
              <a16:creationId xmlns:a16="http://schemas.microsoft.com/office/drawing/2014/main" id="{949CDF7E-3433-4CCD-B49B-964DDD0730E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3" name="PoljeZBesedilom 62">
          <a:extLst>
            <a:ext uri="{FF2B5EF4-FFF2-40B4-BE49-F238E27FC236}">
              <a16:creationId xmlns:a16="http://schemas.microsoft.com/office/drawing/2014/main" id="{AE57980B-643F-4D52-BAB0-78F35CDF6FF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4" name="PoljeZBesedilom 63">
          <a:extLst>
            <a:ext uri="{FF2B5EF4-FFF2-40B4-BE49-F238E27FC236}">
              <a16:creationId xmlns:a16="http://schemas.microsoft.com/office/drawing/2014/main" id="{F0CC0A50-2FFD-430D-B05F-F701936CDF1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5" name="PoljeZBesedilom 64">
          <a:extLst>
            <a:ext uri="{FF2B5EF4-FFF2-40B4-BE49-F238E27FC236}">
              <a16:creationId xmlns:a16="http://schemas.microsoft.com/office/drawing/2014/main" id="{84D6F087-B26F-4E9D-A6B2-7C2B0720D46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6" name="PoljeZBesedilom 65">
          <a:extLst>
            <a:ext uri="{FF2B5EF4-FFF2-40B4-BE49-F238E27FC236}">
              <a16:creationId xmlns:a16="http://schemas.microsoft.com/office/drawing/2014/main" id="{985A3A5D-0B6A-4B46-B692-B5F3C903564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7" name="PoljeZBesedilom 66">
          <a:extLst>
            <a:ext uri="{FF2B5EF4-FFF2-40B4-BE49-F238E27FC236}">
              <a16:creationId xmlns:a16="http://schemas.microsoft.com/office/drawing/2014/main" id="{5F54E0F6-5F5E-4313-AFA9-2F011A6CFF8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8" name="PoljeZBesedilom 67">
          <a:extLst>
            <a:ext uri="{FF2B5EF4-FFF2-40B4-BE49-F238E27FC236}">
              <a16:creationId xmlns:a16="http://schemas.microsoft.com/office/drawing/2014/main" id="{FF8DCFEF-FE61-4543-B7EF-D929BBBADDA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9" name="PoljeZBesedilom 68">
          <a:extLst>
            <a:ext uri="{FF2B5EF4-FFF2-40B4-BE49-F238E27FC236}">
              <a16:creationId xmlns:a16="http://schemas.microsoft.com/office/drawing/2014/main" id="{BF0FC947-BF52-4A70-8062-74DF42096B0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0" name="PoljeZBesedilom 69">
          <a:extLst>
            <a:ext uri="{FF2B5EF4-FFF2-40B4-BE49-F238E27FC236}">
              <a16:creationId xmlns:a16="http://schemas.microsoft.com/office/drawing/2014/main" id="{31F9B771-EE5F-4E6F-8346-85E62093EC6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1" name="PoljeZBesedilom 70">
          <a:extLst>
            <a:ext uri="{FF2B5EF4-FFF2-40B4-BE49-F238E27FC236}">
              <a16:creationId xmlns:a16="http://schemas.microsoft.com/office/drawing/2014/main" id="{953287F0-FCF0-4A05-A12F-D241D5DDF2B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2" name="PoljeZBesedilom 71">
          <a:extLst>
            <a:ext uri="{FF2B5EF4-FFF2-40B4-BE49-F238E27FC236}">
              <a16:creationId xmlns:a16="http://schemas.microsoft.com/office/drawing/2014/main" id="{0872F851-E239-43BA-84A8-33E9E2C0BE1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3" name="PoljeZBesedilom 72">
          <a:extLst>
            <a:ext uri="{FF2B5EF4-FFF2-40B4-BE49-F238E27FC236}">
              <a16:creationId xmlns:a16="http://schemas.microsoft.com/office/drawing/2014/main" id="{E9957A37-C7A8-429D-A77D-ECC00DDA893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4" name="PoljeZBesedilom 73">
          <a:extLst>
            <a:ext uri="{FF2B5EF4-FFF2-40B4-BE49-F238E27FC236}">
              <a16:creationId xmlns:a16="http://schemas.microsoft.com/office/drawing/2014/main" id="{6F7694C6-1AB7-412E-AB71-D1FB7C16653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5" name="PoljeZBesedilom 74">
          <a:extLst>
            <a:ext uri="{FF2B5EF4-FFF2-40B4-BE49-F238E27FC236}">
              <a16:creationId xmlns:a16="http://schemas.microsoft.com/office/drawing/2014/main" id="{E0AA67BD-A0E6-4F6B-8077-8ECFA326A16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6" name="PoljeZBesedilom 75">
          <a:extLst>
            <a:ext uri="{FF2B5EF4-FFF2-40B4-BE49-F238E27FC236}">
              <a16:creationId xmlns:a16="http://schemas.microsoft.com/office/drawing/2014/main" id="{3369A28A-0C18-41E1-8303-55395759296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7" name="PoljeZBesedilom 76">
          <a:extLst>
            <a:ext uri="{FF2B5EF4-FFF2-40B4-BE49-F238E27FC236}">
              <a16:creationId xmlns:a16="http://schemas.microsoft.com/office/drawing/2014/main" id="{E7415AF2-5C91-4736-9058-56EA00F3071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8" name="PoljeZBesedilom 77">
          <a:extLst>
            <a:ext uri="{FF2B5EF4-FFF2-40B4-BE49-F238E27FC236}">
              <a16:creationId xmlns:a16="http://schemas.microsoft.com/office/drawing/2014/main" id="{32E788DB-F0E4-4B44-8780-AE56E914BBC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9" name="PoljeZBesedilom 78">
          <a:extLst>
            <a:ext uri="{FF2B5EF4-FFF2-40B4-BE49-F238E27FC236}">
              <a16:creationId xmlns:a16="http://schemas.microsoft.com/office/drawing/2014/main" id="{578343F7-69AA-49C6-B5F9-26A4AE63CBB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0" name="PoljeZBesedilom 79">
          <a:extLst>
            <a:ext uri="{FF2B5EF4-FFF2-40B4-BE49-F238E27FC236}">
              <a16:creationId xmlns:a16="http://schemas.microsoft.com/office/drawing/2014/main" id="{168AD110-EEFB-44E0-A6F9-6EA4676368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1" name="PoljeZBesedilom 80">
          <a:extLst>
            <a:ext uri="{FF2B5EF4-FFF2-40B4-BE49-F238E27FC236}">
              <a16:creationId xmlns:a16="http://schemas.microsoft.com/office/drawing/2014/main" id="{A891BB3C-7935-4C28-A729-BA4595E3CB0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2" name="PoljeZBesedilom 81">
          <a:extLst>
            <a:ext uri="{FF2B5EF4-FFF2-40B4-BE49-F238E27FC236}">
              <a16:creationId xmlns:a16="http://schemas.microsoft.com/office/drawing/2014/main" id="{552B8250-EE05-44E7-8363-83047E5F0A3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3" name="PoljeZBesedilom 82">
          <a:extLst>
            <a:ext uri="{FF2B5EF4-FFF2-40B4-BE49-F238E27FC236}">
              <a16:creationId xmlns:a16="http://schemas.microsoft.com/office/drawing/2014/main" id="{42DBA7EE-D62D-4694-89EC-0BF992F15B4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4" name="PoljeZBesedilom 83">
          <a:extLst>
            <a:ext uri="{FF2B5EF4-FFF2-40B4-BE49-F238E27FC236}">
              <a16:creationId xmlns:a16="http://schemas.microsoft.com/office/drawing/2014/main" id="{C94F268C-FAE8-4D80-AAC2-24A86E0ABAE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5" name="PoljeZBesedilom 84">
          <a:extLst>
            <a:ext uri="{FF2B5EF4-FFF2-40B4-BE49-F238E27FC236}">
              <a16:creationId xmlns:a16="http://schemas.microsoft.com/office/drawing/2014/main" id="{0F9A7462-EC37-4C63-BFA9-040A0CE2924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6" name="PoljeZBesedilom 85">
          <a:extLst>
            <a:ext uri="{FF2B5EF4-FFF2-40B4-BE49-F238E27FC236}">
              <a16:creationId xmlns:a16="http://schemas.microsoft.com/office/drawing/2014/main" id="{EB7DA0D7-9FEF-43E4-9DEC-8E396686528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7" name="PoljeZBesedilom 86">
          <a:extLst>
            <a:ext uri="{FF2B5EF4-FFF2-40B4-BE49-F238E27FC236}">
              <a16:creationId xmlns:a16="http://schemas.microsoft.com/office/drawing/2014/main" id="{47CC4C85-8609-4840-BE0A-E217CAA0FB7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8" name="PoljeZBesedilom 87">
          <a:extLst>
            <a:ext uri="{FF2B5EF4-FFF2-40B4-BE49-F238E27FC236}">
              <a16:creationId xmlns:a16="http://schemas.microsoft.com/office/drawing/2014/main" id="{1766718F-7DD9-425F-A68C-6BA2E425B5D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9" name="PoljeZBesedilom 88">
          <a:extLst>
            <a:ext uri="{FF2B5EF4-FFF2-40B4-BE49-F238E27FC236}">
              <a16:creationId xmlns:a16="http://schemas.microsoft.com/office/drawing/2014/main" id="{5BF9F7D0-D0C0-4A8E-B4D4-AB9FC374503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0" name="PoljeZBesedilom 89">
          <a:extLst>
            <a:ext uri="{FF2B5EF4-FFF2-40B4-BE49-F238E27FC236}">
              <a16:creationId xmlns:a16="http://schemas.microsoft.com/office/drawing/2014/main" id="{91B9505B-CA42-4F66-9AC6-A5BFC6AA27E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1" name="PoljeZBesedilom 90">
          <a:extLst>
            <a:ext uri="{FF2B5EF4-FFF2-40B4-BE49-F238E27FC236}">
              <a16:creationId xmlns:a16="http://schemas.microsoft.com/office/drawing/2014/main" id="{6520B630-DF39-4BBB-97FE-1B4B22B0905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2" name="PoljeZBesedilom 91">
          <a:extLst>
            <a:ext uri="{FF2B5EF4-FFF2-40B4-BE49-F238E27FC236}">
              <a16:creationId xmlns:a16="http://schemas.microsoft.com/office/drawing/2014/main" id="{0B94C5A1-B92D-4C37-829B-8E829CF896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3" name="PoljeZBesedilom 92">
          <a:extLst>
            <a:ext uri="{FF2B5EF4-FFF2-40B4-BE49-F238E27FC236}">
              <a16:creationId xmlns:a16="http://schemas.microsoft.com/office/drawing/2014/main" id="{21CFD02D-C429-46C6-8073-48301CD574C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4" name="PoljeZBesedilom 93">
          <a:extLst>
            <a:ext uri="{FF2B5EF4-FFF2-40B4-BE49-F238E27FC236}">
              <a16:creationId xmlns:a16="http://schemas.microsoft.com/office/drawing/2014/main" id="{443F5367-C605-411E-BCC1-44A2476B2E9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5" name="PoljeZBesedilom 94">
          <a:extLst>
            <a:ext uri="{FF2B5EF4-FFF2-40B4-BE49-F238E27FC236}">
              <a16:creationId xmlns:a16="http://schemas.microsoft.com/office/drawing/2014/main" id="{856E3427-DF88-4DEC-88E7-3AC593B6986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6" name="PoljeZBesedilom 95">
          <a:extLst>
            <a:ext uri="{FF2B5EF4-FFF2-40B4-BE49-F238E27FC236}">
              <a16:creationId xmlns:a16="http://schemas.microsoft.com/office/drawing/2014/main" id="{64AA9810-E0B1-42E9-8A5D-C37E2F835D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7" name="PoljeZBesedilom 96">
          <a:extLst>
            <a:ext uri="{FF2B5EF4-FFF2-40B4-BE49-F238E27FC236}">
              <a16:creationId xmlns:a16="http://schemas.microsoft.com/office/drawing/2014/main" id="{E1E07E9F-5D0C-4011-9727-B4C3938AFBD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8" name="PoljeZBesedilom 97">
          <a:extLst>
            <a:ext uri="{FF2B5EF4-FFF2-40B4-BE49-F238E27FC236}">
              <a16:creationId xmlns:a16="http://schemas.microsoft.com/office/drawing/2014/main" id="{AF175B74-91A5-42F4-884A-47F1543DCCD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9" name="PoljeZBesedilom 98">
          <a:extLst>
            <a:ext uri="{FF2B5EF4-FFF2-40B4-BE49-F238E27FC236}">
              <a16:creationId xmlns:a16="http://schemas.microsoft.com/office/drawing/2014/main" id="{A7E504AE-B20E-443F-8C8B-855E18BD499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0" name="PoljeZBesedilom 99">
          <a:extLst>
            <a:ext uri="{FF2B5EF4-FFF2-40B4-BE49-F238E27FC236}">
              <a16:creationId xmlns:a16="http://schemas.microsoft.com/office/drawing/2014/main" id="{7A270593-8EAF-491C-AC1F-8EA2E2546B8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1" name="PoljeZBesedilom 100">
          <a:extLst>
            <a:ext uri="{FF2B5EF4-FFF2-40B4-BE49-F238E27FC236}">
              <a16:creationId xmlns:a16="http://schemas.microsoft.com/office/drawing/2014/main" id="{C76A3D9A-DEE4-4CEE-81B6-B234DC299DC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2" name="PoljeZBesedilom 101">
          <a:extLst>
            <a:ext uri="{FF2B5EF4-FFF2-40B4-BE49-F238E27FC236}">
              <a16:creationId xmlns:a16="http://schemas.microsoft.com/office/drawing/2014/main" id="{F7E79C0E-8865-41CD-A2E7-071B3D17DFF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3" name="PoljeZBesedilom 102">
          <a:extLst>
            <a:ext uri="{FF2B5EF4-FFF2-40B4-BE49-F238E27FC236}">
              <a16:creationId xmlns:a16="http://schemas.microsoft.com/office/drawing/2014/main" id="{0CEE509A-C53A-4728-B2F0-69A776A8911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4" name="PoljeZBesedilom 103">
          <a:extLst>
            <a:ext uri="{FF2B5EF4-FFF2-40B4-BE49-F238E27FC236}">
              <a16:creationId xmlns:a16="http://schemas.microsoft.com/office/drawing/2014/main" id="{549C3C84-126A-443D-95A8-25726296EBA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5" name="PoljeZBesedilom 104">
          <a:extLst>
            <a:ext uri="{FF2B5EF4-FFF2-40B4-BE49-F238E27FC236}">
              <a16:creationId xmlns:a16="http://schemas.microsoft.com/office/drawing/2014/main" id="{D17B841B-1643-4A79-B4CE-0C91985F126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6" name="PoljeZBesedilom 105">
          <a:extLst>
            <a:ext uri="{FF2B5EF4-FFF2-40B4-BE49-F238E27FC236}">
              <a16:creationId xmlns:a16="http://schemas.microsoft.com/office/drawing/2014/main" id="{1DC308CC-9A0D-494B-9DC4-192F54F0870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7" name="PoljeZBesedilom 106">
          <a:extLst>
            <a:ext uri="{FF2B5EF4-FFF2-40B4-BE49-F238E27FC236}">
              <a16:creationId xmlns:a16="http://schemas.microsoft.com/office/drawing/2014/main" id="{DF78886E-DCA6-4EED-A5E5-08EF9197938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8" name="PoljeZBesedilom 107">
          <a:extLst>
            <a:ext uri="{FF2B5EF4-FFF2-40B4-BE49-F238E27FC236}">
              <a16:creationId xmlns:a16="http://schemas.microsoft.com/office/drawing/2014/main" id="{D1A842AB-E725-4B01-94BE-021A1015341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9" name="PoljeZBesedilom 108">
          <a:extLst>
            <a:ext uri="{FF2B5EF4-FFF2-40B4-BE49-F238E27FC236}">
              <a16:creationId xmlns:a16="http://schemas.microsoft.com/office/drawing/2014/main" id="{3D1D2BB4-6AB7-4C18-93F6-76BA09C581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0" name="PoljeZBesedilom 109">
          <a:extLst>
            <a:ext uri="{FF2B5EF4-FFF2-40B4-BE49-F238E27FC236}">
              <a16:creationId xmlns:a16="http://schemas.microsoft.com/office/drawing/2014/main" id="{D33DC672-A9CE-4D81-A5B5-AF52193BF32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1" name="PoljeZBesedilom 110">
          <a:extLst>
            <a:ext uri="{FF2B5EF4-FFF2-40B4-BE49-F238E27FC236}">
              <a16:creationId xmlns:a16="http://schemas.microsoft.com/office/drawing/2014/main" id="{5651665E-1DAA-4C53-B983-B2A9B154AAA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2" name="PoljeZBesedilom 111">
          <a:extLst>
            <a:ext uri="{FF2B5EF4-FFF2-40B4-BE49-F238E27FC236}">
              <a16:creationId xmlns:a16="http://schemas.microsoft.com/office/drawing/2014/main" id="{96B9B7AC-8777-423F-83AB-87C6C8DBBF5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3" name="PoljeZBesedilom 112">
          <a:extLst>
            <a:ext uri="{FF2B5EF4-FFF2-40B4-BE49-F238E27FC236}">
              <a16:creationId xmlns:a16="http://schemas.microsoft.com/office/drawing/2014/main" id="{20567B5C-ABAD-4A01-8692-F3F0BD74080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4" name="PoljeZBesedilom 113">
          <a:extLst>
            <a:ext uri="{FF2B5EF4-FFF2-40B4-BE49-F238E27FC236}">
              <a16:creationId xmlns:a16="http://schemas.microsoft.com/office/drawing/2014/main" id="{75CFBD9B-3B4B-4C31-BFA5-A223CA7922B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5" name="PoljeZBesedilom 114">
          <a:extLst>
            <a:ext uri="{FF2B5EF4-FFF2-40B4-BE49-F238E27FC236}">
              <a16:creationId xmlns:a16="http://schemas.microsoft.com/office/drawing/2014/main" id="{30EEC572-1D7A-4705-B6FF-15AB2342762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6" name="PoljeZBesedilom 115">
          <a:extLst>
            <a:ext uri="{FF2B5EF4-FFF2-40B4-BE49-F238E27FC236}">
              <a16:creationId xmlns:a16="http://schemas.microsoft.com/office/drawing/2014/main" id="{2662FD59-63BC-4934-8820-AC8874C75E9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7" name="PoljeZBesedilom 116">
          <a:extLst>
            <a:ext uri="{FF2B5EF4-FFF2-40B4-BE49-F238E27FC236}">
              <a16:creationId xmlns:a16="http://schemas.microsoft.com/office/drawing/2014/main" id="{390F1158-9645-4E53-BE42-18120E2AE59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8" name="PoljeZBesedilom 117">
          <a:extLst>
            <a:ext uri="{FF2B5EF4-FFF2-40B4-BE49-F238E27FC236}">
              <a16:creationId xmlns:a16="http://schemas.microsoft.com/office/drawing/2014/main" id="{A1E96AEC-6C41-4385-BB12-E8E3B2A3BCE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9" name="PoljeZBesedilom 118">
          <a:extLst>
            <a:ext uri="{FF2B5EF4-FFF2-40B4-BE49-F238E27FC236}">
              <a16:creationId xmlns:a16="http://schemas.microsoft.com/office/drawing/2014/main" id="{2F26A8AF-6B6E-4B57-9AB3-18BE048DFC7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0" name="PoljeZBesedilom 119">
          <a:extLst>
            <a:ext uri="{FF2B5EF4-FFF2-40B4-BE49-F238E27FC236}">
              <a16:creationId xmlns:a16="http://schemas.microsoft.com/office/drawing/2014/main" id="{52642D38-E2C4-4367-A303-1790A7E5C3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1" name="PoljeZBesedilom 120">
          <a:extLst>
            <a:ext uri="{FF2B5EF4-FFF2-40B4-BE49-F238E27FC236}">
              <a16:creationId xmlns:a16="http://schemas.microsoft.com/office/drawing/2014/main" id="{6204B388-4583-43D4-8996-CA8742B2EFB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2" name="PoljeZBesedilom 121">
          <a:extLst>
            <a:ext uri="{FF2B5EF4-FFF2-40B4-BE49-F238E27FC236}">
              <a16:creationId xmlns:a16="http://schemas.microsoft.com/office/drawing/2014/main" id="{1A9B4AA0-9AE3-402E-A3BD-C3DCC85D17F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3" name="PoljeZBesedilom 122">
          <a:extLst>
            <a:ext uri="{FF2B5EF4-FFF2-40B4-BE49-F238E27FC236}">
              <a16:creationId xmlns:a16="http://schemas.microsoft.com/office/drawing/2014/main" id="{83B9E76B-21C1-44CE-96B9-782356916E0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4" name="PoljeZBesedilom 123">
          <a:extLst>
            <a:ext uri="{FF2B5EF4-FFF2-40B4-BE49-F238E27FC236}">
              <a16:creationId xmlns:a16="http://schemas.microsoft.com/office/drawing/2014/main" id="{B2C20909-028E-4A07-8DDA-C63E108D482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5" name="PoljeZBesedilom 124">
          <a:extLst>
            <a:ext uri="{FF2B5EF4-FFF2-40B4-BE49-F238E27FC236}">
              <a16:creationId xmlns:a16="http://schemas.microsoft.com/office/drawing/2014/main" id="{747E5B40-3124-4085-8788-98AB6C41F92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6" name="PoljeZBesedilom 125">
          <a:extLst>
            <a:ext uri="{FF2B5EF4-FFF2-40B4-BE49-F238E27FC236}">
              <a16:creationId xmlns:a16="http://schemas.microsoft.com/office/drawing/2014/main" id="{3432AEBC-B832-4EEE-9AE8-1688A5D717B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7" name="PoljeZBesedilom 126">
          <a:extLst>
            <a:ext uri="{FF2B5EF4-FFF2-40B4-BE49-F238E27FC236}">
              <a16:creationId xmlns:a16="http://schemas.microsoft.com/office/drawing/2014/main" id="{00889FDA-9D1C-4761-AD53-A3426E09C5C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8" name="PoljeZBesedilom 127">
          <a:extLst>
            <a:ext uri="{FF2B5EF4-FFF2-40B4-BE49-F238E27FC236}">
              <a16:creationId xmlns:a16="http://schemas.microsoft.com/office/drawing/2014/main" id="{51FBE25E-35BD-4377-8499-E0FF3D402D4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9" name="PoljeZBesedilom 128">
          <a:extLst>
            <a:ext uri="{FF2B5EF4-FFF2-40B4-BE49-F238E27FC236}">
              <a16:creationId xmlns:a16="http://schemas.microsoft.com/office/drawing/2014/main" id="{F9D7E50B-35FE-4076-A14A-C9ADD42DCF6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0" name="PoljeZBesedilom 129">
          <a:extLst>
            <a:ext uri="{FF2B5EF4-FFF2-40B4-BE49-F238E27FC236}">
              <a16:creationId xmlns:a16="http://schemas.microsoft.com/office/drawing/2014/main" id="{FC4315B8-7753-4F73-9897-4E18B2ABB60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1" name="PoljeZBesedilom 130">
          <a:extLst>
            <a:ext uri="{FF2B5EF4-FFF2-40B4-BE49-F238E27FC236}">
              <a16:creationId xmlns:a16="http://schemas.microsoft.com/office/drawing/2014/main" id="{643B53E2-7F34-4A1B-9660-CB60FCDF75A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2" name="PoljeZBesedilom 131">
          <a:extLst>
            <a:ext uri="{FF2B5EF4-FFF2-40B4-BE49-F238E27FC236}">
              <a16:creationId xmlns:a16="http://schemas.microsoft.com/office/drawing/2014/main" id="{89A2C07D-0C4B-4A37-B6D8-FA02BC6D6FF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3" name="PoljeZBesedilom 132">
          <a:extLst>
            <a:ext uri="{FF2B5EF4-FFF2-40B4-BE49-F238E27FC236}">
              <a16:creationId xmlns:a16="http://schemas.microsoft.com/office/drawing/2014/main" id="{88AD617F-CDB7-4B5A-A7FC-95C7B5A9975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4" name="PoljeZBesedilom 133">
          <a:extLst>
            <a:ext uri="{FF2B5EF4-FFF2-40B4-BE49-F238E27FC236}">
              <a16:creationId xmlns:a16="http://schemas.microsoft.com/office/drawing/2014/main" id="{9586BC4A-05DC-48A6-83EE-94CC27C884C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5" name="PoljeZBesedilom 134">
          <a:extLst>
            <a:ext uri="{FF2B5EF4-FFF2-40B4-BE49-F238E27FC236}">
              <a16:creationId xmlns:a16="http://schemas.microsoft.com/office/drawing/2014/main" id="{5808BA40-82FE-44D1-9CE7-99D4AA79DDD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6" name="PoljeZBesedilom 135">
          <a:extLst>
            <a:ext uri="{FF2B5EF4-FFF2-40B4-BE49-F238E27FC236}">
              <a16:creationId xmlns:a16="http://schemas.microsoft.com/office/drawing/2014/main" id="{F18DAA5B-AC72-4765-AACF-95BECDFEAB3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7" name="PoljeZBesedilom 136">
          <a:extLst>
            <a:ext uri="{FF2B5EF4-FFF2-40B4-BE49-F238E27FC236}">
              <a16:creationId xmlns:a16="http://schemas.microsoft.com/office/drawing/2014/main" id="{A1DCE7A8-F362-4DA1-92AE-9516B9DCE7B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8" name="PoljeZBesedilom 137">
          <a:extLst>
            <a:ext uri="{FF2B5EF4-FFF2-40B4-BE49-F238E27FC236}">
              <a16:creationId xmlns:a16="http://schemas.microsoft.com/office/drawing/2014/main" id="{DF2E12E2-F48B-4A51-9D58-BCDFB5CFE1B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9" name="PoljeZBesedilom 138">
          <a:extLst>
            <a:ext uri="{FF2B5EF4-FFF2-40B4-BE49-F238E27FC236}">
              <a16:creationId xmlns:a16="http://schemas.microsoft.com/office/drawing/2014/main" id="{E5BE1672-DAF1-4151-8FDA-CF2AEFC3F2A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0" name="PoljeZBesedilom 139">
          <a:extLst>
            <a:ext uri="{FF2B5EF4-FFF2-40B4-BE49-F238E27FC236}">
              <a16:creationId xmlns:a16="http://schemas.microsoft.com/office/drawing/2014/main" id="{E956CCD1-F378-4C9A-98EE-662327816B0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1" name="PoljeZBesedilom 140">
          <a:extLst>
            <a:ext uri="{FF2B5EF4-FFF2-40B4-BE49-F238E27FC236}">
              <a16:creationId xmlns:a16="http://schemas.microsoft.com/office/drawing/2014/main" id="{1F23D7CF-D9F9-4C00-9ACB-0B51175D38F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2" name="PoljeZBesedilom 141">
          <a:extLst>
            <a:ext uri="{FF2B5EF4-FFF2-40B4-BE49-F238E27FC236}">
              <a16:creationId xmlns:a16="http://schemas.microsoft.com/office/drawing/2014/main" id="{AF5D3742-28F2-4466-AE0E-0341B221FDE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3" name="PoljeZBesedilom 142">
          <a:extLst>
            <a:ext uri="{FF2B5EF4-FFF2-40B4-BE49-F238E27FC236}">
              <a16:creationId xmlns:a16="http://schemas.microsoft.com/office/drawing/2014/main" id="{AF32B0D9-F34B-4311-86C4-C78A67CCDF5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4" name="PoljeZBesedilom 143">
          <a:extLst>
            <a:ext uri="{FF2B5EF4-FFF2-40B4-BE49-F238E27FC236}">
              <a16:creationId xmlns:a16="http://schemas.microsoft.com/office/drawing/2014/main" id="{1976B034-A7E4-4424-B100-0181F3E2C49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5" name="PoljeZBesedilom 144">
          <a:extLst>
            <a:ext uri="{FF2B5EF4-FFF2-40B4-BE49-F238E27FC236}">
              <a16:creationId xmlns:a16="http://schemas.microsoft.com/office/drawing/2014/main" id="{3A734A91-55D8-4356-9D1C-7A37DBABCA3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6" name="PoljeZBesedilom 145">
          <a:extLst>
            <a:ext uri="{FF2B5EF4-FFF2-40B4-BE49-F238E27FC236}">
              <a16:creationId xmlns:a16="http://schemas.microsoft.com/office/drawing/2014/main" id="{B4BB4A0C-06DB-4FCB-89A2-FDD0D3FD120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7" name="PoljeZBesedilom 146">
          <a:extLst>
            <a:ext uri="{FF2B5EF4-FFF2-40B4-BE49-F238E27FC236}">
              <a16:creationId xmlns:a16="http://schemas.microsoft.com/office/drawing/2014/main" id="{EC10B480-B344-471A-95C6-8FD73EED271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8" name="PoljeZBesedilom 147">
          <a:extLst>
            <a:ext uri="{FF2B5EF4-FFF2-40B4-BE49-F238E27FC236}">
              <a16:creationId xmlns:a16="http://schemas.microsoft.com/office/drawing/2014/main" id="{30714B0F-3776-4F13-A0E0-B834E8DEFDC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9" name="PoljeZBesedilom 148">
          <a:extLst>
            <a:ext uri="{FF2B5EF4-FFF2-40B4-BE49-F238E27FC236}">
              <a16:creationId xmlns:a16="http://schemas.microsoft.com/office/drawing/2014/main" id="{EB9B6A6F-0AC0-4AD7-A822-1C5D925264C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0" name="PoljeZBesedilom 149">
          <a:extLst>
            <a:ext uri="{FF2B5EF4-FFF2-40B4-BE49-F238E27FC236}">
              <a16:creationId xmlns:a16="http://schemas.microsoft.com/office/drawing/2014/main" id="{5F4540AD-D894-424C-9749-B4CF14DC823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1" name="PoljeZBesedilom 150">
          <a:extLst>
            <a:ext uri="{FF2B5EF4-FFF2-40B4-BE49-F238E27FC236}">
              <a16:creationId xmlns:a16="http://schemas.microsoft.com/office/drawing/2014/main" id="{06BF343B-EB08-47D1-BC02-1ABD1469D50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2" name="PoljeZBesedilom 151">
          <a:extLst>
            <a:ext uri="{FF2B5EF4-FFF2-40B4-BE49-F238E27FC236}">
              <a16:creationId xmlns:a16="http://schemas.microsoft.com/office/drawing/2014/main" id="{34E0EA04-9FDB-48DD-A1B3-2EC9964015A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3" name="PoljeZBesedilom 152">
          <a:extLst>
            <a:ext uri="{FF2B5EF4-FFF2-40B4-BE49-F238E27FC236}">
              <a16:creationId xmlns:a16="http://schemas.microsoft.com/office/drawing/2014/main" id="{5A5B675C-5E34-4226-9173-B689DC4EFA4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4" name="PoljeZBesedilom 153">
          <a:extLst>
            <a:ext uri="{FF2B5EF4-FFF2-40B4-BE49-F238E27FC236}">
              <a16:creationId xmlns:a16="http://schemas.microsoft.com/office/drawing/2014/main" id="{64EC1E70-9CCC-41D8-A3E9-8537BB569EE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5" name="PoljeZBesedilom 154">
          <a:extLst>
            <a:ext uri="{FF2B5EF4-FFF2-40B4-BE49-F238E27FC236}">
              <a16:creationId xmlns:a16="http://schemas.microsoft.com/office/drawing/2014/main" id="{99E61787-517E-444E-BEAB-695767AB47C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6" name="PoljeZBesedilom 155">
          <a:extLst>
            <a:ext uri="{FF2B5EF4-FFF2-40B4-BE49-F238E27FC236}">
              <a16:creationId xmlns:a16="http://schemas.microsoft.com/office/drawing/2014/main" id="{8655F872-0232-4F38-B429-49221070332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7" name="PoljeZBesedilom 156">
          <a:extLst>
            <a:ext uri="{FF2B5EF4-FFF2-40B4-BE49-F238E27FC236}">
              <a16:creationId xmlns:a16="http://schemas.microsoft.com/office/drawing/2014/main" id="{1A9BD6C0-4408-4958-B9F1-02E4C03B664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8" name="PoljeZBesedilom 157">
          <a:extLst>
            <a:ext uri="{FF2B5EF4-FFF2-40B4-BE49-F238E27FC236}">
              <a16:creationId xmlns:a16="http://schemas.microsoft.com/office/drawing/2014/main" id="{14609DE0-AFEB-4E7B-948E-789E769A048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9" name="PoljeZBesedilom 158">
          <a:extLst>
            <a:ext uri="{FF2B5EF4-FFF2-40B4-BE49-F238E27FC236}">
              <a16:creationId xmlns:a16="http://schemas.microsoft.com/office/drawing/2014/main" id="{C28071B4-FF4F-41C3-B195-FEC282852F4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0" name="PoljeZBesedilom 159">
          <a:extLst>
            <a:ext uri="{FF2B5EF4-FFF2-40B4-BE49-F238E27FC236}">
              <a16:creationId xmlns:a16="http://schemas.microsoft.com/office/drawing/2014/main" id="{4F94D464-5F77-4455-839F-7F50705DFC1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1" name="PoljeZBesedilom 160">
          <a:extLst>
            <a:ext uri="{FF2B5EF4-FFF2-40B4-BE49-F238E27FC236}">
              <a16:creationId xmlns:a16="http://schemas.microsoft.com/office/drawing/2014/main" id="{252798AB-AECB-4F68-AD3B-B76D906F953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2" name="PoljeZBesedilom 161">
          <a:extLst>
            <a:ext uri="{FF2B5EF4-FFF2-40B4-BE49-F238E27FC236}">
              <a16:creationId xmlns:a16="http://schemas.microsoft.com/office/drawing/2014/main" id="{E7233F52-3189-400E-B2A6-8F7135F609E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3" name="PoljeZBesedilom 162">
          <a:extLst>
            <a:ext uri="{FF2B5EF4-FFF2-40B4-BE49-F238E27FC236}">
              <a16:creationId xmlns:a16="http://schemas.microsoft.com/office/drawing/2014/main" id="{93432CCF-8968-4956-A4D2-BD3C20B2F23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4" name="PoljeZBesedilom 163">
          <a:extLst>
            <a:ext uri="{FF2B5EF4-FFF2-40B4-BE49-F238E27FC236}">
              <a16:creationId xmlns:a16="http://schemas.microsoft.com/office/drawing/2014/main" id="{E65CDC19-3B61-4C8B-A5BE-8F5D851FFD9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5" name="PoljeZBesedilom 164">
          <a:extLst>
            <a:ext uri="{FF2B5EF4-FFF2-40B4-BE49-F238E27FC236}">
              <a16:creationId xmlns:a16="http://schemas.microsoft.com/office/drawing/2014/main" id="{B6198D76-35C6-4E4D-8BC8-D1BA936F798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6" name="PoljeZBesedilom 165">
          <a:extLst>
            <a:ext uri="{FF2B5EF4-FFF2-40B4-BE49-F238E27FC236}">
              <a16:creationId xmlns:a16="http://schemas.microsoft.com/office/drawing/2014/main" id="{A89571D7-8B6A-432A-AADE-61C512F0D8DA}"/>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7" name="PoljeZBesedilom 166">
          <a:extLst>
            <a:ext uri="{FF2B5EF4-FFF2-40B4-BE49-F238E27FC236}">
              <a16:creationId xmlns:a16="http://schemas.microsoft.com/office/drawing/2014/main" id="{0ED224FC-7A82-45E5-90C6-B8D223C03EE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8" name="PoljeZBesedilom 167">
          <a:extLst>
            <a:ext uri="{FF2B5EF4-FFF2-40B4-BE49-F238E27FC236}">
              <a16:creationId xmlns:a16="http://schemas.microsoft.com/office/drawing/2014/main" id="{307982F2-8472-4C3B-8B8C-9CDD7CDF174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9" name="PoljeZBesedilom 168">
          <a:extLst>
            <a:ext uri="{FF2B5EF4-FFF2-40B4-BE49-F238E27FC236}">
              <a16:creationId xmlns:a16="http://schemas.microsoft.com/office/drawing/2014/main" id="{7256296C-234D-4CE4-930B-732B6279B95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0" name="PoljeZBesedilom 169">
          <a:extLst>
            <a:ext uri="{FF2B5EF4-FFF2-40B4-BE49-F238E27FC236}">
              <a16:creationId xmlns:a16="http://schemas.microsoft.com/office/drawing/2014/main" id="{4B138F0F-271A-4C64-B0C7-C7F2D3C3E4BD}"/>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1" name="PoljeZBesedilom 170">
          <a:extLst>
            <a:ext uri="{FF2B5EF4-FFF2-40B4-BE49-F238E27FC236}">
              <a16:creationId xmlns:a16="http://schemas.microsoft.com/office/drawing/2014/main" id="{43E3E5EA-4EC3-4338-B088-6556CF2FF0EC}"/>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2" name="PoljeZBesedilom 171">
          <a:extLst>
            <a:ext uri="{FF2B5EF4-FFF2-40B4-BE49-F238E27FC236}">
              <a16:creationId xmlns:a16="http://schemas.microsoft.com/office/drawing/2014/main" id="{0C29A3D8-CDAA-4F29-823B-33693CFDB14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3" name="PoljeZBesedilom 172">
          <a:extLst>
            <a:ext uri="{FF2B5EF4-FFF2-40B4-BE49-F238E27FC236}">
              <a16:creationId xmlns:a16="http://schemas.microsoft.com/office/drawing/2014/main" id="{F7AE77D3-4F08-4D1D-95B9-79F05088951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4" name="PoljeZBesedilom 173">
          <a:extLst>
            <a:ext uri="{FF2B5EF4-FFF2-40B4-BE49-F238E27FC236}">
              <a16:creationId xmlns:a16="http://schemas.microsoft.com/office/drawing/2014/main" id="{3082058D-D217-4F13-802E-AC510DFDAE17}"/>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5" name="PoljeZBesedilom 174">
          <a:extLst>
            <a:ext uri="{FF2B5EF4-FFF2-40B4-BE49-F238E27FC236}">
              <a16:creationId xmlns:a16="http://schemas.microsoft.com/office/drawing/2014/main" id="{9FE11072-1A3D-4809-A9D1-52D890718B3C}"/>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6" name="PoljeZBesedilom 175">
          <a:extLst>
            <a:ext uri="{FF2B5EF4-FFF2-40B4-BE49-F238E27FC236}">
              <a16:creationId xmlns:a16="http://schemas.microsoft.com/office/drawing/2014/main" id="{0DC7E0FD-CA15-4CF0-B968-7F79A50BDD28}"/>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7" name="PoljeZBesedilom 176">
          <a:extLst>
            <a:ext uri="{FF2B5EF4-FFF2-40B4-BE49-F238E27FC236}">
              <a16:creationId xmlns:a16="http://schemas.microsoft.com/office/drawing/2014/main" id="{B2B039B5-10A5-4831-ADBA-B2447C8EED94}"/>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8" name="PoljeZBesedilom 177">
          <a:extLst>
            <a:ext uri="{FF2B5EF4-FFF2-40B4-BE49-F238E27FC236}">
              <a16:creationId xmlns:a16="http://schemas.microsoft.com/office/drawing/2014/main" id="{E116DDD2-76E0-4FB1-88A1-6AA4313C800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9" name="PoljeZBesedilom 178">
          <a:extLst>
            <a:ext uri="{FF2B5EF4-FFF2-40B4-BE49-F238E27FC236}">
              <a16:creationId xmlns:a16="http://schemas.microsoft.com/office/drawing/2014/main" id="{3F9143E4-38F2-4CF4-9D40-47C6A172EBEE}"/>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0" name="PoljeZBesedilom 179">
          <a:extLst>
            <a:ext uri="{FF2B5EF4-FFF2-40B4-BE49-F238E27FC236}">
              <a16:creationId xmlns:a16="http://schemas.microsoft.com/office/drawing/2014/main" id="{40390C1E-876D-4A54-A4F1-9FD5154DD08D}"/>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1" name="PoljeZBesedilom 180">
          <a:extLst>
            <a:ext uri="{FF2B5EF4-FFF2-40B4-BE49-F238E27FC236}">
              <a16:creationId xmlns:a16="http://schemas.microsoft.com/office/drawing/2014/main" id="{AD209F1B-1757-4690-A136-428B244B249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2" name="PoljeZBesedilom 181">
          <a:extLst>
            <a:ext uri="{FF2B5EF4-FFF2-40B4-BE49-F238E27FC236}">
              <a16:creationId xmlns:a16="http://schemas.microsoft.com/office/drawing/2014/main" id="{7C56C8C9-70E4-4E0E-ACF7-CA92AF9133EF}"/>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3" name="PoljeZBesedilom 182">
          <a:extLst>
            <a:ext uri="{FF2B5EF4-FFF2-40B4-BE49-F238E27FC236}">
              <a16:creationId xmlns:a16="http://schemas.microsoft.com/office/drawing/2014/main" id="{E19AC5B9-11D2-40B1-A0CA-8DEC5990D784}"/>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4" name="PoljeZBesedilom 183">
          <a:extLst>
            <a:ext uri="{FF2B5EF4-FFF2-40B4-BE49-F238E27FC236}">
              <a16:creationId xmlns:a16="http://schemas.microsoft.com/office/drawing/2014/main" id="{01813974-FC74-46C1-BD72-BB982E8A717F}"/>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5" name="PoljeZBesedilom 184">
          <a:extLst>
            <a:ext uri="{FF2B5EF4-FFF2-40B4-BE49-F238E27FC236}">
              <a16:creationId xmlns:a16="http://schemas.microsoft.com/office/drawing/2014/main" id="{BED355C0-6D2A-41CB-A384-B30C1E7B1857}"/>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6" name="PoljeZBesedilom 185">
          <a:extLst>
            <a:ext uri="{FF2B5EF4-FFF2-40B4-BE49-F238E27FC236}">
              <a16:creationId xmlns:a16="http://schemas.microsoft.com/office/drawing/2014/main" id="{3493FEAF-A9BD-4313-A30F-5E7916911C1F}"/>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7" name="PoljeZBesedilom 186">
          <a:extLst>
            <a:ext uri="{FF2B5EF4-FFF2-40B4-BE49-F238E27FC236}">
              <a16:creationId xmlns:a16="http://schemas.microsoft.com/office/drawing/2014/main" id="{BC9BE543-4174-49D6-BE1B-3EEE020A4F3F}"/>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8" name="PoljeZBesedilom 187">
          <a:extLst>
            <a:ext uri="{FF2B5EF4-FFF2-40B4-BE49-F238E27FC236}">
              <a16:creationId xmlns:a16="http://schemas.microsoft.com/office/drawing/2014/main" id="{33FDA994-30B0-4FD8-BE49-F117EF787C5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9" name="PoljeZBesedilom 188">
          <a:extLst>
            <a:ext uri="{FF2B5EF4-FFF2-40B4-BE49-F238E27FC236}">
              <a16:creationId xmlns:a16="http://schemas.microsoft.com/office/drawing/2014/main" id="{A79EE2B8-F76D-4D9C-BCE0-37743172350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0" name="PoljeZBesedilom 189">
          <a:extLst>
            <a:ext uri="{FF2B5EF4-FFF2-40B4-BE49-F238E27FC236}">
              <a16:creationId xmlns:a16="http://schemas.microsoft.com/office/drawing/2014/main" id="{85BF78FC-41C7-43B9-B02F-6EDD0FFF5D1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1" name="PoljeZBesedilom 190">
          <a:extLst>
            <a:ext uri="{FF2B5EF4-FFF2-40B4-BE49-F238E27FC236}">
              <a16:creationId xmlns:a16="http://schemas.microsoft.com/office/drawing/2014/main" id="{E7E8237C-0625-4535-95AE-1C3A977B838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2" name="PoljeZBesedilom 191">
          <a:extLst>
            <a:ext uri="{FF2B5EF4-FFF2-40B4-BE49-F238E27FC236}">
              <a16:creationId xmlns:a16="http://schemas.microsoft.com/office/drawing/2014/main" id="{E81098FE-610E-4F83-AC38-4877C2253E7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3" name="PoljeZBesedilom 192">
          <a:extLst>
            <a:ext uri="{FF2B5EF4-FFF2-40B4-BE49-F238E27FC236}">
              <a16:creationId xmlns:a16="http://schemas.microsoft.com/office/drawing/2014/main" id="{FCF110D4-CCB7-490E-9BC7-CD58FD2A583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4" name="PoljeZBesedilom 193">
          <a:extLst>
            <a:ext uri="{FF2B5EF4-FFF2-40B4-BE49-F238E27FC236}">
              <a16:creationId xmlns:a16="http://schemas.microsoft.com/office/drawing/2014/main" id="{A587D72E-C8F2-4799-8A57-F5D74CF38DA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5" name="PoljeZBesedilom 194">
          <a:extLst>
            <a:ext uri="{FF2B5EF4-FFF2-40B4-BE49-F238E27FC236}">
              <a16:creationId xmlns:a16="http://schemas.microsoft.com/office/drawing/2014/main" id="{1DE706EB-B278-4714-A550-39B08C0DFFD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6" name="PoljeZBesedilom 195">
          <a:extLst>
            <a:ext uri="{FF2B5EF4-FFF2-40B4-BE49-F238E27FC236}">
              <a16:creationId xmlns:a16="http://schemas.microsoft.com/office/drawing/2014/main" id="{263F0A89-E746-42D0-948B-FADB98CA536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7" name="PoljeZBesedilom 196">
          <a:extLst>
            <a:ext uri="{FF2B5EF4-FFF2-40B4-BE49-F238E27FC236}">
              <a16:creationId xmlns:a16="http://schemas.microsoft.com/office/drawing/2014/main" id="{688416FA-7CC1-4E56-A4BC-24F30CB308A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8" name="PoljeZBesedilom 197">
          <a:extLst>
            <a:ext uri="{FF2B5EF4-FFF2-40B4-BE49-F238E27FC236}">
              <a16:creationId xmlns:a16="http://schemas.microsoft.com/office/drawing/2014/main" id="{7E9A626F-C652-4E2C-B428-FE9451779E4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9" name="PoljeZBesedilom 198">
          <a:extLst>
            <a:ext uri="{FF2B5EF4-FFF2-40B4-BE49-F238E27FC236}">
              <a16:creationId xmlns:a16="http://schemas.microsoft.com/office/drawing/2014/main" id="{AB21FB3C-A61C-4916-888B-4769718C499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0" name="PoljeZBesedilom 199">
          <a:extLst>
            <a:ext uri="{FF2B5EF4-FFF2-40B4-BE49-F238E27FC236}">
              <a16:creationId xmlns:a16="http://schemas.microsoft.com/office/drawing/2014/main" id="{CC723068-B967-4BFD-9BAA-C3EACB5D4A4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1" name="PoljeZBesedilom 200">
          <a:extLst>
            <a:ext uri="{FF2B5EF4-FFF2-40B4-BE49-F238E27FC236}">
              <a16:creationId xmlns:a16="http://schemas.microsoft.com/office/drawing/2014/main" id="{9404AC37-5825-46C2-9757-FE81015E296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2" name="PoljeZBesedilom 201">
          <a:extLst>
            <a:ext uri="{FF2B5EF4-FFF2-40B4-BE49-F238E27FC236}">
              <a16:creationId xmlns:a16="http://schemas.microsoft.com/office/drawing/2014/main" id="{ED3FD15E-38A8-492F-8D1C-A507FF9EC26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3" name="PoljeZBesedilom 202">
          <a:extLst>
            <a:ext uri="{FF2B5EF4-FFF2-40B4-BE49-F238E27FC236}">
              <a16:creationId xmlns:a16="http://schemas.microsoft.com/office/drawing/2014/main" id="{C5C4D846-A8D4-442F-955A-7ACDA7DB3B1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4" name="PoljeZBesedilom 203">
          <a:extLst>
            <a:ext uri="{FF2B5EF4-FFF2-40B4-BE49-F238E27FC236}">
              <a16:creationId xmlns:a16="http://schemas.microsoft.com/office/drawing/2014/main" id="{39F7149C-CC23-45D8-BAD2-D83EDCDBADF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5" name="PoljeZBesedilom 204">
          <a:extLst>
            <a:ext uri="{FF2B5EF4-FFF2-40B4-BE49-F238E27FC236}">
              <a16:creationId xmlns:a16="http://schemas.microsoft.com/office/drawing/2014/main" id="{44035B8E-9C5C-429C-BA8D-84D09EFCE1C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6" name="PoljeZBesedilom 205">
          <a:extLst>
            <a:ext uri="{FF2B5EF4-FFF2-40B4-BE49-F238E27FC236}">
              <a16:creationId xmlns:a16="http://schemas.microsoft.com/office/drawing/2014/main" id="{A5842D6E-CC7C-43E3-90D2-1101F23C176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7" name="PoljeZBesedilom 206">
          <a:extLst>
            <a:ext uri="{FF2B5EF4-FFF2-40B4-BE49-F238E27FC236}">
              <a16:creationId xmlns:a16="http://schemas.microsoft.com/office/drawing/2014/main" id="{93EC37BD-54C1-45D0-87E2-1FD9D525554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8" name="PoljeZBesedilom 207">
          <a:extLst>
            <a:ext uri="{FF2B5EF4-FFF2-40B4-BE49-F238E27FC236}">
              <a16:creationId xmlns:a16="http://schemas.microsoft.com/office/drawing/2014/main" id="{38702F39-EFDA-4401-B5CB-15432B167F9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9" name="PoljeZBesedilom 208">
          <a:extLst>
            <a:ext uri="{FF2B5EF4-FFF2-40B4-BE49-F238E27FC236}">
              <a16:creationId xmlns:a16="http://schemas.microsoft.com/office/drawing/2014/main" id="{BAC4D86C-907A-4FB4-B32D-192ACF470C1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0" name="PoljeZBesedilom 209">
          <a:extLst>
            <a:ext uri="{FF2B5EF4-FFF2-40B4-BE49-F238E27FC236}">
              <a16:creationId xmlns:a16="http://schemas.microsoft.com/office/drawing/2014/main" id="{C8D4E0CA-B416-4D1A-8D8B-ECCFA4CB4F4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1" name="PoljeZBesedilom 210">
          <a:extLst>
            <a:ext uri="{FF2B5EF4-FFF2-40B4-BE49-F238E27FC236}">
              <a16:creationId xmlns:a16="http://schemas.microsoft.com/office/drawing/2014/main" id="{F2193627-8C3E-4F37-A602-D48A88CF432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2" name="PoljeZBesedilom 211">
          <a:extLst>
            <a:ext uri="{FF2B5EF4-FFF2-40B4-BE49-F238E27FC236}">
              <a16:creationId xmlns:a16="http://schemas.microsoft.com/office/drawing/2014/main" id="{B55D6D98-8E7D-4F9B-8DB8-A95BFAC3BD0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3" name="PoljeZBesedilom 212">
          <a:extLst>
            <a:ext uri="{FF2B5EF4-FFF2-40B4-BE49-F238E27FC236}">
              <a16:creationId xmlns:a16="http://schemas.microsoft.com/office/drawing/2014/main" id="{476DB954-2B26-423A-93EB-6E62C2D8DF9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4" name="PoljeZBesedilom 213">
          <a:extLst>
            <a:ext uri="{FF2B5EF4-FFF2-40B4-BE49-F238E27FC236}">
              <a16:creationId xmlns:a16="http://schemas.microsoft.com/office/drawing/2014/main" id="{21A13473-1978-424B-B4EF-AF45D07A2EE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5" name="PoljeZBesedilom 214">
          <a:extLst>
            <a:ext uri="{FF2B5EF4-FFF2-40B4-BE49-F238E27FC236}">
              <a16:creationId xmlns:a16="http://schemas.microsoft.com/office/drawing/2014/main" id="{3CBAFF6B-0655-459D-BD65-4FA5AB4D443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6" name="PoljeZBesedilom 215">
          <a:extLst>
            <a:ext uri="{FF2B5EF4-FFF2-40B4-BE49-F238E27FC236}">
              <a16:creationId xmlns:a16="http://schemas.microsoft.com/office/drawing/2014/main" id="{1F750442-554F-4D21-AAA6-FEA740DFF58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7" name="PoljeZBesedilom 216">
          <a:extLst>
            <a:ext uri="{FF2B5EF4-FFF2-40B4-BE49-F238E27FC236}">
              <a16:creationId xmlns:a16="http://schemas.microsoft.com/office/drawing/2014/main" id="{6ED3DA46-4420-47C6-9632-A0157461A82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8" name="PoljeZBesedilom 217">
          <a:extLst>
            <a:ext uri="{FF2B5EF4-FFF2-40B4-BE49-F238E27FC236}">
              <a16:creationId xmlns:a16="http://schemas.microsoft.com/office/drawing/2014/main" id="{FE4D70F0-AEC4-46BD-AECE-4C33B9AEB13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9" name="PoljeZBesedilom 218">
          <a:extLst>
            <a:ext uri="{FF2B5EF4-FFF2-40B4-BE49-F238E27FC236}">
              <a16:creationId xmlns:a16="http://schemas.microsoft.com/office/drawing/2014/main" id="{550B6CA9-5380-4941-882F-D70093D84F4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0" name="PoljeZBesedilom 219">
          <a:extLst>
            <a:ext uri="{FF2B5EF4-FFF2-40B4-BE49-F238E27FC236}">
              <a16:creationId xmlns:a16="http://schemas.microsoft.com/office/drawing/2014/main" id="{5F8F24DB-AC99-4190-BE48-AE851EEF9A7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1" name="PoljeZBesedilom 220">
          <a:extLst>
            <a:ext uri="{FF2B5EF4-FFF2-40B4-BE49-F238E27FC236}">
              <a16:creationId xmlns:a16="http://schemas.microsoft.com/office/drawing/2014/main" id="{AF114344-80A3-4B27-930E-8647DDE2787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2" name="PoljeZBesedilom 221">
          <a:extLst>
            <a:ext uri="{FF2B5EF4-FFF2-40B4-BE49-F238E27FC236}">
              <a16:creationId xmlns:a16="http://schemas.microsoft.com/office/drawing/2014/main" id="{3872FA05-D20D-469F-B30E-44D88ECE715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3" name="PoljeZBesedilom 222">
          <a:extLst>
            <a:ext uri="{FF2B5EF4-FFF2-40B4-BE49-F238E27FC236}">
              <a16:creationId xmlns:a16="http://schemas.microsoft.com/office/drawing/2014/main" id="{7EA894A7-8438-4F01-9438-554264A82D3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4" name="PoljeZBesedilom 223">
          <a:extLst>
            <a:ext uri="{FF2B5EF4-FFF2-40B4-BE49-F238E27FC236}">
              <a16:creationId xmlns:a16="http://schemas.microsoft.com/office/drawing/2014/main" id="{6422515D-3AE9-4E06-B6AE-7E07FF097D0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5" name="PoljeZBesedilom 224">
          <a:extLst>
            <a:ext uri="{FF2B5EF4-FFF2-40B4-BE49-F238E27FC236}">
              <a16:creationId xmlns:a16="http://schemas.microsoft.com/office/drawing/2014/main" id="{5C91464D-BDD8-4903-8931-3F418FC32B2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6" name="PoljeZBesedilom 225">
          <a:extLst>
            <a:ext uri="{FF2B5EF4-FFF2-40B4-BE49-F238E27FC236}">
              <a16:creationId xmlns:a16="http://schemas.microsoft.com/office/drawing/2014/main" id="{EB45D995-75D5-495C-90F2-59C435DBEEE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7" name="PoljeZBesedilom 226">
          <a:extLst>
            <a:ext uri="{FF2B5EF4-FFF2-40B4-BE49-F238E27FC236}">
              <a16:creationId xmlns:a16="http://schemas.microsoft.com/office/drawing/2014/main" id="{618CEF94-0D67-4DD3-AC67-D36F6DD8330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8" name="PoljeZBesedilom 227">
          <a:extLst>
            <a:ext uri="{FF2B5EF4-FFF2-40B4-BE49-F238E27FC236}">
              <a16:creationId xmlns:a16="http://schemas.microsoft.com/office/drawing/2014/main" id="{6241EFB5-1BDC-467F-A8B5-5433E89F16C5}"/>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9" name="PoljeZBesedilom 228">
          <a:extLst>
            <a:ext uri="{FF2B5EF4-FFF2-40B4-BE49-F238E27FC236}">
              <a16:creationId xmlns:a16="http://schemas.microsoft.com/office/drawing/2014/main" id="{72D31400-88AD-4FFD-B83B-CC0C297357EA}"/>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0" name="PoljeZBesedilom 229">
          <a:extLst>
            <a:ext uri="{FF2B5EF4-FFF2-40B4-BE49-F238E27FC236}">
              <a16:creationId xmlns:a16="http://schemas.microsoft.com/office/drawing/2014/main" id="{22E0A915-A2C1-42CF-8475-B02F63340C79}"/>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1" name="PoljeZBesedilom 230">
          <a:extLst>
            <a:ext uri="{FF2B5EF4-FFF2-40B4-BE49-F238E27FC236}">
              <a16:creationId xmlns:a16="http://schemas.microsoft.com/office/drawing/2014/main" id="{C27D4A1D-BEBB-4667-AD71-D6DA579E1F70}"/>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2" name="PoljeZBesedilom 231">
          <a:extLst>
            <a:ext uri="{FF2B5EF4-FFF2-40B4-BE49-F238E27FC236}">
              <a16:creationId xmlns:a16="http://schemas.microsoft.com/office/drawing/2014/main" id="{DD5E965A-08FF-48F3-A627-9B43986E766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3" name="PoljeZBesedilom 232">
          <a:extLst>
            <a:ext uri="{FF2B5EF4-FFF2-40B4-BE49-F238E27FC236}">
              <a16:creationId xmlns:a16="http://schemas.microsoft.com/office/drawing/2014/main" id="{8296F824-EE26-47A1-9AEE-02C53638C79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4" name="PoljeZBesedilom 233">
          <a:extLst>
            <a:ext uri="{FF2B5EF4-FFF2-40B4-BE49-F238E27FC236}">
              <a16:creationId xmlns:a16="http://schemas.microsoft.com/office/drawing/2014/main" id="{82449EFE-2F4E-4068-AB4D-314FB40C6ABD}"/>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5" name="PoljeZBesedilom 234">
          <a:extLst>
            <a:ext uri="{FF2B5EF4-FFF2-40B4-BE49-F238E27FC236}">
              <a16:creationId xmlns:a16="http://schemas.microsoft.com/office/drawing/2014/main" id="{DE5FAE62-5D08-433F-96D8-162915B3569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6" name="PoljeZBesedilom 235">
          <a:extLst>
            <a:ext uri="{FF2B5EF4-FFF2-40B4-BE49-F238E27FC236}">
              <a16:creationId xmlns:a16="http://schemas.microsoft.com/office/drawing/2014/main" id="{CF25C808-E1C7-4D39-973B-7AB9EDE5F5C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7" name="PoljeZBesedilom 236">
          <a:extLst>
            <a:ext uri="{FF2B5EF4-FFF2-40B4-BE49-F238E27FC236}">
              <a16:creationId xmlns:a16="http://schemas.microsoft.com/office/drawing/2014/main" id="{CCA41824-0025-46D4-A0B8-A5B531C93FE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8" name="PoljeZBesedilom 237">
          <a:extLst>
            <a:ext uri="{FF2B5EF4-FFF2-40B4-BE49-F238E27FC236}">
              <a16:creationId xmlns:a16="http://schemas.microsoft.com/office/drawing/2014/main" id="{0EF7EFF7-E07A-47F5-94D0-B3264C31578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9" name="PoljeZBesedilom 238">
          <a:extLst>
            <a:ext uri="{FF2B5EF4-FFF2-40B4-BE49-F238E27FC236}">
              <a16:creationId xmlns:a16="http://schemas.microsoft.com/office/drawing/2014/main" id="{287572D6-A844-4F41-A6B9-682A980732F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0" name="PoljeZBesedilom 239">
          <a:extLst>
            <a:ext uri="{FF2B5EF4-FFF2-40B4-BE49-F238E27FC236}">
              <a16:creationId xmlns:a16="http://schemas.microsoft.com/office/drawing/2014/main" id="{45999712-A7F9-4A28-A248-85EE2497FD3D}"/>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1" name="PoljeZBesedilom 240">
          <a:extLst>
            <a:ext uri="{FF2B5EF4-FFF2-40B4-BE49-F238E27FC236}">
              <a16:creationId xmlns:a16="http://schemas.microsoft.com/office/drawing/2014/main" id="{ECE410DD-6851-4A0F-B865-39EFDAE1837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2" name="PoljeZBesedilom 241">
          <a:extLst>
            <a:ext uri="{FF2B5EF4-FFF2-40B4-BE49-F238E27FC236}">
              <a16:creationId xmlns:a16="http://schemas.microsoft.com/office/drawing/2014/main" id="{4B76B51F-EFA8-4B16-B09B-5ED0A5C727B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3" name="PoljeZBesedilom 242">
          <a:extLst>
            <a:ext uri="{FF2B5EF4-FFF2-40B4-BE49-F238E27FC236}">
              <a16:creationId xmlns:a16="http://schemas.microsoft.com/office/drawing/2014/main" id="{60EA530A-DE83-4818-A1B8-E08FEA718F1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4" name="PoljeZBesedilom 243">
          <a:extLst>
            <a:ext uri="{FF2B5EF4-FFF2-40B4-BE49-F238E27FC236}">
              <a16:creationId xmlns:a16="http://schemas.microsoft.com/office/drawing/2014/main" id="{CC1442F8-BE26-4B6E-8969-C23FCDF23ED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5" name="PoljeZBesedilom 244">
          <a:extLst>
            <a:ext uri="{FF2B5EF4-FFF2-40B4-BE49-F238E27FC236}">
              <a16:creationId xmlns:a16="http://schemas.microsoft.com/office/drawing/2014/main" id="{F51B4CCB-E817-483A-87BA-0CEC624E8BE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6" name="PoljeZBesedilom 245">
          <a:extLst>
            <a:ext uri="{FF2B5EF4-FFF2-40B4-BE49-F238E27FC236}">
              <a16:creationId xmlns:a16="http://schemas.microsoft.com/office/drawing/2014/main" id="{6B2FD9CD-AE8A-4F74-ABAD-C5D141B0569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7" name="PoljeZBesedilom 246">
          <a:extLst>
            <a:ext uri="{FF2B5EF4-FFF2-40B4-BE49-F238E27FC236}">
              <a16:creationId xmlns:a16="http://schemas.microsoft.com/office/drawing/2014/main" id="{71D0B5F2-A65D-473E-A5A7-A88033CF7E4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8" name="PoljeZBesedilom 247">
          <a:extLst>
            <a:ext uri="{FF2B5EF4-FFF2-40B4-BE49-F238E27FC236}">
              <a16:creationId xmlns:a16="http://schemas.microsoft.com/office/drawing/2014/main" id="{4E5C787D-A1B8-4171-8763-8CCC485E629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9" name="PoljeZBesedilom 248">
          <a:extLst>
            <a:ext uri="{FF2B5EF4-FFF2-40B4-BE49-F238E27FC236}">
              <a16:creationId xmlns:a16="http://schemas.microsoft.com/office/drawing/2014/main" id="{D6DE86A2-AC2A-4A45-A3A4-D8D852DFAF8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0" name="PoljeZBesedilom 249">
          <a:extLst>
            <a:ext uri="{FF2B5EF4-FFF2-40B4-BE49-F238E27FC236}">
              <a16:creationId xmlns:a16="http://schemas.microsoft.com/office/drawing/2014/main" id="{35542BA8-FA06-4786-80EE-5F9BB64E1DC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1" name="PoljeZBesedilom 250">
          <a:extLst>
            <a:ext uri="{FF2B5EF4-FFF2-40B4-BE49-F238E27FC236}">
              <a16:creationId xmlns:a16="http://schemas.microsoft.com/office/drawing/2014/main" id="{30EAE022-F41B-4AD4-AF37-0496702D577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2" name="PoljeZBesedilom 251">
          <a:extLst>
            <a:ext uri="{FF2B5EF4-FFF2-40B4-BE49-F238E27FC236}">
              <a16:creationId xmlns:a16="http://schemas.microsoft.com/office/drawing/2014/main" id="{1B0F930D-8103-4FB5-A23E-27BEFAAC5F7D}"/>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3" name="PoljeZBesedilom 252">
          <a:extLst>
            <a:ext uri="{FF2B5EF4-FFF2-40B4-BE49-F238E27FC236}">
              <a16:creationId xmlns:a16="http://schemas.microsoft.com/office/drawing/2014/main" id="{CBED2E84-3C1F-4424-8D18-5A7F05952BC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4" name="PoljeZBesedilom 253">
          <a:extLst>
            <a:ext uri="{FF2B5EF4-FFF2-40B4-BE49-F238E27FC236}">
              <a16:creationId xmlns:a16="http://schemas.microsoft.com/office/drawing/2014/main" id="{2C6911BF-F8A5-41A2-ABAD-9BE5BAF5360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5" name="PoljeZBesedilom 254">
          <a:extLst>
            <a:ext uri="{FF2B5EF4-FFF2-40B4-BE49-F238E27FC236}">
              <a16:creationId xmlns:a16="http://schemas.microsoft.com/office/drawing/2014/main" id="{2D9D5203-1E1D-4BB4-8EF5-06442BA4C2E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6" name="PoljeZBesedilom 255">
          <a:extLst>
            <a:ext uri="{FF2B5EF4-FFF2-40B4-BE49-F238E27FC236}">
              <a16:creationId xmlns:a16="http://schemas.microsoft.com/office/drawing/2014/main" id="{47437322-5BC2-4B45-9B33-1B86196A777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7" name="PoljeZBesedilom 256">
          <a:extLst>
            <a:ext uri="{FF2B5EF4-FFF2-40B4-BE49-F238E27FC236}">
              <a16:creationId xmlns:a16="http://schemas.microsoft.com/office/drawing/2014/main" id="{982D21A9-8A0D-413B-9FA8-76FF306D3F3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8" name="PoljeZBesedilom 257">
          <a:extLst>
            <a:ext uri="{FF2B5EF4-FFF2-40B4-BE49-F238E27FC236}">
              <a16:creationId xmlns:a16="http://schemas.microsoft.com/office/drawing/2014/main" id="{4143803B-74A2-4031-AB88-B5FFCFEE53D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9" name="PoljeZBesedilom 258">
          <a:extLst>
            <a:ext uri="{FF2B5EF4-FFF2-40B4-BE49-F238E27FC236}">
              <a16:creationId xmlns:a16="http://schemas.microsoft.com/office/drawing/2014/main" id="{C498D0A9-D9A9-45DE-8142-79CFA2B388E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0" name="PoljeZBesedilom 259">
          <a:extLst>
            <a:ext uri="{FF2B5EF4-FFF2-40B4-BE49-F238E27FC236}">
              <a16:creationId xmlns:a16="http://schemas.microsoft.com/office/drawing/2014/main" id="{D72C87EA-26EC-4987-BE0A-79DE6DFCF2E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1" name="PoljeZBesedilom 260">
          <a:extLst>
            <a:ext uri="{FF2B5EF4-FFF2-40B4-BE49-F238E27FC236}">
              <a16:creationId xmlns:a16="http://schemas.microsoft.com/office/drawing/2014/main" id="{CD0497C7-4F44-4A5F-9072-8A041C5F90F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2" name="PoljeZBesedilom 261">
          <a:extLst>
            <a:ext uri="{FF2B5EF4-FFF2-40B4-BE49-F238E27FC236}">
              <a16:creationId xmlns:a16="http://schemas.microsoft.com/office/drawing/2014/main" id="{7AB0D905-A515-4EF0-B64F-E9517F06971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3" name="PoljeZBesedilom 262">
          <a:extLst>
            <a:ext uri="{FF2B5EF4-FFF2-40B4-BE49-F238E27FC236}">
              <a16:creationId xmlns:a16="http://schemas.microsoft.com/office/drawing/2014/main" id="{915E50E7-E446-4C7F-905A-45D61B6A716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4" name="PoljeZBesedilom 263">
          <a:extLst>
            <a:ext uri="{FF2B5EF4-FFF2-40B4-BE49-F238E27FC236}">
              <a16:creationId xmlns:a16="http://schemas.microsoft.com/office/drawing/2014/main" id="{9758A071-5359-4D3C-88D5-A9386690D54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5" name="PoljeZBesedilom 264">
          <a:extLst>
            <a:ext uri="{FF2B5EF4-FFF2-40B4-BE49-F238E27FC236}">
              <a16:creationId xmlns:a16="http://schemas.microsoft.com/office/drawing/2014/main" id="{6FD7898C-FF9C-43D1-8513-73998765402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6" name="PoljeZBesedilom 265">
          <a:extLst>
            <a:ext uri="{FF2B5EF4-FFF2-40B4-BE49-F238E27FC236}">
              <a16:creationId xmlns:a16="http://schemas.microsoft.com/office/drawing/2014/main" id="{2A1A9C92-BEF0-419E-B5A7-59D07724591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7" name="PoljeZBesedilom 266">
          <a:extLst>
            <a:ext uri="{FF2B5EF4-FFF2-40B4-BE49-F238E27FC236}">
              <a16:creationId xmlns:a16="http://schemas.microsoft.com/office/drawing/2014/main" id="{9F19FD62-8B6C-4E12-AF83-F88B5C918C9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8" name="PoljeZBesedilom 267">
          <a:extLst>
            <a:ext uri="{FF2B5EF4-FFF2-40B4-BE49-F238E27FC236}">
              <a16:creationId xmlns:a16="http://schemas.microsoft.com/office/drawing/2014/main" id="{34BBDEF3-E529-4100-B79F-9CE11240C6E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9" name="PoljeZBesedilom 268">
          <a:extLst>
            <a:ext uri="{FF2B5EF4-FFF2-40B4-BE49-F238E27FC236}">
              <a16:creationId xmlns:a16="http://schemas.microsoft.com/office/drawing/2014/main" id="{7ED2AFA2-C024-4463-9594-992DD8FF999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0" name="PoljeZBesedilom 269">
          <a:extLst>
            <a:ext uri="{FF2B5EF4-FFF2-40B4-BE49-F238E27FC236}">
              <a16:creationId xmlns:a16="http://schemas.microsoft.com/office/drawing/2014/main" id="{2C66D7E6-5A04-4184-BB00-C67D37E7B38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1" name="PoljeZBesedilom 270">
          <a:extLst>
            <a:ext uri="{FF2B5EF4-FFF2-40B4-BE49-F238E27FC236}">
              <a16:creationId xmlns:a16="http://schemas.microsoft.com/office/drawing/2014/main" id="{64F9E668-39E5-477C-BEAD-A81D81907A7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xdr:row>
      <xdr:rowOff>0</xdr:rowOff>
    </xdr:from>
    <xdr:ext cx="65" cy="172227"/>
    <xdr:sp macro="" textlink="">
      <xdr:nvSpPr>
        <xdr:cNvPr id="272" name="PoljeZBesedilom 271">
          <a:extLst>
            <a:ext uri="{FF2B5EF4-FFF2-40B4-BE49-F238E27FC236}">
              <a16:creationId xmlns:a16="http://schemas.microsoft.com/office/drawing/2014/main" id="{BF0166F6-85C0-46E2-8503-B90F0231ED71}"/>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xdr:row>
      <xdr:rowOff>0</xdr:rowOff>
    </xdr:from>
    <xdr:ext cx="65" cy="172227"/>
    <xdr:sp macro="" textlink="">
      <xdr:nvSpPr>
        <xdr:cNvPr id="273" name="PoljeZBesedilom 272">
          <a:extLst>
            <a:ext uri="{FF2B5EF4-FFF2-40B4-BE49-F238E27FC236}">
              <a16:creationId xmlns:a16="http://schemas.microsoft.com/office/drawing/2014/main" id="{969084E7-0A45-499F-9297-A3C863113EF7}"/>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xdr:row>
      <xdr:rowOff>0</xdr:rowOff>
    </xdr:from>
    <xdr:ext cx="65" cy="172227"/>
    <xdr:sp macro="" textlink="">
      <xdr:nvSpPr>
        <xdr:cNvPr id="274" name="PoljeZBesedilom 273">
          <a:extLst>
            <a:ext uri="{FF2B5EF4-FFF2-40B4-BE49-F238E27FC236}">
              <a16:creationId xmlns:a16="http://schemas.microsoft.com/office/drawing/2014/main" id="{8419229E-4FCB-4F8E-B77C-AE9E24182A2C}"/>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xdr:row>
      <xdr:rowOff>0</xdr:rowOff>
    </xdr:from>
    <xdr:ext cx="65" cy="172227"/>
    <xdr:sp macro="" textlink="">
      <xdr:nvSpPr>
        <xdr:cNvPr id="275" name="PoljeZBesedilom 274">
          <a:extLst>
            <a:ext uri="{FF2B5EF4-FFF2-40B4-BE49-F238E27FC236}">
              <a16:creationId xmlns:a16="http://schemas.microsoft.com/office/drawing/2014/main" id="{AC6D3848-A264-419D-8C3C-3D4EFDE8D3A0}"/>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76" name="PoljeZBesedilom 275">
          <a:extLst>
            <a:ext uri="{FF2B5EF4-FFF2-40B4-BE49-F238E27FC236}">
              <a16:creationId xmlns:a16="http://schemas.microsoft.com/office/drawing/2014/main" id="{087C62EC-2987-488F-8075-870C9BCC52A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77" name="PoljeZBesedilom 276">
          <a:extLst>
            <a:ext uri="{FF2B5EF4-FFF2-40B4-BE49-F238E27FC236}">
              <a16:creationId xmlns:a16="http://schemas.microsoft.com/office/drawing/2014/main" id="{D458E438-7EF9-498B-90EA-08F5E230574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78" name="PoljeZBesedilom 277">
          <a:extLst>
            <a:ext uri="{FF2B5EF4-FFF2-40B4-BE49-F238E27FC236}">
              <a16:creationId xmlns:a16="http://schemas.microsoft.com/office/drawing/2014/main" id="{D205F054-D71B-44FF-AFA0-8C1054A5331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79" name="PoljeZBesedilom 278">
          <a:extLst>
            <a:ext uri="{FF2B5EF4-FFF2-40B4-BE49-F238E27FC236}">
              <a16:creationId xmlns:a16="http://schemas.microsoft.com/office/drawing/2014/main" id="{19A3A52F-F31E-40E1-A1CF-41933BE2D20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0" name="PoljeZBesedilom 279">
          <a:extLst>
            <a:ext uri="{FF2B5EF4-FFF2-40B4-BE49-F238E27FC236}">
              <a16:creationId xmlns:a16="http://schemas.microsoft.com/office/drawing/2014/main" id="{853B6A0B-DA41-4B57-B579-9B7733181A8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1" name="PoljeZBesedilom 280">
          <a:extLst>
            <a:ext uri="{FF2B5EF4-FFF2-40B4-BE49-F238E27FC236}">
              <a16:creationId xmlns:a16="http://schemas.microsoft.com/office/drawing/2014/main" id="{10BD6B26-A62E-4F6F-9EA2-C0C7100FDFD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2" name="PoljeZBesedilom 281">
          <a:extLst>
            <a:ext uri="{FF2B5EF4-FFF2-40B4-BE49-F238E27FC236}">
              <a16:creationId xmlns:a16="http://schemas.microsoft.com/office/drawing/2014/main" id="{5B0D659B-403C-43E8-93C6-2BE76C854D4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3" name="PoljeZBesedilom 282">
          <a:extLst>
            <a:ext uri="{FF2B5EF4-FFF2-40B4-BE49-F238E27FC236}">
              <a16:creationId xmlns:a16="http://schemas.microsoft.com/office/drawing/2014/main" id="{3FC77050-2DC8-45F2-A011-F7B7F50A3A4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4" name="PoljeZBesedilom 283">
          <a:extLst>
            <a:ext uri="{FF2B5EF4-FFF2-40B4-BE49-F238E27FC236}">
              <a16:creationId xmlns:a16="http://schemas.microsoft.com/office/drawing/2014/main" id="{D4AE9A4D-AB81-41A4-884F-1C15F36CB71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5" name="PoljeZBesedilom 284">
          <a:extLst>
            <a:ext uri="{FF2B5EF4-FFF2-40B4-BE49-F238E27FC236}">
              <a16:creationId xmlns:a16="http://schemas.microsoft.com/office/drawing/2014/main" id="{0E2BA016-33EF-4C76-A9F8-96B0270155D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6" name="PoljeZBesedilom 285">
          <a:extLst>
            <a:ext uri="{FF2B5EF4-FFF2-40B4-BE49-F238E27FC236}">
              <a16:creationId xmlns:a16="http://schemas.microsoft.com/office/drawing/2014/main" id="{24441161-8909-4D0B-B9FD-7C7E1E75A55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7" name="PoljeZBesedilom 286">
          <a:extLst>
            <a:ext uri="{FF2B5EF4-FFF2-40B4-BE49-F238E27FC236}">
              <a16:creationId xmlns:a16="http://schemas.microsoft.com/office/drawing/2014/main" id="{7B6AAFFC-9A5A-485E-9D42-C52C693BCFE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8" name="PoljeZBesedilom 287">
          <a:extLst>
            <a:ext uri="{FF2B5EF4-FFF2-40B4-BE49-F238E27FC236}">
              <a16:creationId xmlns:a16="http://schemas.microsoft.com/office/drawing/2014/main" id="{2E652717-7ED9-48EB-81C9-215E43B3BCA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89" name="PoljeZBesedilom 288">
          <a:extLst>
            <a:ext uri="{FF2B5EF4-FFF2-40B4-BE49-F238E27FC236}">
              <a16:creationId xmlns:a16="http://schemas.microsoft.com/office/drawing/2014/main" id="{1AED80FF-E8F1-41FC-A5F3-520360FB3F7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0" name="PoljeZBesedilom 289">
          <a:extLst>
            <a:ext uri="{FF2B5EF4-FFF2-40B4-BE49-F238E27FC236}">
              <a16:creationId xmlns:a16="http://schemas.microsoft.com/office/drawing/2014/main" id="{DA123A91-65EA-4F27-88D6-CEBA1893FCF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1" name="PoljeZBesedilom 290">
          <a:extLst>
            <a:ext uri="{FF2B5EF4-FFF2-40B4-BE49-F238E27FC236}">
              <a16:creationId xmlns:a16="http://schemas.microsoft.com/office/drawing/2014/main" id="{74521CBD-ECAC-45A5-8EEB-10AD0221708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2" name="PoljeZBesedilom 291">
          <a:extLst>
            <a:ext uri="{FF2B5EF4-FFF2-40B4-BE49-F238E27FC236}">
              <a16:creationId xmlns:a16="http://schemas.microsoft.com/office/drawing/2014/main" id="{7F9B3FFD-98BA-429E-87C0-3506F0D536A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3" name="PoljeZBesedilom 292">
          <a:extLst>
            <a:ext uri="{FF2B5EF4-FFF2-40B4-BE49-F238E27FC236}">
              <a16:creationId xmlns:a16="http://schemas.microsoft.com/office/drawing/2014/main" id="{9B545F4B-865C-4660-A708-5B029440A10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4" name="PoljeZBesedilom 293">
          <a:extLst>
            <a:ext uri="{FF2B5EF4-FFF2-40B4-BE49-F238E27FC236}">
              <a16:creationId xmlns:a16="http://schemas.microsoft.com/office/drawing/2014/main" id="{F525AC50-7DC7-49B7-B083-9492C12F586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5" name="PoljeZBesedilom 294">
          <a:extLst>
            <a:ext uri="{FF2B5EF4-FFF2-40B4-BE49-F238E27FC236}">
              <a16:creationId xmlns:a16="http://schemas.microsoft.com/office/drawing/2014/main" id="{A738C4A6-1F63-440B-9F3F-9DA4EEDFD87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6" name="PoljeZBesedilom 295">
          <a:extLst>
            <a:ext uri="{FF2B5EF4-FFF2-40B4-BE49-F238E27FC236}">
              <a16:creationId xmlns:a16="http://schemas.microsoft.com/office/drawing/2014/main" id="{9DA31F4B-4F95-45D4-BEB1-713A71941C1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7" name="PoljeZBesedilom 296">
          <a:extLst>
            <a:ext uri="{FF2B5EF4-FFF2-40B4-BE49-F238E27FC236}">
              <a16:creationId xmlns:a16="http://schemas.microsoft.com/office/drawing/2014/main" id="{DA25A05E-2C3F-4F03-9843-2643A998B34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8" name="PoljeZBesedilom 297">
          <a:extLst>
            <a:ext uri="{FF2B5EF4-FFF2-40B4-BE49-F238E27FC236}">
              <a16:creationId xmlns:a16="http://schemas.microsoft.com/office/drawing/2014/main" id="{07AE8D0F-A14E-4B05-968E-CE86B78FEE3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299" name="PoljeZBesedilom 298">
          <a:extLst>
            <a:ext uri="{FF2B5EF4-FFF2-40B4-BE49-F238E27FC236}">
              <a16:creationId xmlns:a16="http://schemas.microsoft.com/office/drawing/2014/main" id="{68DB85AA-6776-4A07-A5CD-D94519B29D3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0" name="PoljeZBesedilom 299">
          <a:extLst>
            <a:ext uri="{FF2B5EF4-FFF2-40B4-BE49-F238E27FC236}">
              <a16:creationId xmlns:a16="http://schemas.microsoft.com/office/drawing/2014/main" id="{CB043DC5-1651-4784-9453-9BCEF7A39F1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1" name="PoljeZBesedilom 300">
          <a:extLst>
            <a:ext uri="{FF2B5EF4-FFF2-40B4-BE49-F238E27FC236}">
              <a16:creationId xmlns:a16="http://schemas.microsoft.com/office/drawing/2014/main" id="{F51ABDFC-88A5-4FB6-B536-D3601A4DAEA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2" name="PoljeZBesedilom 301">
          <a:extLst>
            <a:ext uri="{FF2B5EF4-FFF2-40B4-BE49-F238E27FC236}">
              <a16:creationId xmlns:a16="http://schemas.microsoft.com/office/drawing/2014/main" id="{E6BE114A-629E-4A6E-AB94-F1BE1E5FDE9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3" name="PoljeZBesedilom 302">
          <a:extLst>
            <a:ext uri="{FF2B5EF4-FFF2-40B4-BE49-F238E27FC236}">
              <a16:creationId xmlns:a16="http://schemas.microsoft.com/office/drawing/2014/main" id="{FF923DC5-ED5C-44FF-8220-FB2882817E7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4" name="PoljeZBesedilom 303">
          <a:extLst>
            <a:ext uri="{FF2B5EF4-FFF2-40B4-BE49-F238E27FC236}">
              <a16:creationId xmlns:a16="http://schemas.microsoft.com/office/drawing/2014/main" id="{088A6A30-A39F-41A8-86B5-0714C23C26B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5" name="PoljeZBesedilom 304">
          <a:extLst>
            <a:ext uri="{FF2B5EF4-FFF2-40B4-BE49-F238E27FC236}">
              <a16:creationId xmlns:a16="http://schemas.microsoft.com/office/drawing/2014/main" id="{EDB4A4F1-2CD5-4128-AA2D-40D7CD20994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6" name="PoljeZBesedilom 305">
          <a:extLst>
            <a:ext uri="{FF2B5EF4-FFF2-40B4-BE49-F238E27FC236}">
              <a16:creationId xmlns:a16="http://schemas.microsoft.com/office/drawing/2014/main" id="{AF220787-34E3-45E7-8A7C-CCDF0A5C772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7" name="PoljeZBesedilom 306">
          <a:extLst>
            <a:ext uri="{FF2B5EF4-FFF2-40B4-BE49-F238E27FC236}">
              <a16:creationId xmlns:a16="http://schemas.microsoft.com/office/drawing/2014/main" id="{899F100D-FD05-4B4B-972A-61A618EA0A0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8" name="PoljeZBesedilom 307">
          <a:extLst>
            <a:ext uri="{FF2B5EF4-FFF2-40B4-BE49-F238E27FC236}">
              <a16:creationId xmlns:a16="http://schemas.microsoft.com/office/drawing/2014/main" id="{3EC1F941-A044-4F51-8F28-FDB735496AA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09" name="PoljeZBesedilom 308">
          <a:extLst>
            <a:ext uri="{FF2B5EF4-FFF2-40B4-BE49-F238E27FC236}">
              <a16:creationId xmlns:a16="http://schemas.microsoft.com/office/drawing/2014/main" id="{0C879DE5-0074-47D6-BC04-B0753AD6E8E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10" name="PoljeZBesedilom 309">
          <a:extLst>
            <a:ext uri="{FF2B5EF4-FFF2-40B4-BE49-F238E27FC236}">
              <a16:creationId xmlns:a16="http://schemas.microsoft.com/office/drawing/2014/main" id="{414CC60F-3D92-465D-A9B8-BFD1513B5DE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11" name="PoljeZBesedilom 310">
          <a:extLst>
            <a:ext uri="{FF2B5EF4-FFF2-40B4-BE49-F238E27FC236}">
              <a16:creationId xmlns:a16="http://schemas.microsoft.com/office/drawing/2014/main" id="{D7172E43-43AF-4A9D-8DD6-5007907C507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12" name="PoljeZBesedilom 311">
          <a:extLst>
            <a:ext uri="{FF2B5EF4-FFF2-40B4-BE49-F238E27FC236}">
              <a16:creationId xmlns:a16="http://schemas.microsoft.com/office/drawing/2014/main" id="{C08CB060-06DF-4804-95A4-D7DB4F1A50F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13" name="PoljeZBesedilom 312">
          <a:extLst>
            <a:ext uri="{FF2B5EF4-FFF2-40B4-BE49-F238E27FC236}">
              <a16:creationId xmlns:a16="http://schemas.microsoft.com/office/drawing/2014/main" id="{72E4F0DC-0721-42B0-814F-583ED40AA41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14" name="PoljeZBesedilom 313">
          <a:extLst>
            <a:ext uri="{FF2B5EF4-FFF2-40B4-BE49-F238E27FC236}">
              <a16:creationId xmlns:a16="http://schemas.microsoft.com/office/drawing/2014/main" id="{D03A7B30-445A-411A-8BBB-EA2753573AE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315" name="PoljeZBesedilom 314">
          <a:extLst>
            <a:ext uri="{FF2B5EF4-FFF2-40B4-BE49-F238E27FC236}">
              <a16:creationId xmlns:a16="http://schemas.microsoft.com/office/drawing/2014/main" id="{665EBB4D-16AF-40C7-A870-BBB701BD8A6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16" name="PoljeZBesedilom 315">
          <a:extLst>
            <a:ext uri="{FF2B5EF4-FFF2-40B4-BE49-F238E27FC236}">
              <a16:creationId xmlns:a16="http://schemas.microsoft.com/office/drawing/2014/main" id="{A6947514-2D8A-484F-BE88-A6F4AFDCBBE4}"/>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17" name="PoljeZBesedilom 316">
          <a:extLst>
            <a:ext uri="{FF2B5EF4-FFF2-40B4-BE49-F238E27FC236}">
              <a16:creationId xmlns:a16="http://schemas.microsoft.com/office/drawing/2014/main" id="{92139511-7937-4183-848F-77E72944470A}"/>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18" name="PoljeZBesedilom 317">
          <a:extLst>
            <a:ext uri="{FF2B5EF4-FFF2-40B4-BE49-F238E27FC236}">
              <a16:creationId xmlns:a16="http://schemas.microsoft.com/office/drawing/2014/main" id="{0C66BC4A-EFDF-4EDD-9B03-B52A71E8C1C9}"/>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19" name="PoljeZBesedilom 318">
          <a:extLst>
            <a:ext uri="{FF2B5EF4-FFF2-40B4-BE49-F238E27FC236}">
              <a16:creationId xmlns:a16="http://schemas.microsoft.com/office/drawing/2014/main" id="{5C68A2A9-872B-4673-9BA7-F2A7326B218E}"/>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0" name="PoljeZBesedilom 319">
          <a:extLst>
            <a:ext uri="{FF2B5EF4-FFF2-40B4-BE49-F238E27FC236}">
              <a16:creationId xmlns:a16="http://schemas.microsoft.com/office/drawing/2014/main" id="{E2E9BFA2-7D39-4CFD-9AE8-BB8D6D5BFC0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1" name="PoljeZBesedilom 320">
          <a:extLst>
            <a:ext uri="{FF2B5EF4-FFF2-40B4-BE49-F238E27FC236}">
              <a16:creationId xmlns:a16="http://schemas.microsoft.com/office/drawing/2014/main" id="{1EADD254-6DEC-4C7C-9A40-42ADCD2C325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2" name="PoljeZBesedilom 321">
          <a:extLst>
            <a:ext uri="{FF2B5EF4-FFF2-40B4-BE49-F238E27FC236}">
              <a16:creationId xmlns:a16="http://schemas.microsoft.com/office/drawing/2014/main" id="{C4009D32-1871-4F93-A051-B2169F9CF23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3" name="PoljeZBesedilom 322">
          <a:extLst>
            <a:ext uri="{FF2B5EF4-FFF2-40B4-BE49-F238E27FC236}">
              <a16:creationId xmlns:a16="http://schemas.microsoft.com/office/drawing/2014/main" id="{DDA79A44-C90C-47C7-AC59-052F223AE30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4" name="PoljeZBesedilom 323">
          <a:extLst>
            <a:ext uri="{FF2B5EF4-FFF2-40B4-BE49-F238E27FC236}">
              <a16:creationId xmlns:a16="http://schemas.microsoft.com/office/drawing/2014/main" id="{2F8FF129-F4D5-4DC5-B668-2B8F72152BC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5" name="PoljeZBesedilom 324">
          <a:extLst>
            <a:ext uri="{FF2B5EF4-FFF2-40B4-BE49-F238E27FC236}">
              <a16:creationId xmlns:a16="http://schemas.microsoft.com/office/drawing/2014/main" id="{49AB34FF-E805-4CC4-A0C4-54533D66258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6" name="PoljeZBesedilom 325">
          <a:extLst>
            <a:ext uri="{FF2B5EF4-FFF2-40B4-BE49-F238E27FC236}">
              <a16:creationId xmlns:a16="http://schemas.microsoft.com/office/drawing/2014/main" id="{A1A43F5D-F909-4245-981C-C93F7E1EC29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7" name="PoljeZBesedilom 326">
          <a:extLst>
            <a:ext uri="{FF2B5EF4-FFF2-40B4-BE49-F238E27FC236}">
              <a16:creationId xmlns:a16="http://schemas.microsoft.com/office/drawing/2014/main" id="{33B43D1C-CDDD-41B7-9901-88B3CD04B63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8" name="PoljeZBesedilom 327">
          <a:extLst>
            <a:ext uri="{FF2B5EF4-FFF2-40B4-BE49-F238E27FC236}">
              <a16:creationId xmlns:a16="http://schemas.microsoft.com/office/drawing/2014/main" id="{BE487E25-EDAE-475E-BF9E-095A5A43821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29" name="PoljeZBesedilom 328">
          <a:extLst>
            <a:ext uri="{FF2B5EF4-FFF2-40B4-BE49-F238E27FC236}">
              <a16:creationId xmlns:a16="http://schemas.microsoft.com/office/drawing/2014/main" id="{D6EC3C75-8E45-4AA8-961D-9477469E4E6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0" name="PoljeZBesedilom 329">
          <a:extLst>
            <a:ext uri="{FF2B5EF4-FFF2-40B4-BE49-F238E27FC236}">
              <a16:creationId xmlns:a16="http://schemas.microsoft.com/office/drawing/2014/main" id="{9ECA0D74-1704-4712-8535-AFBF778089C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1" name="PoljeZBesedilom 330">
          <a:extLst>
            <a:ext uri="{FF2B5EF4-FFF2-40B4-BE49-F238E27FC236}">
              <a16:creationId xmlns:a16="http://schemas.microsoft.com/office/drawing/2014/main" id="{0F2461FB-3B6A-433B-B6CF-B424314283E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2" name="PoljeZBesedilom 331">
          <a:extLst>
            <a:ext uri="{FF2B5EF4-FFF2-40B4-BE49-F238E27FC236}">
              <a16:creationId xmlns:a16="http://schemas.microsoft.com/office/drawing/2014/main" id="{C161F624-4CDB-4FAF-9692-66A8B191117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3" name="PoljeZBesedilom 332">
          <a:extLst>
            <a:ext uri="{FF2B5EF4-FFF2-40B4-BE49-F238E27FC236}">
              <a16:creationId xmlns:a16="http://schemas.microsoft.com/office/drawing/2014/main" id="{03C6DE04-ACB9-44A0-9A57-53C6927A92B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4" name="PoljeZBesedilom 333">
          <a:extLst>
            <a:ext uri="{FF2B5EF4-FFF2-40B4-BE49-F238E27FC236}">
              <a16:creationId xmlns:a16="http://schemas.microsoft.com/office/drawing/2014/main" id="{3BA9EB33-6F99-44A6-BD77-D6EC6250A2F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5" name="PoljeZBesedilom 334">
          <a:extLst>
            <a:ext uri="{FF2B5EF4-FFF2-40B4-BE49-F238E27FC236}">
              <a16:creationId xmlns:a16="http://schemas.microsoft.com/office/drawing/2014/main" id="{D951072A-E16D-4DE5-B797-07C03042F9E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6" name="PoljeZBesedilom 335">
          <a:extLst>
            <a:ext uri="{FF2B5EF4-FFF2-40B4-BE49-F238E27FC236}">
              <a16:creationId xmlns:a16="http://schemas.microsoft.com/office/drawing/2014/main" id="{4830B73E-19A5-4084-945E-848C6AA3584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7" name="PoljeZBesedilom 336">
          <a:extLst>
            <a:ext uri="{FF2B5EF4-FFF2-40B4-BE49-F238E27FC236}">
              <a16:creationId xmlns:a16="http://schemas.microsoft.com/office/drawing/2014/main" id="{5AF63481-5101-4B2D-B82B-E24498A8619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8" name="PoljeZBesedilom 337">
          <a:extLst>
            <a:ext uri="{FF2B5EF4-FFF2-40B4-BE49-F238E27FC236}">
              <a16:creationId xmlns:a16="http://schemas.microsoft.com/office/drawing/2014/main" id="{F3BE46FA-6229-4090-91E3-AA9FB32F0CA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39" name="PoljeZBesedilom 338">
          <a:extLst>
            <a:ext uri="{FF2B5EF4-FFF2-40B4-BE49-F238E27FC236}">
              <a16:creationId xmlns:a16="http://schemas.microsoft.com/office/drawing/2014/main" id="{E729788D-C7DD-42C6-9020-EDF71A494EE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0" name="PoljeZBesedilom 339">
          <a:extLst>
            <a:ext uri="{FF2B5EF4-FFF2-40B4-BE49-F238E27FC236}">
              <a16:creationId xmlns:a16="http://schemas.microsoft.com/office/drawing/2014/main" id="{D1C8ADCB-E4F9-49E8-ACA2-16063BE9078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1" name="PoljeZBesedilom 340">
          <a:extLst>
            <a:ext uri="{FF2B5EF4-FFF2-40B4-BE49-F238E27FC236}">
              <a16:creationId xmlns:a16="http://schemas.microsoft.com/office/drawing/2014/main" id="{D1EE1365-E9D9-49F0-990C-FDC7A8E954A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2" name="PoljeZBesedilom 341">
          <a:extLst>
            <a:ext uri="{FF2B5EF4-FFF2-40B4-BE49-F238E27FC236}">
              <a16:creationId xmlns:a16="http://schemas.microsoft.com/office/drawing/2014/main" id="{DE7193EF-FB66-4679-8356-90FBBE3B07D2}"/>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3" name="PoljeZBesedilom 342">
          <a:extLst>
            <a:ext uri="{FF2B5EF4-FFF2-40B4-BE49-F238E27FC236}">
              <a16:creationId xmlns:a16="http://schemas.microsoft.com/office/drawing/2014/main" id="{E8E0FF71-2A90-476A-BCED-EA354A586FE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4" name="PoljeZBesedilom 343">
          <a:extLst>
            <a:ext uri="{FF2B5EF4-FFF2-40B4-BE49-F238E27FC236}">
              <a16:creationId xmlns:a16="http://schemas.microsoft.com/office/drawing/2014/main" id="{55434728-C9E4-4913-8414-A61CF423599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5" name="PoljeZBesedilom 344">
          <a:extLst>
            <a:ext uri="{FF2B5EF4-FFF2-40B4-BE49-F238E27FC236}">
              <a16:creationId xmlns:a16="http://schemas.microsoft.com/office/drawing/2014/main" id="{AF166075-E335-4326-AAD1-1B21EA1F368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6" name="PoljeZBesedilom 345">
          <a:extLst>
            <a:ext uri="{FF2B5EF4-FFF2-40B4-BE49-F238E27FC236}">
              <a16:creationId xmlns:a16="http://schemas.microsoft.com/office/drawing/2014/main" id="{D1128A43-4517-4942-9E99-1300B25F414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7" name="PoljeZBesedilom 346">
          <a:extLst>
            <a:ext uri="{FF2B5EF4-FFF2-40B4-BE49-F238E27FC236}">
              <a16:creationId xmlns:a16="http://schemas.microsoft.com/office/drawing/2014/main" id="{A68147EC-0158-4CB3-8D66-D1CB71CEC92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8" name="PoljeZBesedilom 347">
          <a:extLst>
            <a:ext uri="{FF2B5EF4-FFF2-40B4-BE49-F238E27FC236}">
              <a16:creationId xmlns:a16="http://schemas.microsoft.com/office/drawing/2014/main" id="{627E9EC1-BD9A-4D2E-B2BA-1F55DEC8FB5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49" name="PoljeZBesedilom 348">
          <a:extLst>
            <a:ext uri="{FF2B5EF4-FFF2-40B4-BE49-F238E27FC236}">
              <a16:creationId xmlns:a16="http://schemas.microsoft.com/office/drawing/2014/main" id="{3F4E0428-BF32-47C5-9969-9E8D05B1C4E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0" name="PoljeZBesedilom 349">
          <a:extLst>
            <a:ext uri="{FF2B5EF4-FFF2-40B4-BE49-F238E27FC236}">
              <a16:creationId xmlns:a16="http://schemas.microsoft.com/office/drawing/2014/main" id="{F6B78DE9-25E0-4DCC-B3F1-604F293B0EB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1" name="PoljeZBesedilom 350">
          <a:extLst>
            <a:ext uri="{FF2B5EF4-FFF2-40B4-BE49-F238E27FC236}">
              <a16:creationId xmlns:a16="http://schemas.microsoft.com/office/drawing/2014/main" id="{F63C01B2-0901-409F-87BA-4A6ECFCE817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2" name="PoljeZBesedilom 351">
          <a:extLst>
            <a:ext uri="{FF2B5EF4-FFF2-40B4-BE49-F238E27FC236}">
              <a16:creationId xmlns:a16="http://schemas.microsoft.com/office/drawing/2014/main" id="{04157C45-1A74-450D-BD05-3288714EA3D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3" name="PoljeZBesedilom 352">
          <a:extLst>
            <a:ext uri="{FF2B5EF4-FFF2-40B4-BE49-F238E27FC236}">
              <a16:creationId xmlns:a16="http://schemas.microsoft.com/office/drawing/2014/main" id="{5A1BFB78-4ECB-4744-A5CA-AD35B602D00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4" name="PoljeZBesedilom 353">
          <a:extLst>
            <a:ext uri="{FF2B5EF4-FFF2-40B4-BE49-F238E27FC236}">
              <a16:creationId xmlns:a16="http://schemas.microsoft.com/office/drawing/2014/main" id="{06F4F513-BD35-4C61-AF68-0F141A750FE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5" name="PoljeZBesedilom 354">
          <a:extLst>
            <a:ext uri="{FF2B5EF4-FFF2-40B4-BE49-F238E27FC236}">
              <a16:creationId xmlns:a16="http://schemas.microsoft.com/office/drawing/2014/main" id="{3859C8BF-0D60-4584-B77A-6338755CE00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6" name="PoljeZBesedilom 355">
          <a:extLst>
            <a:ext uri="{FF2B5EF4-FFF2-40B4-BE49-F238E27FC236}">
              <a16:creationId xmlns:a16="http://schemas.microsoft.com/office/drawing/2014/main" id="{5C0B445B-D73A-45A3-8108-258C2F1D24A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7" name="PoljeZBesedilom 356">
          <a:extLst>
            <a:ext uri="{FF2B5EF4-FFF2-40B4-BE49-F238E27FC236}">
              <a16:creationId xmlns:a16="http://schemas.microsoft.com/office/drawing/2014/main" id="{F3C9DCF0-3A60-4ED7-A15E-0A142396C7E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8" name="PoljeZBesedilom 357">
          <a:extLst>
            <a:ext uri="{FF2B5EF4-FFF2-40B4-BE49-F238E27FC236}">
              <a16:creationId xmlns:a16="http://schemas.microsoft.com/office/drawing/2014/main" id="{80EED68A-8CB7-49EB-99AF-ED96C7155CD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59" name="PoljeZBesedilom 358">
          <a:extLst>
            <a:ext uri="{FF2B5EF4-FFF2-40B4-BE49-F238E27FC236}">
              <a16:creationId xmlns:a16="http://schemas.microsoft.com/office/drawing/2014/main" id="{A5673159-B14F-4D1F-A43C-CE1982D0B1F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0" name="PoljeZBesedilom 359">
          <a:extLst>
            <a:ext uri="{FF2B5EF4-FFF2-40B4-BE49-F238E27FC236}">
              <a16:creationId xmlns:a16="http://schemas.microsoft.com/office/drawing/2014/main" id="{B569013B-C3EC-4097-B0F4-3A1A53F7D734}"/>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1" name="PoljeZBesedilom 360">
          <a:extLst>
            <a:ext uri="{FF2B5EF4-FFF2-40B4-BE49-F238E27FC236}">
              <a16:creationId xmlns:a16="http://schemas.microsoft.com/office/drawing/2014/main" id="{4BE888DE-0C87-4E74-8F78-97E05D81CE2D}"/>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2" name="PoljeZBesedilom 361">
          <a:extLst>
            <a:ext uri="{FF2B5EF4-FFF2-40B4-BE49-F238E27FC236}">
              <a16:creationId xmlns:a16="http://schemas.microsoft.com/office/drawing/2014/main" id="{E241B0CC-7ADC-4E8F-95AB-9321AD00F869}"/>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3" name="PoljeZBesedilom 362">
          <a:extLst>
            <a:ext uri="{FF2B5EF4-FFF2-40B4-BE49-F238E27FC236}">
              <a16:creationId xmlns:a16="http://schemas.microsoft.com/office/drawing/2014/main" id="{ACE924BC-4101-41D5-BCF3-6A58F18579D1}"/>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4" name="PoljeZBesedilom 363">
          <a:extLst>
            <a:ext uri="{FF2B5EF4-FFF2-40B4-BE49-F238E27FC236}">
              <a16:creationId xmlns:a16="http://schemas.microsoft.com/office/drawing/2014/main" id="{7731619F-94DD-4D4B-8A2C-4557E264636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5" name="PoljeZBesedilom 364">
          <a:extLst>
            <a:ext uri="{FF2B5EF4-FFF2-40B4-BE49-F238E27FC236}">
              <a16:creationId xmlns:a16="http://schemas.microsoft.com/office/drawing/2014/main" id="{FB46CC2C-F68A-476C-896F-0653D6E0C86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6" name="PoljeZBesedilom 365">
          <a:extLst>
            <a:ext uri="{FF2B5EF4-FFF2-40B4-BE49-F238E27FC236}">
              <a16:creationId xmlns:a16="http://schemas.microsoft.com/office/drawing/2014/main" id="{D3A9919C-2122-4B56-B49A-A2707D41453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7" name="PoljeZBesedilom 366">
          <a:extLst>
            <a:ext uri="{FF2B5EF4-FFF2-40B4-BE49-F238E27FC236}">
              <a16:creationId xmlns:a16="http://schemas.microsoft.com/office/drawing/2014/main" id="{EB6148B0-8123-4C51-894F-6A3C635C7386}"/>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8" name="PoljeZBesedilom 367">
          <a:extLst>
            <a:ext uri="{FF2B5EF4-FFF2-40B4-BE49-F238E27FC236}">
              <a16:creationId xmlns:a16="http://schemas.microsoft.com/office/drawing/2014/main" id="{25F935FF-06BF-4E00-9C9B-60A60536D14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69" name="PoljeZBesedilom 368">
          <a:extLst>
            <a:ext uri="{FF2B5EF4-FFF2-40B4-BE49-F238E27FC236}">
              <a16:creationId xmlns:a16="http://schemas.microsoft.com/office/drawing/2014/main" id="{27D2EB63-2A8D-4D6A-9BF8-EC5D57D9697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0" name="PoljeZBesedilom 369">
          <a:extLst>
            <a:ext uri="{FF2B5EF4-FFF2-40B4-BE49-F238E27FC236}">
              <a16:creationId xmlns:a16="http://schemas.microsoft.com/office/drawing/2014/main" id="{F83CD8A5-93AD-4FFE-9ABE-BDC2C48EFAA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1" name="PoljeZBesedilom 370">
          <a:extLst>
            <a:ext uri="{FF2B5EF4-FFF2-40B4-BE49-F238E27FC236}">
              <a16:creationId xmlns:a16="http://schemas.microsoft.com/office/drawing/2014/main" id="{A32FE35D-5E2D-4FCB-80E4-D5003B8601B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2" name="PoljeZBesedilom 371">
          <a:extLst>
            <a:ext uri="{FF2B5EF4-FFF2-40B4-BE49-F238E27FC236}">
              <a16:creationId xmlns:a16="http://schemas.microsoft.com/office/drawing/2014/main" id="{53610AE1-C3C8-40E1-ADE4-6E670B6ECAA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3" name="PoljeZBesedilom 372">
          <a:extLst>
            <a:ext uri="{FF2B5EF4-FFF2-40B4-BE49-F238E27FC236}">
              <a16:creationId xmlns:a16="http://schemas.microsoft.com/office/drawing/2014/main" id="{645D4736-2133-4772-B7B4-E8859B3DCBB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4" name="PoljeZBesedilom 373">
          <a:extLst>
            <a:ext uri="{FF2B5EF4-FFF2-40B4-BE49-F238E27FC236}">
              <a16:creationId xmlns:a16="http://schemas.microsoft.com/office/drawing/2014/main" id="{2032A5FA-1263-4DBB-BFD2-66BBD01921C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5" name="PoljeZBesedilom 374">
          <a:extLst>
            <a:ext uri="{FF2B5EF4-FFF2-40B4-BE49-F238E27FC236}">
              <a16:creationId xmlns:a16="http://schemas.microsoft.com/office/drawing/2014/main" id="{0AEF3BF9-BF58-486D-A93E-B63BC4C8898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6" name="PoljeZBesedilom 375">
          <a:extLst>
            <a:ext uri="{FF2B5EF4-FFF2-40B4-BE49-F238E27FC236}">
              <a16:creationId xmlns:a16="http://schemas.microsoft.com/office/drawing/2014/main" id="{AD5F10E1-16CE-4F07-96CB-03B72B798B6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7" name="PoljeZBesedilom 376">
          <a:extLst>
            <a:ext uri="{FF2B5EF4-FFF2-40B4-BE49-F238E27FC236}">
              <a16:creationId xmlns:a16="http://schemas.microsoft.com/office/drawing/2014/main" id="{28CC2FCC-F10F-4060-932F-02076805AD5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8" name="PoljeZBesedilom 377">
          <a:extLst>
            <a:ext uri="{FF2B5EF4-FFF2-40B4-BE49-F238E27FC236}">
              <a16:creationId xmlns:a16="http://schemas.microsoft.com/office/drawing/2014/main" id="{DE23F20F-3DAF-440C-AC00-74470D44536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79" name="PoljeZBesedilom 378">
          <a:extLst>
            <a:ext uri="{FF2B5EF4-FFF2-40B4-BE49-F238E27FC236}">
              <a16:creationId xmlns:a16="http://schemas.microsoft.com/office/drawing/2014/main" id="{A8898B07-6FB6-4734-A8F7-2C49F16346F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0" name="PoljeZBesedilom 379">
          <a:extLst>
            <a:ext uri="{FF2B5EF4-FFF2-40B4-BE49-F238E27FC236}">
              <a16:creationId xmlns:a16="http://schemas.microsoft.com/office/drawing/2014/main" id="{425A00D7-093E-4690-9137-AFA904E99A2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1" name="PoljeZBesedilom 380">
          <a:extLst>
            <a:ext uri="{FF2B5EF4-FFF2-40B4-BE49-F238E27FC236}">
              <a16:creationId xmlns:a16="http://schemas.microsoft.com/office/drawing/2014/main" id="{093147F7-3B88-4FA1-909F-DD944CCB4E6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2" name="PoljeZBesedilom 381">
          <a:extLst>
            <a:ext uri="{FF2B5EF4-FFF2-40B4-BE49-F238E27FC236}">
              <a16:creationId xmlns:a16="http://schemas.microsoft.com/office/drawing/2014/main" id="{2AA854B0-0F8D-45C8-B0F1-E37E5FFED24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3" name="PoljeZBesedilom 382">
          <a:extLst>
            <a:ext uri="{FF2B5EF4-FFF2-40B4-BE49-F238E27FC236}">
              <a16:creationId xmlns:a16="http://schemas.microsoft.com/office/drawing/2014/main" id="{299E8900-9EF6-41DF-9618-E6F51377BC0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4" name="PoljeZBesedilom 383">
          <a:extLst>
            <a:ext uri="{FF2B5EF4-FFF2-40B4-BE49-F238E27FC236}">
              <a16:creationId xmlns:a16="http://schemas.microsoft.com/office/drawing/2014/main" id="{9644B59B-02B6-4277-9A2E-BCE40F391946}"/>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5" name="PoljeZBesedilom 384">
          <a:extLst>
            <a:ext uri="{FF2B5EF4-FFF2-40B4-BE49-F238E27FC236}">
              <a16:creationId xmlns:a16="http://schemas.microsoft.com/office/drawing/2014/main" id="{42C20B7A-BB8F-4DAB-A796-2CAECD673AE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6" name="PoljeZBesedilom 385">
          <a:extLst>
            <a:ext uri="{FF2B5EF4-FFF2-40B4-BE49-F238E27FC236}">
              <a16:creationId xmlns:a16="http://schemas.microsoft.com/office/drawing/2014/main" id="{17EBD705-C33B-444C-BB10-815C5808FE6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7" name="PoljeZBesedilom 386">
          <a:extLst>
            <a:ext uri="{FF2B5EF4-FFF2-40B4-BE49-F238E27FC236}">
              <a16:creationId xmlns:a16="http://schemas.microsoft.com/office/drawing/2014/main" id="{19BA8428-E08E-4C92-BB78-B3077E5293F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8" name="PoljeZBesedilom 387">
          <a:extLst>
            <a:ext uri="{FF2B5EF4-FFF2-40B4-BE49-F238E27FC236}">
              <a16:creationId xmlns:a16="http://schemas.microsoft.com/office/drawing/2014/main" id="{60A0DC7C-ACC6-47C5-ACE8-CDE914EEE7A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89" name="PoljeZBesedilom 388">
          <a:extLst>
            <a:ext uri="{FF2B5EF4-FFF2-40B4-BE49-F238E27FC236}">
              <a16:creationId xmlns:a16="http://schemas.microsoft.com/office/drawing/2014/main" id="{093C9C50-0F56-49F9-934D-F0693AF828A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0" name="PoljeZBesedilom 389">
          <a:extLst>
            <a:ext uri="{FF2B5EF4-FFF2-40B4-BE49-F238E27FC236}">
              <a16:creationId xmlns:a16="http://schemas.microsoft.com/office/drawing/2014/main" id="{F39F5D7C-32FF-4AF3-BE42-9825EAE5FFA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1" name="PoljeZBesedilom 390">
          <a:extLst>
            <a:ext uri="{FF2B5EF4-FFF2-40B4-BE49-F238E27FC236}">
              <a16:creationId xmlns:a16="http://schemas.microsoft.com/office/drawing/2014/main" id="{E62DE825-417E-4A1E-AC41-E9332DAF03F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2" name="PoljeZBesedilom 391">
          <a:extLst>
            <a:ext uri="{FF2B5EF4-FFF2-40B4-BE49-F238E27FC236}">
              <a16:creationId xmlns:a16="http://schemas.microsoft.com/office/drawing/2014/main" id="{2AA0937B-7550-4942-BDEA-2978DA59EEA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3" name="PoljeZBesedilom 392">
          <a:extLst>
            <a:ext uri="{FF2B5EF4-FFF2-40B4-BE49-F238E27FC236}">
              <a16:creationId xmlns:a16="http://schemas.microsoft.com/office/drawing/2014/main" id="{28F7D912-A3D2-491F-8EE9-87521EB1A38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4" name="PoljeZBesedilom 393">
          <a:extLst>
            <a:ext uri="{FF2B5EF4-FFF2-40B4-BE49-F238E27FC236}">
              <a16:creationId xmlns:a16="http://schemas.microsoft.com/office/drawing/2014/main" id="{52699810-1EDC-4DEE-B622-01766383C03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5" name="PoljeZBesedilom 394">
          <a:extLst>
            <a:ext uri="{FF2B5EF4-FFF2-40B4-BE49-F238E27FC236}">
              <a16:creationId xmlns:a16="http://schemas.microsoft.com/office/drawing/2014/main" id="{CB5AA9EA-4980-49B3-8BA4-A704131D629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6" name="PoljeZBesedilom 395">
          <a:extLst>
            <a:ext uri="{FF2B5EF4-FFF2-40B4-BE49-F238E27FC236}">
              <a16:creationId xmlns:a16="http://schemas.microsoft.com/office/drawing/2014/main" id="{B1CE03EB-1E58-4DDA-9096-08D20B061EA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7" name="PoljeZBesedilom 396">
          <a:extLst>
            <a:ext uri="{FF2B5EF4-FFF2-40B4-BE49-F238E27FC236}">
              <a16:creationId xmlns:a16="http://schemas.microsoft.com/office/drawing/2014/main" id="{8E810F3B-720E-44E3-B2AD-0D67FB391A9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8" name="PoljeZBesedilom 397">
          <a:extLst>
            <a:ext uri="{FF2B5EF4-FFF2-40B4-BE49-F238E27FC236}">
              <a16:creationId xmlns:a16="http://schemas.microsoft.com/office/drawing/2014/main" id="{42BE2350-4D76-42F3-940F-BE92DD2F54A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99" name="PoljeZBesedilom 398">
          <a:extLst>
            <a:ext uri="{FF2B5EF4-FFF2-40B4-BE49-F238E27FC236}">
              <a16:creationId xmlns:a16="http://schemas.microsoft.com/office/drawing/2014/main" id="{F4206E5E-4B4E-4E66-BBFB-89A2B0BB71B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00" name="PoljeZBesedilom 399">
          <a:extLst>
            <a:ext uri="{FF2B5EF4-FFF2-40B4-BE49-F238E27FC236}">
              <a16:creationId xmlns:a16="http://schemas.microsoft.com/office/drawing/2014/main" id="{7081301B-1EE8-44D3-BE64-381AA411374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01" name="PoljeZBesedilom 400">
          <a:extLst>
            <a:ext uri="{FF2B5EF4-FFF2-40B4-BE49-F238E27FC236}">
              <a16:creationId xmlns:a16="http://schemas.microsoft.com/office/drawing/2014/main" id="{4CBE0F17-6BB7-4A40-857A-111FD72B0E1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02" name="PoljeZBesedilom 401">
          <a:extLst>
            <a:ext uri="{FF2B5EF4-FFF2-40B4-BE49-F238E27FC236}">
              <a16:creationId xmlns:a16="http://schemas.microsoft.com/office/drawing/2014/main" id="{7AE2DC8A-23D5-40F7-A4F7-2931B2F3E29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03" name="PoljeZBesedilom 402">
          <a:extLst>
            <a:ext uri="{FF2B5EF4-FFF2-40B4-BE49-F238E27FC236}">
              <a16:creationId xmlns:a16="http://schemas.microsoft.com/office/drawing/2014/main" id="{495974A9-99EC-4AD1-A9E6-7F9442CCCE86}"/>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404" name="PoljeZBesedilom 403">
          <a:extLst>
            <a:ext uri="{FF2B5EF4-FFF2-40B4-BE49-F238E27FC236}">
              <a16:creationId xmlns:a16="http://schemas.microsoft.com/office/drawing/2014/main" id="{F6D00D64-04A0-4AA1-9764-5F2AA2710227}"/>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405" name="PoljeZBesedilom 404">
          <a:extLst>
            <a:ext uri="{FF2B5EF4-FFF2-40B4-BE49-F238E27FC236}">
              <a16:creationId xmlns:a16="http://schemas.microsoft.com/office/drawing/2014/main" id="{DA8ACE6C-47A1-43B0-9557-DA3B91F1132B}"/>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06" name="PoljeZBesedilom 405">
          <a:extLst>
            <a:ext uri="{FF2B5EF4-FFF2-40B4-BE49-F238E27FC236}">
              <a16:creationId xmlns:a16="http://schemas.microsoft.com/office/drawing/2014/main" id="{8D2C7CF2-4835-4929-87D7-203943C462EB}"/>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07" name="PoljeZBesedilom 406">
          <a:extLst>
            <a:ext uri="{FF2B5EF4-FFF2-40B4-BE49-F238E27FC236}">
              <a16:creationId xmlns:a16="http://schemas.microsoft.com/office/drawing/2014/main" id="{217FF09D-74D9-449A-AE65-82F7E39D2585}"/>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A03FFA43-9713-4152-9172-650E4B58D9AC}"/>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42815723-8F5F-4724-88A2-329BD34F0BF0}"/>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01E0EA8E-4804-4F6B-A47A-95034F113CAE}"/>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FEE32785-B2A8-4F0B-9303-AFA1CE5749B1}"/>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22FE4BE3-CF26-4C02-94AD-54111CE42D4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A8BC3395-8EB7-4CF4-8F06-DE19AD234B84}"/>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 name="PoljeZBesedilom 7">
          <a:extLst>
            <a:ext uri="{FF2B5EF4-FFF2-40B4-BE49-F238E27FC236}">
              <a16:creationId xmlns:a16="http://schemas.microsoft.com/office/drawing/2014/main" id="{4899BA62-7907-4E2C-9B0B-B3C5B4C5BBB6}"/>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 name="PoljeZBesedilom 8">
          <a:extLst>
            <a:ext uri="{FF2B5EF4-FFF2-40B4-BE49-F238E27FC236}">
              <a16:creationId xmlns:a16="http://schemas.microsoft.com/office/drawing/2014/main" id="{678BDBFF-76BC-4D45-9475-4EFA6E75FE2F}"/>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 name="PoljeZBesedilom 9">
          <a:extLst>
            <a:ext uri="{FF2B5EF4-FFF2-40B4-BE49-F238E27FC236}">
              <a16:creationId xmlns:a16="http://schemas.microsoft.com/office/drawing/2014/main" id="{6C08F175-9DF8-42B4-8ADB-99E1AB3E908C}"/>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 name="PoljeZBesedilom 10">
          <a:extLst>
            <a:ext uri="{FF2B5EF4-FFF2-40B4-BE49-F238E27FC236}">
              <a16:creationId xmlns:a16="http://schemas.microsoft.com/office/drawing/2014/main" id="{5D5E66B0-36C5-41E0-A19D-C08B903F4D66}"/>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 name="PoljeZBesedilom 11">
          <a:extLst>
            <a:ext uri="{FF2B5EF4-FFF2-40B4-BE49-F238E27FC236}">
              <a16:creationId xmlns:a16="http://schemas.microsoft.com/office/drawing/2014/main" id="{A4FACAA3-F714-4370-86A3-C8A64A3B635F}"/>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 name="PoljeZBesedilom 12">
          <a:extLst>
            <a:ext uri="{FF2B5EF4-FFF2-40B4-BE49-F238E27FC236}">
              <a16:creationId xmlns:a16="http://schemas.microsoft.com/office/drawing/2014/main" id="{1C12B67E-A329-4371-AC62-D7DC5F73540B}"/>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DC803F9D-15F1-416B-93C4-FCD466FC9EB8}"/>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D7302A36-1C71-47B0-BBCA-2AA7E766C738}"/>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45D70E5D-3CE4-45BE-9870-82B555CDAEF5}"/>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7EF60692-7D7D-4FD4-AF49-D8668101A4BC}"/>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4CE3695C-C3CE-407A-83BB-64F889FBB0F2}"/>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9EFB23BF-CEA3-45AE-96C2-CBF91DD18289}"/>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BFB4AC8D-8D4D-4F30-A39B-27DDF9FC5579}"/>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6BE741D1-8108-4412-BF1B-26B8A9ADB73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77487592-CCCC-4D9C-B13A-3A799C45349E}"/>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74EFC629-447E-4112-AC5F-538D7125A5AB}"/>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4DF763BF-4DCC-4EB3-A062-C924F72122E4}"/>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F405AD45-A643-4912-877A-7748BC58AD96}"/>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1B2002A7-D4D8-4DCB-A7A2-69B41B06AEE3}"/>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4F5F02F1-67D7-4552-82F3-0FD4D4E52939}"/>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DF07E40B-6450-4CAC-B145-7A7874D3F8C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74F1AB0D-9FA5-4CB1-AB19-27BEDD45CFE8}"/>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8B55C904-39BE-42C1-88EC-0DA64CDBE487}"/>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852BB18C-C4A3-4C17-974F-95B9CEA0E3B9}"/>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50621362-2852-406C-8C90-5802A53ABF6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E5035A1B-1775-4115-831A-C2D6EA751D37}"/>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213CE1A9-CD4B-4C4F-8E77-D5DC05F1566F}"/>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42CEE329-5CC4-4E3E-A589-83FC7991608F}"/>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E0D9571A-B68B-471B-BF6E-3FD60B64FBB3}"/>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399AC16A-49CC-488F-A698-12FF49D104B4}"/>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7CB8EA61-3EE1-4E1F-A493-2139DC59BB5D}"/>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54EE50D0-197E-423A-9955-D17FB36E289A}"/>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14</xdr:row>
      <xdr:rowOff>0</xdr:rowOff>
    </xdr:from>
    <xdr:ext cx="65" cy="172227"/>
    <xdr:sp macro="" textlink="">
      <xdr:nvSpPr>
        <xdr:cNvPr id="40" name="PoljeZBesedilom 39">
          <a:extLst>
            <a:ext uri="{FF2B5EF4-FFF2-40B4-BE49-F238E27FC236}">
              <a16:creationId xmlns:a16="http://schemas.microsoft.com/office/drawing/2014/main" id="{A250D87F-ACE7-4D99-834C-159CB03E2BF6}"/>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14</xdr:row>
      <xdr:rowOff>0</xdr:rowOff>
    </xdr:from>
    <xdr:ext cx="65" cy="172227"/>
    <xdr:sp macro="" textlink="">
      <xdr:nvSpPr>
        <xdr:cNvPr id="41" name="PoljeZBesedilom 40">
          <a:extLst>
            <a:ext uri="{FF2B5EF4-FFF2-40B4-BE49-F238E27FC236}">
              <a16:creationId xmlns:a16="http://schemas.microsoft.com/office/drawing/2014/main" id="{A23C6A49-01E1-4D5E-9B63-64292CB2FCF1}"/>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42" name="PoljeZBesedilom 41">
          <a:extLst>
            <a:ext uri="{FF2B5EF4-FFF2-40B4-BE49-F238E27FC236}">
              <a16:creationId xmlns:a16="http://schemas.microsoft.com/office/drawing/2014/main" id="{C2C0443F-E316-41D1-A7B9-1B63F1B14DF1}"/>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43" name="PoljeZBesedilom 42">
          <a:extLst>
            <a:ext uri="{FF2B5EF4-FFF2-40B4-BE49-F238E27FC236}">
              <a16:creationId xmlns:a16="http://schemas.microsoft.com/office/drawing/2014/main" id="{BF9EB498-CDFF-4CDA-90D1-483C6F2DC3D7}"/>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4" name="PoljeZBesedilom 43">
          <a:extLst>
            <a:ext uri="{FF2B5EF4-FFF2-40B4-BE49-F238E27FC236}">
              <a16:creationId xmlns:a16="http://schemas.microsoft.com/office/drawing/2014/main" id="{CD64537B-E1E0-44F7-87D4-A51310669A39}"/>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5" name="PoljeZBesedilom 44">
          <a:extLst>
            <a:ext uri="{FF2B5EF4-FFF2-40B4-BE49-F238E27FC236}">
              <a16:creationId xmlns:a16="http://schemas.microsoft.com/office/drawing/2014/main" id="{6B6F22B8-5DD2-46FA-8F03-62D5AEED3998}"/>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46" name="PoljeZBesedilom 45">
          <a:extLst>
            <a:ext uri="{FF2B5EF4-FFF2-40B4-BE49-F238E27FC236}">
              <a16:creationId xmlns:a16="http://schemas.microsoft.com/office/drawing/2014/main" id="{5DB1946D-78FE-46A1-9BAB-B7527F14EDF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47" name="PoljeZBesedilom 46">
          <a:extLst>
            <a:ext uri="{FF2B5EF4-FFF2-40B4-BE49-F238E27FC236}">
              <a16:creationId xmlns:a16="http://schemas.microsoft.com/office/drawing/2014/main" id="{2E5214AB-AF50-436E-8753-332BF38693A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48" name="PoljeZBesedilom 47">
          <a:extLst>
            <a:ext uri="{FF2B5EF4-FFF2-40B4-BE49-F238E27FC236}">
              <a16:creationId xmlns:a16="http://schemas.microsoft.com/office/drawing/2014/main" id="{B44367F5-6C50-4E1D-9597-728CB49B00EE}"/>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49" name="PoljeZBesedilom 48">
          <a:extLst>
            <a:ext uri="{FF2B5EF4-FFF2-40B4-BE49-F238E27FC236}">
              <a16:creationId xmlns:a16="http://schemas.microsoft.com/office/drawing/2014/main" id="{168DD0AA-8A64-43D2-8D2A-C8D87A85433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50" name="PoljeZBesedilom 49">
          <a:extLst>
            <a:ext uri="{FF2B5EF4-FFF2-40B4-BE49-F238E27FC236}">
              <a16:creationId xmlns:a16="http://schemas.microsoft.com/office/drawing/2014/main" id="{4AE5E0E5-E637-42E3-B408-9547AF83C5B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51" name="PoljeZBesedilom 50">
          <a:extLst>
            <a:ext uri="{FF2B5EF4-FFF2-40B4-BE49-F238E27FC236}">
              <a16:creationId xmlns:a16="http://schemas.microsoft.com/office/drawing/2014/main" id="{CD5986B7-8A4B-499A-BBD0-BEC72A9CB40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52" name="PoljeZBesedilom 51">
          <a:extLst>
            <a:ext uri="{FF2B5EF4-FFF2-40B4-BE49-F238E27FC236}">
              <a16:creationId xmlns:a16="http://schemas.microsoft.com/office/drawing/2014/main" id="{B4581E6E-57E0-4B3A-BE45-5BF679A2C8B3}"/>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53" name="PoljeZBesedilom 52">
          <a:extLst>
            <a:ext uri="{FF2B5EF4-FFF2-40B4-BE49-F238E27FC236}">
              <a16:creationId xmlns:a16="http://schemas.microsoft.com/office/drawing/2014/main" id="{67D6EEBD-23C5-4E9D-B5E9-DAC9F8295506}"/>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54" name="PoljeZBesedilom 53">
          <a:extLst>
            <a:ext uri="{FF2B5EF4-FFF2-40B4-BE49-F238E27FC236}">
              <a16:creationId xmlns:a16="http://schemas.microsoft.com/office/drawing/2014/main" id="{12D567EE-2B63-45DA-A492-C129174B622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55" name="PoljeZBesedilom 54">
          <a:extLst>
            <a:ext uri="{FF2B5EF4-FFF2-40B4-BE49-F238E27FC236}">
              <a16:creationId xmlns:a16="http://schemas.microsoft.com/office/drawing/2014/main" id="{22562EB9-4CA4-4048-8638-1B03EEE7FAB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56" name="PoljeZBesedilom 55">
          <a:extLst>
            <a:ext uri="{FF2B5EF4-FFF2-40B4-BE49-F238E27FC236}">
              <a16:creationId xmlns:a16="http://schemas.microsoft.com/office/drawing/2014/main" id="{8CE97CF9-B7E4-4B4E-87B9-1458CEED50D2}"/>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57" name="PoljeZBesedilom 56">
          <a:extLst>
            <a:ext uri="{FF2B5EF4-FFF2-40B4-BE49-F238E27FC236}">
              <a16:creationId xmlns:a16="http://schemas.microsoft.com/office/drawing/2014/main" id="{9ED03AA0-8F0A-449E-84CA-23DA094AB405}"/>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58" name="PoljeZBesedilom 57">
          <a:extLst>
            <a:ext uri="{FF2B5EF4-FFF2-40B4-BE49-F238E27FC236}">
              <a16:creationId xmlns:a16="http://schemas.microsoft.com/office/drawing/2014/main" id="{72CF0822-F4EA-46CF-93D7-0EC516EAD0AF}"/>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59" name="PoljeZBesedilom 58">
          <a:extLst>
            <a:ext uri="{FF2B5EF4-FFF2-40B4-BE49-F238E27FC236}">
              <a16:creationId xmlns:a16="http://schemas.microsoft.com/office/drawing/2014/main" id="{694465CF-5423-4BB0-87DA-23D3926045AA}"/>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0" name="PoljeZBesedilom 59">
          <a:extLst>
            <a:ext uri="{FF2B5EF4-FFF2-40B4-BE49-F238E27FC236}">
              <a16:creationId xmlns:a16="http://schemas.microsoft.com/office/drawing/2014/main" id="{2914D0E3-FF04-4851-8CEB-E4FA6A9C2F07}"/>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1" name="PoljeZBesedilom 60">
          <a:extLst>
            <a:ext uri="{FF2B5EF4-FFF2-40B4-BE49-F238E27FC236}">
              <a16:creationId xmlns:a16="http://schemas.microsoft.com/office/drawing/2014/main" id="{554B2A3F-4C4E-4E4C-8C26-D4D98447AC89}"/>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2" name="PoljeZBesedilom 61">
          <a:extLst>
            <a:ext uri="{FF2B5EF4-FFF2-40B4-BE49-F238E27FC236}">
              <a16:creationId xmlns:a16="http://schemas.microsoft.com/office/drawing/2014/main" id="{67EDAB54-2560-443A-BAAE-6D14A0133238}"/>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3" name="PoljeZBesedilom 62">
          <a:extLst>
            <a:ext uri="{FF2B5EF4-FFF2-40B4-BE49-F238E27FC236}">
              <a16:creationId xmlns:a16="http://schemas.microsoft.com/office/drawing/2014/main" id="{E9AA3E89-3078-4C66-A435-554039300B53}"/>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4" name="PoljeZBesedilom 63">
          <a:extLst>
            <a:ext uri="{FF2B5EF4-FFF2-40B4-BE49-F238E27FC236}">
              <a16:creationId xmlns:a16="http://schemas.microsoft.com/office/drawing/2014/main" id="{5AB4B1CC-A320-4E72-A687-F9297CE7D92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5" name="PoljeZBesedilom 64">
          <a:extLst>
            <a:ext uri="{FF2B5EF4-FFF2-40B4-BE49-F238E27FC236}">
              <a16:creationId xmlns:a16="http://schemas.microsoft.com/office/drawing/2014/main" id="{823A51AA-325D-4C3D-99DD-BC1B05C7106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6" name="PoljeZBesedilom 65">
          <a:extLst>
            <a:ext uri="{FF2B5EF4-FFF2-40B4-BE49-F238E27FC236}">
              <a16:creationId xmlns:a16="http://schemas.microsoft.com/office/drawing/2014/main" id="{B6B5B771-E88B-4342-85AD-2474C0FBE11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7" name="PoljeZBesedilom 66">
          <a:extLst>
            <a:ext uri="{FF2B5EF4-FFF2-40B4-BE49-F238E27FC236}">
              <a16:creationId xmlns:a16="http://schemas.microsoft.com/office/drawing/2014/main" id="{A7651124-155C-4C27-B2BB-6BF3804A149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8" name="PoljeZBesedilom 67">
          <a:extLst>
            <a:ext uri="{FF2B5EF4-FFF2-40B4-BE49-F238E27FC236}">
              <a16:creationId xmlns:a16="http://schemas.microsoft.com/office/drawing/2014/main" id="{BAA31F07-7A8C-4EB5-9D99-FC0977ACC3D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69" name="PoljeZBesedilom 68">
          <a:extLst>
            <a:ext uri="{FF2B5EF4-FFF2-40B4-BE49-F238E27FC236}">
              <a16:creationId xmlns:a16="http://schemas.microsoft.com/office/drawing/2014/main" id="{363E0EA2-3FDC-4F39-A3E0-E80180413F2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0" name="PoljeZBesedilom 69">
          <a:extLst>
            <a:ext uri="{FF2B5EF4-FFF2-40B4-BE49-F238E27FC236}">
              <a16:creationId xmlns:a16="http://schemas.microsoft.com/office/drawing/2014/main" id="{DEF118CA-FFF2-4002-9968-A28E117D3E8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1" name="PoljeZBesedilom 70">
          <a:extLst>
            <a:ext uri="{FF2B5EF4-FFF2-40B4-BE49-F238E27FC236}">
              <a16:creationId xmlns:a16="http://schemas.microsoft.com/office/drawing/2014/main" id="{93717074-A2D5-4C70-9B7C-44BDF96175A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2" name="PoljeZBesedilom 71">
          <a:extLst>
            <a:ext uri="{FF2B5EF4-FFF2-40B4-BE49-F238E27FC236}">
              <a16:creationId xmlns:a16="http://schemas.microsoft.com/office/drawing/2014/main" id="{594AE34F-0C81-4784-B34A-1D50667C8E3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3" name="PoljeZBesedilom 72">
          <a:extLst>
            <a:ext uri="{FF2B5EF4-FFF2-40B4-BE49-F238E27FC236}">
              <a16:creationId xmlns:a16="http://schemas.microsoft.com/office/drawing/2014/main" id="{06BD0D12-1B4E-4A23-B4D9-BFAEC6F1014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4" name="PoljeZBesedilom 73">
          <a:extLst>
            <a:ext uri="{FF2B5EF4-FFF2-40B4-BE49-F238E27FC236}">
              <a16:creationId xmlns:a16="http://schemas.microsoft.com/office/drawing/2014/main" id="{2C483F58-6FB2-4C54-A786-A2B930B6DFEE}"/>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5" name="PoljeZBesedilom 74">
          <a:extLst>
            <a:ext uri="{FF2B5EF4-FFF2-40B4-BE49-F238E27FC236}">
              <a16:creationId xmlns:a16="http://schemas.microsoft.com/office/drawing/2014/main" id="{7F5BC72A-1D0D-42F6-9CC9-2039AA43CF12}"/>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6" name="PoljeZBesedilom 75">
          <a:extLst>
            <a:ext uri="{FF2B5EF4-FFF2-40B4-BE49-F238E27FC236}">
              <a16:creationId xmlns:a16="http://schemas.microsoft.com/office/drawing/2014/main" id="{52C2CB72-86D5-456A-951D-83D780E3763E}"/>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7" name="PoljeZBesedilom 76">
          <a:extLst>
            <a:ext uri="{FF2B5EF4-FFF2-40B4-BE49-F238E27FC236}">
              <a16:creationId xmlns:a16="http://schemas.microsoft.com/office/drawing/2014/main" id="{0AC990F9-A47F-4FA1-AC94-DE2BC2A7F3F9}"/>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8" name="PoljeZBesedilom 77">
          <a:extLst>
            <a:ext uri="{FF2B5EF4-FFF2-40B4-BE49-F238E27FC236}">
              <a16:creationId xmlns:a16="http://schemas.microsoft.com/office/drawing/2014/main" id="{58C0C1F5-956B-4892-9624-DDA839FBDD1C}"/>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79" name="PoljeZBesedilom 78">
          <a:extLst>
            <a:ext uri="{FF2B5EF4-FFF2-40B4-BE49-F238E27FC236}">
              <a16:creationId xmlns:a16="http://schemas.microsoft.com/office/drawing/2014/main" id="{BFA095A2-B630-488D-9513-55E73BFAAD3E}"/>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80" name="PoljeZBesedilom 79">
          <a:extLst>
            <a:ext uri="{FF2B5EF4-FFF2-40B4-BE49-F238E27FC236}">
              <a16:creationId xmlns:a16="http://schemas.microsoft.com/office/drawing/2014/main" id="{24ED24A6-6750-45C9-887B-BCD56395FA6D}"/>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81" name="PoljeZBesedilom 80">
          <a:extLst>
            <a:ext uri="{FF2B5EF4-FFF2-40B4-BE49-F238E27FC236}">
              <a16:creationId xmlns:a16="http://schemas.microsoft.com/office/drawing/2014/main" id="{EAB97C6A-307D-42B6-A8FF-3A7A4F96156F}"/>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2" name="PoljeZBesedilom 81">
          <a:extLst>
            <a:ext uri="{FF2B5EF4-FFF2-40B4-BE49-F238E27FC236}">
              <a16:creationId xmlns:a16="http://schemas.microsoft.com/office/drawing/2014/main" id="{67F9B285-18C8-420D-B32A-4370D56DC870}"/>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3" name="PoljeZBesedilom 82">
          <a:extLst>
            <a:ext uri="{FF2B5EF4-FFF2-40B4-BE49-F238E27FC236}">
              <a16:creationId xmlns:a16="http://schemas.microsoft.com/office/drawing/2014/main" id="{8FA05654-381A-4414-B880-409126144338}"/>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4" name="PoljeZBesedilom 83">
          <a:extLst>
            <a:ext uri="{FF2B5EF4-FFF2-40B4-BE49-F238E27FC236}">
              <a16:creationId xmlns:a16="http://schemas.microsoft.com/office/drawing/2014/main" id="{40E75E2C-765A-4CFB-8C5C-0B35AF678549}"/>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5" name="PoljeZBesedilom 84">
          <a:extLst>
            <a:ext uri="{FF2B5EF4-FFF2-40B4-BE49-F238E27FC236}">
              <a16:creationId xmlns:a16="http://schemas.microsoft.com/office/drawing/2014/main" id="{9A490DDC-7127-4846-8736-708414C79725}"/>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6" name="PoljeZBesedilom 85">
          <a:extLst>
            <a:ext uri="{FF2B5EF4-FFF2-40B4-BE49-F238E27FC236}">
              <a16:creationId xmlns:a16="http://schemas.microsoft.com/office/drawing/2014/main" id="{8C17D716-06FB-47B0-BA03-C55F1F8C7935}"/>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7" name="PoljeZBesedilom 86">
          <a:extLst>
            <a:ext uri="{FF2B5EF4-FFF2-40B4-BE49-F238E27FC236}">
              <a16:creationId xmlns:a16="http://schemas.microsoft.com/office/drawing/2014/main" id="{FA67F62A-6905-492E-9568-87BEBE07057F}"/>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8" name="PoljeZBesedilom 87">
          <a:extLst>
            <a:ext uri="{FF2B5EF4-FFF2-40B4-BE49-F238E27FC236}">
              <a16:creationId xmlns:a16="http://schemas.microsoft.com/office/drawing/2014/main" id="{0B2D0A27-49E6-49DD-A373-5FA5221A51BB}"/>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9" name="PoljeZBesedilom 88">
          <a:extLst>
            <a:ext uri="{FF2B5EF4-FFF2-40B4-BE49-F238E27FC236}">
              <a16:creationId xmlns:a16="http://schemas.microsoft.com/office/drawing/2014/main" id="{4A1D3A65-4C15-424E-80B8-5E0F5C4E39F2}"/>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0" name="PoljeZBesedilom 89">
          <a:extLst>
            <a:ext uri="{FF2B5EF4-FFF2-40B4-BE49-F238E27FC236}">
              <a16:creationId xmlns:a16="http://schemas.microsoft.com/office/drawing/2014/main" id="{40BACCD4-D9D0-41CC-84CC-FBFDE9B6FD05}"/>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1" name="PoljeZBesedilom 90">
          <a:extLst>
            <a:ext uri="{FF2B5EF4-FFF2-40B4-BE49-F238E27FC236}">
              <a16:creationId xmlns:a16="http://schemas.microsoft.com/office/drawing/2014/main" id="{7A025C6A-D850-4E2F-B85B-19E00AA65F97}"/>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2" name="PoljeZBesedilom 91">
          <a:extLst>
            <a:ext uri="{FF2B5EF4-FFF2-40B4-BE49-F238E27FC236}">
              <a16:creationId xmlns:a16="http://schemas.microsoft.com/office/drawing/2014/main" id="{951AA45C-9FDB-4269-BE9E-0265BC466E5B}"/>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3" name="PoljeZBesedilom 92">
          <a:extLst>
            <a:ext uri="{FF2B5EF4-FFF2-40B4-BE49-F238E27FC236}">
              <a16:creationId xmlns:a16="http://schemas.microsoft.com/office/drawing/2014/main" id="{D8CF1BE6-5ED6-479A-A470-59652B965EBD}"/>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94" name="PoljeZBesedilom 93">
          <a:extLst>
            <a:ext uri="{FF2B5EF4-FFF2-40B4-BE49-F238E27FC236}">
              <a16:creationId xmlns:a16="http://schemas.microsoft.com/office/drawing/2014/main" id="{7942D083-F8BE-4632-BB11-3BC0EF92A021}"/>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95" name="PoljeZBesedilom 94">
          <a:extLst>
            <a:ext uri="{FF2B5EF4-FFF2-40B4-BE49-F238E27FC236}">
              <a16:creationId xmlns:a16="http://schemas.microsoft.com/office/drawing/2014/main" id="{F836B799-70C3-4BEB-8037-841529DC0F01}"/>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6" name="PoljeZBesedilom 95">
          <a:extLst>
            <a:ext uri="{FF2B5EF4-FFF2-40B4-BE49-F238E27FC236}">
              <a16:creationId xmlns:a16="http://schemas.microsoft.com/office/drawing/2014/main" id="{C8FAEDB7-A839-46C3-963B-6A4B45D9E50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7" name="PoljeZBesedilom 96">
          <a:extLst>
            <a:ext uri="{FF2B5EF4-FFF2-40B4-BE49-F238E27FC236}">
              <a16:creationId xmlns:a16="http://schemas.microsoft.com/office/drawing/2014/main" id="{4E45A36D-F0AF-49A6-9959-F36863B9E091}"/>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8" name="PoljeZBesedilom 97">
          <a:extLst>
            <a:ext uri="{FF2B5EF4-FFF2-40B4-BE49-F238E27FC236}">
              <a16:creationId xmlns:a16="http://schemas.microsoft.com/office/drawing/2014/main" id="{938665DE-FA24-4958-AC3E-8809C3EB2C0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9" name="PoljeZBesedilom 98">
          <a:extLst>
            <a:ext uri="{FF2B5EF4-FFF2-40B4-BE49-F238E27FC236}">
              <a16:creationId xmlns:a16="http://schemas.microsoft.com/office/drawing/2014/main" id="{A2E89A61-F2D3-4DE7-863F-8B352982F939}"/>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0" name="PoljeZBesedilom 99">
          <a:extLst>
            <a:ext uri="{FF2B5EF4-FFF2-40B4-BE49-F238E27FC236}">
              <a16:creationId xmlns:a16="http://schemas.microsoft.com/office/drawing/2014/main" id="{490E271C-DC90-4CB8-948F-07A8C8914E06}"/>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1" name="PoljeZBesedilom 100">
          <a:extLst>
            <a:ext uri="{FF2B5EF4-FFF2-40B4-BE49-F238E27FC236}">
              <a16:creationId xmlns:a16="http://schemas.microsoft.com/office/drawing/2014/main" id="{9DD1FACB-6E17-4D28-96CE-B3B91A1C00B2}"/>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2" name="PoljeZBesedilom 101">
          <a:extLst>
            <a:ext uri="{FF2B5EF4-FFF2-40B4-BE49-F238E27FC236}">
              <a16:creationId xmlns:a16="http://schemas.microsoft.com/office/drawing/2014/main" id="{F6B235FC-9BEC-44F6-81E4-CE60E8B1655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3" name="PoljeZBesedilom 102">
          <a:extLst>
            <a:ext uri="{FF2B5EF4-FFF2-40B4-BE49-F238E27FC236}">
              <a16:creationId xmlns:a16="http://schemas.microsoft.com/office/drawing/2014/main" id="{E9A9BCF9-8DC1-48EE-8B95-51D9CAE76C01}"/>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4" name="PoljeZBesedilom 103">
          <a:extLst>
            <a:ext uri="{FF2B5EF4-FFF2-40B4-BE49-F238E27FC236}">
              <a16:creationId xmlns:a16="http://schemas.microsoft.com/office/drawing/2014/main" id="{5C4D6993-59BD-4281-B93B-F3C8546A56F6}"/>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5" name="PoljeZBesedilom 104">
          <a:extLst>
            <a:ext uri="{FF2B5EF4-FFF2-40B4-BE49-F238E27FC236}">
              <a16:creationId xmlns:a16="http://schemas.microsoft.com/office/drawing/2014/main" id="{905C0281-7777-4029-A564-F7A328E9A8B9}"/>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 name="PoljeZBesedilom 105">
          <a:extLst>
            <a:ext uri="{FF2B5EF4-FFF2-40B4-BE49-F238E27FC236}">
              <a16:creationId xmlns:a16="http://schemas.microsoft.com/office/drawing/2014/main" id="{1F128E46-87EC-4F7B-A05C-8294A2FB14BA}"/>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 name="PoljeZBesedilom 106">
          <a:extLst>
            <a:ext uri="{FF2B5EF4-FFF2-40B4-BE49-F238E27FC236}">
              <a16:creationId xmlns:a16="http://schemas.microsoft.com/office/drawing/2014/main" id="{A402508E-2DA6-4EA7-B6EB-DC53873EFD0F}"/>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08" name="PoljeZBesedilom 107">
          <a:extLst>
            <a:ext uri="{FF2B5EF4-FFF2-40B4-BE49-F238E27FC236}">
              <a16:creationId xmlns:a16="http://schemas.microsoft.com/office/drawing/2014/main" id="{42B52A18-247D-4E3E-B7CA-58DD198B3DD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09" name="PoljeZBesedilom 108">
          <a:extLst>
            <a:ext uri="{FF2B5EF4-FFF2-40B4-BE49-F238E27FC236}">
              <a16:creationId xmlns:a16="http://schemas.microsoft.com/office/drawing/2014/main" id="{9E62C105-20DB-49C0-80DE-65DFF3A2EFC6}"/>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10" name="PoljeZBesedilom 109">
          <a:extLst>
            <a:ext uri="{FF2B5EF4-FFF2-40B4-BE49-F238E27FC236}">
              <a16:creationId xmlns:a16="http://schemas.microsoft.com/office/drawing/2014/main" id="{56B6B81B-8EBF-45D9-B432-7564521443C0}"/>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11" name="PoljeZBesedilom 110">
          <a:extLst>
            <a:ext uri="{FF2B5EF4-FFF2-40B4-BE49-F238E27FC236}">
              <a16:creationId xmlns:a16="http://schemas.microsoft.com/office/drawing/2014/main" id="{487948D3-B24F-404B-8839-D246F241F68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12" name="PoljeZBesedilom 111">
          <a:extLst>
            <a:ext uri="{FF2B5EF4-FFF2-40B4-BE49-F238E27FC236}">
              <a16:creationId xmlns:a16="http://schemas.microsoft.com/office/drawing/2014/main" id="{49E3AC58-83C9-42F9-89D9-0E6FF52E6CE3}"/>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13" name="PoljeZBesedilom 112">
          <a:extLst>
            <a:ext uri="{FF2B5EF4-FFF2-40B4-BE49-F238E27FC236}">
              <a16:creationId xmlns:a16="http://schemas.microsoft.com/office/drawing/2014/main" id="{6F34D067-F357-4934-BB2D-BD995A93ECF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14" name="PoljeZBesedilom 113">
          <a:extLst>
            <a:ext uri="{FF2B5EF4-FFF2-40B4-BE49-F238E27FC236}">
              <a16:creationId xmlns:a16="http://schemas.microsoft.com/office/drawing/2014/main" id="{FF77657B-A59B-46BF-AE12-8C34F6DA060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15" name="PoljeZBesedilom 114">
          <a:extLst>
            <a:ext uri="{FF2B5EF4-FFF2-40B4-BE49-F238E27FC236}">
              <a16:creationId xmlns:a16="http://schemas.microsoft.com/office/drawing/2014/main" id="{B97BD0E2-02F9-4CF7-8C70-8671F7EF84DB}"/>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16" name="PoljeZBesedilom 115">
          <a:extLst>
            <a:ext uri="{FF2B5EF4-FFF2-40B4-BE49-F238E27FC236}">
              <a16:creationId xmlns:a16="http://schemas.microsoft.com/office/drawing/2014/main" id="{DD0EACC5-6D3C-472A-84C9-1465A136F9F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17" name="PoljeZBesedilom 116">
          <a:extLst>
            <a:ext uri="{FF2B5EF4-FFF2-40B4-BE49-F238E27FC236}">
              <a16:creationId xmlns:a16="http://schemas.microsoft.com/office/drawing/2014/main" id="{0635E8F4-063A-4644-808B-3207A8C9CC1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18" name="PoljeZBesedilom 117">
          <a:extLst>
            <a:ext uri="{FF2B5EF4-FFF2-40B4-BE49-F238E27FC236}">
              <a16:creationId xmlns:a16="http://schemas.microsoft.com/office/drawing/2014/main" id="{656F7B59-7A44-45CF-8CD6-A92322325C7F}"/>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19" name="PoljeZBesedilom 118">
          <a:extLst>
            <a:ext uri="{FF2B5EF4-FFF2-40B4-BE49-F238E27FC236}">
              <a16:creationId xmlns:a16="http://schemas.microsoft.com/office/drawing/2014/main" id="{DB18A3AB-A067-4B83-AE36-E07987D392C8}"/>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20" name="PoljeZBesedilom 119">
          <a:extLst>
            <a:ext uri="{FF2B5EF4-FFF2-40B4-BE49-F238E27FC236}">
              <a16:creationId xmlns:a16="http://schemas.microsoft.com/office/drawing/2014/main" id="{CE282B37-A273-4512-ADFB-944D3EA58B68}"/>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21" name="PoljeZBesedilom 120">
          <a:extLst>
            <a:ext uri="{FF2B5EF4-FFF2-40B4-BE49-F238E27FC236}">
              <a16:creationId xmlns:a16="http://schemas.microsoft.com/office/drawing/2014/main" id="{CAC5605B-AF01-4335-8BB7-D7AFBD5F5B10}"/>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22" name="PoljeZBesedilom 121">
          <a:extLst>
            <a:ext uri="{FF2B5EF4-FFF2-40B4-BE49-F238E27FC236}">
              <a16:creationId xmlns:a16="http://schemas.microsoft.com/office/drawing/2014/main" id="{5E7EF2F3-53B4-48E5-9A22-888014B36F3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23" name="PoljeZBesedilom 122">
          <a:extLst>
            <a:ext uri="{FF2B5EF4-FFF2-40B4-BE49-F238E27FC236}">
              <a16:creationId xmlns:a16="http://schemas.microsoft.com/office/drawing/2014/main" id="{9197563C-4838-4B5A-BC72-D2091E3B1503}"/>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24" name="PoljeZBesedilom 123">
          <a:extLst>
            <a:ext uri="{FF2B5EF4-FFF2-40B4-BE49-F238E27FC236}">
              <a16:creationId xmlns:a16="http://schemas.microsoft.com/office/drawing/2014/main" id="{52A9C608-7AEB-4D6F-AE17-520D7632D986}"/>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25" name="PoljeZBesedilom 124">
          <a:extLst>
            <a:ext uri="{FF2B5EF4-FFF2-40B4-BE49-F238E27FC236}">
              <a16:creationId xmlns:a16="http://schemas.microsoft.com/office/drawing/2014/main" id="{A0F38C73-0205-46BB-8951-E1D48E6D9A7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26" name="PoljeZBesedilom 125">
          <a:extLst>
            <a:ext uri="{FF2B5EF4-FFF2-40B4-BE49-F238E27FC236}">
              <a16:creationId xmlns:a16="http://schemas.microsoft.com/office/drawing/2014/main" id="{2824CE98-2C45-43B2-BC65-0E8643559D4B}"/>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27" name="PoljeZBesedilom 126">
          <a:extLst>
            <a:ext uri="{FF2B5EF4-FFF2-40B4-BE49-F238E27FC236}">
              <a16:creationId xmlns:a16="http://schemas.microsoft.com/office/drawing/2014/main" id="{84337AC1-70FB-4AC7-BEE6-96AD00D80342}"/>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28" name="PoljeZBesedilom 127">
          <a:extLst>
            <a:ext uri="{FF2B5EF4-FFF2-40B4-BE49-F238E27FC236}">
              <a16:creationId xmlns:a16="http://schemas.microsoft.com/office/drawing/2014/main" id="{7C987814-941A-408F-AF13-D57CFB6E0796}"/>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29" name="PoljeZBesedilom 128">
          <a:extLst>
            <a:ext uri="{FF2B5EF4-FFF2-40B4-BE49-F238E27FC236}">
              <a16:creationId xmlns:a16="http://schemas.microsoft.com/office/drawing/2014/main" id="{4B987B62-4EA7-4B5D-B7DE-A442FC63ABC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30" name="PoljeZBesedilom 129">
          <a:extLst>
            <a:ext uri="{FF2B5EF4-FFF2-40B4-BE49-F238E27FC236}">
              <a16:creationId xmlns:a16="http://schemas.microsoft.com/office/drawing/2014/main" id="{77AC6C24-DD44-439C-B602-032F6B0B631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50</xdr:row>
      <xdr:rowOff>0</xdr:rowOff>
    </xdr:from>
    <xdr:ext cx="65" cy="172227"/>
    <xdr:sp macro="" textlink="">
      <xdr:nvSpPr>
        <xdr:cNvPr id="131" name="PoljeZBesedilom 130">
          <a:extLst>
            <a:ext uri="{FF2B5EF4-FFF2-40B4-BE49-F238E27FC236}">
              <a16:creationId xmlns:a16="http://schemas.microsoft.com/office/drawing/2014/main" id="{D29FCCBB-AE43-4524-B1B3-1098ED77CFD3}"/>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32" name="PoljeZBesedilom 131">
          <a:extLst>
            <a:ext uri="{FF2B5EF4-FFF2-40B4-BE49-F238E27FC236}">
              <a16:creationId xmlns:a16="http://schemas.microsoft.com/office/drawing/2014/main" id="{3605C0BF-0EE7-418D-A7FE-C6D5E72A9C14}"/>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33" name="PoljeZBesedilom 132">
          <a:extLst>
            <a:ext uri="{FF2B5EF4-FFF2-40B4-BE49-F238E27FC236}">
              <a16:creationId xmlns:a16="http://schemas.microsoft.com/office/drawing/2014/main" id="{DABE30E8-52DD-410A-9091-DB41522317DE}"/>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34" name="PoljeZBesedilom 133">
          <a:extLst>
            <a:ext uri="{FF2B5EF4-FFF2-40B4-BE49-F238E27FC236}">
              <a16:creationId xmlns:a16="http://schemas.microsoft.com/office/drawing/2014/main" id="{0EB5637A-E142-4EB3-9A44-420E040AD1F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35" name="PoljeZBesedilom 134">
          <a:extLst>
            <a:ext uri="{FF2B5EF4-FFF2-40B4-BE49-F238E27FC236}">
              <a16:creationId xmlns:a16="http://schemas.microsoft.com/office/drawing/2014/main" id="{07C77232-477F-4EDE-9DD9-51A3BE080AC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36" name="PoljeZBesedilom 135">
          <a:extLst>
            <a:ext uri="{FF2B5EF4-FFF2-40B4-BE49-F238E27FC236}">
              <a16:creationId xmlns:a16="http://schemas.microsoft.com/office/drawing/2014/main" id="{B47692A6-0319-43FE-9991-4863CFCC623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37" name="PoljeZBesedilom 136">
          <a:extLst>
            <a:ext uri="{FF2B5EF4-FFF2-40B4-BE49-F238E27FC236}">
              <a16:creationId xmlns:a16="http://schemas.microsoft.com/office/drawing/2014/main" id="{97F157C4-2D45-4CAD-BBC0-8F11F90C863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38" name="PoljeZBesedilom 137">
          <a:extLst>
            <a:ext uri="{FF2B5EF4-FFF2-40B4-BE49-F238E27FC236}">
              <a16:creationId xmlns:a16="http://schemas.microsoft.com/office/drawing/2014/main" id="{99E1F5E8-4DFF-4F81-9B38-1FA057DD542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39" name="PoljeZBesedilom 138">
          <a:extLst>
            <a:ext uri="{FF2B5EF4-FFF2-40B4-BE49-F238E27FC236}">
              <a16:creationId xmlns:a16="http://schemas.microsoft.com/office/drawing/2014/main" id="{8B5F5FD8-BB24-489E-B0CC-EFC6656D82A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0" name="PoljeZBesedilom 139">
          <a:extLst>
            <a:ext uri="{FF2B5EF4-FFF2-40B4-BE49-F238E27FC236}">
              <a16:creationId xmlns:a16="http://schemas.microsoft.com/office/drawing/2014/main" id="{7E93D9DA-81CE-43FE-877D-1C2A4F23A53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1" name="PoljeZBesedilom 140">
          <a:extLst>
            <a:ext uri="{FF2B5EF4-FFF2-40B4-BE49-F238E27FC236}">
              <a16:creationId xmlns:a16="http://schemas.microsoft.com/office/drawing/2014/main" id="{0764CD54-3C5E-43B4-8A8C-BC4A9ABD8C5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2" name="PoljeZBesedilom 141">
          <a:extLst>
            <a:ext uri="{FF2B5EF4-FFF2-40B4-BE49-F238E27FC236}">
              <a16:creationId xmlns:a16="http://schemas.microsoft.com/office/drawing/2014/main" id="{82AD0FA1-0403-493E-8E13-29CE739F914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3" name="PoljeZBesedilom 142">
          <a:extLst>
            <a:ext uri="{FF2B5EF4-FFF2-40B4-BE49-F238E27FC236}">
              <a16:creationId xmlns:a16="http://schemas.microsoft.com/office/drawing/2014/main" id="{D175BB4E-2C58-4B4B-9CA5-175D61C878F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4" name="PoljeZBesedilom 143">
          <a:extLst>
            <a:ext uri="{FF2B5EF4-FFF2-40B4-BE49-F238E27FC236}">
              <a16:creationId xmlns:a16="http://schemas.microsoft.com/office/drawing/2014/main" id="{AC82734A-75AD-43E1-A971-5173B5A76149}"/>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5" name="PoljeZBesedilom 144">
          <a:extLst>
            <a:ext uri="{FF2B5EF4-FFF2-40B4-BE49-F238E27FC236}">
              <a16:creationId xmlns:a16="http://schemas.microsoft.com/office/drawing/2014/main" id="{507CD351-0D9D-44EA-A100-FD348C6A6513}"/>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6" name="PoljeZBesedilom 145">
          <a:extLst>
            <a:ext uri="{FF2B5EF4-FFF2-40B4-BE49-F238E27FC236}">
              <a16:creationId xmlns:a16="http://schemas.microsoft.com/office/drawing/2014/main" id="{6210E04D-0C3D-4EBE-BD8F-16EEC0ACB34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7" name="PoljeZBesedilom 146">
          <a:extLst>
            <a:ext uri="{FF2B5EF4-FFF2-40B4-BE49-F238E27FC236}">
              <a16:creationId xmlns:a16="http://schemas.microsoft.com/office/drawing/2014/main" id="{7DD51D44-7B02-4522-A1EE-D76F0286F4E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8" name="PoljeZBesedilom 147">
          <a:extLst>
            <a:ext uri="{FF2B5EF4-FFF2-40B4-BE49-F238E27FC236}">
              <a16:creationId xmlns:a16="http://schemas.microsoft.com/office/drawing/2014/main" id="{E325CED7-AB79-4959-B9C0-9B5EFB9ABD5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49" name="PoljeZBesedilom 148">
          <a:extLst>
            <a:ext uri="{FF2B5EF4-FFF2-40B4-BE49-F238E27FC236}">
              <a16:creationId xmlns:a16="http://schemas.microsoft.com/office/drawing/2014/main" id="{2F8334CA-267C-46A3-B242-2D72974C597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0" name="PoljeZBesedilom 149">
          <a:extLst>
            <a:ext uri="{FF2B5EF4-FFF2-40B4-BE49-F238E27FC236}">
              <a16:creationId xmlns:a16="http://schemas.microsoft.com/office/drawing/2014/main" id="{F20B9D92-21EE-4BF9-AF36-F2CDE551B94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1" name="PoljeZBesedilom 150">
          <a:extLst>
            <a:ext uri="{FF2B5EF4-FFF2-40B4-BE49-F238E27FC236}">
              <a16:creationId xmlns:a16="http://schemas.microsoft.com/office/drawing/2014/main" id="{05B17478-AB56-4458-9D47-D4EF11F3F20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2" name="PoljeZBesedilom 151">
          <a:extLst>
            <a:ext uri="{FF2B5EF4-FFF2-40B4-BE49-F238E27FC236}">
              <a16:creationId xmlns:a16="http://schemas.microsoft.com/office/drawing/2014/main" id="{7D63724A-0867-430C-9397-DA7C82DBD6A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3" name="PoljeZBesedilom 152">
          <a:extLst>
            <a:ext uri="{FF2B5EF4-FFF2-40B4-BE49-F238E27FC236}">
              <a16:creationId xmlns:a16="http://schemas.microsoft.com/office/drawing/2014/main" id="{743AC526-646D-4033-ADFB-6B50B112304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4" name="PoljeZBesedilom 153">
          <a:extLst>
            <a:ext uri="{FF2B5EF4-FFF2-40B4-BE49-F238E27FC236}">
              <a16:creationId xmlns:a16="http://schemas.microsoft.com/office/drawing/2014/main" id="{0A33C1A0-F696-4CFE-8F25-B02DB16CD83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5" name="PoljeZBesedilom 154">
          <a:extLst>
            <a:ext uri="{FF2B5EF4-FFF2-40B4-BE49-F238E27FC236}">
              <a16:creationId xmlns:a16="http://schemas.microsoft.com/office/drawing/2014/main" id="{F397B20A-3E7F-448F-9F87-26845190BA6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6" name="PoljeZBesedilom 155">
          <a:extLst>
            <a:ext uri="{FF2B5EF4-FFF2-40B4-BE49-F238E27FC236}">
              <a16:creationId xmlns:a16="http://schemas.microsoft.com/office/drawing/2014/main" id="{0B7BDAEF-AAD2-4177-A1E5-9B93A3EAC593}"/>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7" name="PoljeZBesedilom 156">
          <a:extLst>
            <a:ext uri="{FF2B5EF4-FFF2-40B4-BE49-F238E27FC236}">
              <a16:creationId xmlns:a16="http://schemas.microsoft.com/office/drawing/2014/main" id="{C698D29F-D6BA-4B61-81B7-78170DBCCCFB}"/>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8" name="PoljeZBesedilom 157">
          <a:extLst>
            <a:ext uri="{FF2B5EF4-FFF2-40B4-BE49-F238E27FC236}">
              <a16:creationId xmlns:a16="http://schemas.microsoft.com/office/drawing/2014/main" id="{570DD908-8723-4FFD-ADEE-72AD4516AD45}"/>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59" name="PoljeZBesedilom 158">
          <a:extLst>
            <a:ext uri="{FF2B5EF4-FFF2-40B4-BE49-F238E27FC236}">
              <a16:creationId xmlns:a16="http://schemas.microsoft.com/office/drawing/2014/main" id="{ECCB8A51-477C-483D-994E-683418F039E2}"/>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0" name="PoljeZBesedilom 159">
          <a:extLst>
            <a:ext uri="{FF2B5EF4-FFF2-40B4-BE49-F238E27FC236}">
              <a16:creationId xmlns:a16="http://schemas.microsoft.com/office/drawing/2014/main" id="{9CE251FD-DF3A-4F93-8A4E-83E8863FCE4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1" name="PoljeZBesedilom 160">
          <a:extLst>
            <a:ext uri="{FF2B5EF4-FFF2-40B4-BE49-F238E27FC236}">
              <a16:creationId xmlns:a16="http://schemas.microsoft.com/office/drawing/2014/main" id="{BC4C1F4E-CD9F-4B8A-9554-331DB5277C4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2" name="PoljeZBesedilom 161">
          <a:extLst>
            <a:ext uri="{FF2B5EF4-FFF2-40B4-BE49-F238E27FC236}">
              <a16:creationId xmlns:a16="http://schemas.microsoft.com/office/drawing/2014/main" id="{CFC6CDBE-BD61-4684-91EC-CD780443C31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3" name="PoljeZBesedilom 162">
          <a:extLst>
            <a:ext uri="{FF2B5EF4-FFF2-40B4-BE49-F238E27FC236}">
              <a16:creationId xmlns:a16="http://schemas.microsoft.com/office/drawing/2014/main" id="{B41718DB-DEF5-4B4C-8167-B5991441D8D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4" name="PoljeZBesedilom 163">
          <a:extLst>
            <a:ext uri="{FF2B5EF4-FFF2-40B4-BE49-F238E27FC236}">
              <a16:creationId xmlns:a16="http://schemas.microsoft.com/office/drawing/2014/main" id="{185863D3-C248-4A80-9514-FC224EF0E8B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5" name="PoljeZBesedilom 164">
          <a:extLst>
            <a:ext uri="{FF2B5EF4-FFF2-40B4-BE49-F238E27FC236}">
              <a16:creationId xmlns:a16="http://schemas.microsoft.com/office/drawing/2014/main" id="{B9B71A89-3EEF-47DE-B2CC-C3E9E3FA2BA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6" name="PoljeZBesedilom 165">
          <a:extLst>
            <a:ext uri="{FF2B5EF4-FFF2-40B4-BE49-F238E27FC236}">
              <a16:creationId xmlns:a16="http://schemas.microsoft.com/office/drawing/2014/main" id="{0DB488EB-AE27-4254-A159-80C2182703E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7" name="PoljeZBesedilom 166">
          <a:extLst>
            <a:ext uri="{FF2B5EF4-FFF2-40B4-BE49-F238E27FC236}">
              <a16:creationId xmlns:a16="http://schemas.microsoft.com/office/drawing/2014/main" id="{C72B8489-2ADA-44CA-8300-0B37A3376A0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8" name="PoljeZBesedilom 167">
          <a:extLst>
            <a:ext uri="{FF2B5EF4-FFF2-40B4-BE49-F238E27FC236}">
              <a16:creationId xmlns:a16="http://schemas.microsoft.com/office/drawing/2014/main" id="{48E91649-2009-4FEE-8D28-8A7F0F7D3CE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69" name="PoljeZBesedilom 168">
          <a:extLst>
            <a:ext uri="{FF2B5EF4-FFF2-40B4-BE49-F238E27FC236}">
              <a16:creationId xmlns:a16="http://schemas.microsoft.com/office/drawing/2014/main" id="{CD45BA78-4433-4A43-A6E8-E7720564CE3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70" name="PoljeZBesedilom 169">
          <a:extLst>
            <a:ext uri="{FF2B5EF4-FFF2-40B4-BE49-F238E27FC236}">
              <a16:creationId xmlns:a16="http://schemas.microsoft.com/office/drawing/2014/main" id="{D0B4C8B9-9488-4A43-AFCC-5B69F610C153}"/>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171" name="PoljeZBesedilom 170">
          <a:extLst>
            <a:ext uri="{FF2B5EF4-FFF2-40B4-BE49-F238E27FC236}">
              <a16:creationId xmlns:a16="http://schemas.microsoft.com/office/drawing/2014/main" id="{5C09CC8C-6313-4BB6-ACC5-E37FB22C2E86}"/>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2" name="PoljeZBesedilom 171">
          <a:extLst>
            <a:ext uri="{FF2B5EF4-FFF2-40B4-BE49-F238E27FC236}">
              <a16:creationId xmlns:a16="http://schemas.microsoft.com/office/drawing/2014/main" id="{5C700884-B0ED-4B42-9C26-678361C6E426}"/>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3" name="PoljeZBesedilom 172">
          <a:extLst>
            <a:ext uri="{FF2B5EF4-FFF2-40B4-BE49-F238E27FC236}">
              <a16:creationId xmlns:a16="http://schemas.microsoft.com/office/drawing/2014/main" id="{25485C09-CDE5-435B-945E-5D21CF47F83C}"/>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7C5DC74D-9A7B-4B46-BB3F-DDD55E9353A2}"/>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782FBEA5-2CA5-4FB1-A054-99BFB195478A}"/>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64884A4E-4DF5-457F-A990-97E6FE355C1A}"/>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7DE5411E-B555-41E0-AFB4-57989613EA19}"/>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6" name="PoljeZBesedilom 5">
          <a:extLst>
            <a:ext uri="{FF2B5EF4-FFF2-40B4-BE49-F238E27FC236}">
              <a16:creationId xmlns:a16="http://schemas.microsoft.com/office/drawing/2014/main" id="{2709A04D-DC7A-4313-A5A5-F360E73C10BD}"/>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7" name="PoljeZBesedilom 6">
          <a:extLst>
            <a:ext uri="{FF2B5EF4-FFF2-40B4-BE49-F238E27FC236}">
              <a16:creationId xmlns:a16="http://schemas.microsoft.com/office/drawing/2014/main" id="{D3A685E9-C494-434E-BC57-9021300B4244}"/>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8" name="PoljeZBesedilom 7">
          <a:extLst>
            <a:ext uri="{FF2B5EF4-FFF2-40B4-BE49-F238E27FC236}">
              <a16:creationId xmlns:a16="http://schemas.microsoft.com/office/drawing/2014/main" id="{ECDCECF1-1E32-43ED-9BFC-981C03237CAC}"/>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9" name="PoljeZBesedilom 8">
          <a:extLst>
            <a:ext uri="{FF2B5EF4-FFF2-40B4-BE49-F238E27FC236}">
              <a16:creationId xmlns:a16="http://schemas.microsoft.com/office/drawing/2014/main" id="{E7100840-A2EE-4101-9BD9-3450A0895F7D}"/>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10" name="PoljeZBesedilom 9">
          <a:extLst>
            <a:ext uri="{FF2B5EF4-FFF2-40B4-BE49-F238E27FC236}">
              <a16:creationId xmlns:a16="http://schemas.microsoft.com/office/drawing/2014/main" id="{E52FA4FC-0E06-4788-94BA-4A8BF14E51D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11" name="PoljeZBesedilom 10">
          <a:extLst>
            <a:ext uri="{FF2B5EF4-FFF2-40B4-BE49-F238E27FC236}">
              <a16:creationId xmlns:a16="http://schemas.microsoft.com/office/drawing/2014/main" id="{E04DC172-9C43-4E98-A335-5CEF68DA6B89}"/>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12" name="PoljeZBesedilom 11">
          <a:extLst>
            <a:ext uri="{FF2B5EF4-FFF2-40B4-BE49-F238E27FC236}">
              <a16:creationId xmlns:a16="http://schemas.microsoft.com/office/drawing/2014/main" id="{C9ACF407-D330-4E84-AD23-95852A2B39B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13" name="PoljeZBesedilom 12">
          <a:extLst>
            <a:ext uri="{FF2B5EF4-FFF2-40B4-BE49-F238E27FC236}">
              <a16:creationId xmlns:a16="http://schemas.microsoft.com/office/drawing/2014/main" id="{1E456E34-443B-4CB2-80F2-5482E3B3DE67}"/>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D0F20024-52F9-4DFC-A2F4-82D62C2A133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0CBAA3D8-CDFB-4EC5-8394-40CD031E4C0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4D9F0DF5-6D64-4E82-AC21-A10D4FA5568A}"/>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E4BE35D4-6FA2-48FC-BC73-8CEB4E0D5C8D}"/>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A4710A35-3BF7-4E4B-811E-A93214932CBB}"/>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1950A9B0-AB41-4A2D-8811-7C4485233D34}"/>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F638F151-160C-422B-947E-014208D0A74B}"/>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3894B815-1B02-41A2-84FF-151F85724427}"/>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D0E21725-D17D-40A3-8337-55FF01C86646}"/>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BDEE6D85-BEF8-4959-82B4-05280E1E1924}"/>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51236BE6-D0CB-4BC7-BCFD-D888147ED186}"/>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DD717D44-F914-41E5-A827-61D3E32F90B9}"/>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50352083-3FEC-4495-B532-19212739C26E}"/>
            </a:ext>
          </a:extLst>
        </xdr:cNvPr>
        <xdr:cNvSpPr txBox="1"/>
      </xdr:nvSpPr>
      <xdr:spPr>
        <a:xfrm>
          <a:off x="7286625" y="819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0F02BC7F-015F-4A7B-9414-C175B25A8D84}"/>
            </a:ext>
          </a:extLst>
        </xdr:cNvPr>
        <xdr:cNvSpPr txBox="1"/>
      </xdr:nvSpPr>
      <xdr:spPr>
        <a:xfrm>
          <a:off x="7286625" y="819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D7768B93-1DA1-41A1-8A3A-A41659A7F2C1}"/>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04E5FE82-26BF-434A-A6F1-312CF5149423}"/>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FB887963-F597-417B-879F-59E962558788}"/>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53008997-0497-4A64-9893-02C3FF065D1D}"/>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00C420BE-40EE-411C-BD26-1C750A3DE4EB}"/>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F80F8613-8C72-450B-9C9C-5749DE3C26A1}"/>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92E0E3AB-7A0F-47E0-BE03-7BE61AFAF330}"/>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5D2D9D31-B418-40D6-9FD5-AA0B9BEF038D}"/>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F3E2FE98-B36A-4331-B42E-E0A6FCC2ADFF}"/>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DF582B1C-35A0-4835-9B8B-23C440B617F4}"/>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7AA568DB-0F86-4752-AF54-88A5D3806359}"/>
            </a:ext>
          </a:extLst>
        </xdr:cNvPr>
        <xdr:cNvSpPr txBox="1"/>
      </xdr:nvSpPr>
      <xdr:spPr>
        <a:xfrm>
          <a:off x="7286625" y="1628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521F0E93-5BE0-4606-B206-DCC3ADFF4CAE}"/>
            </a:ext>
          </a:extLst>
        </xdr:cNvPr>
        <xdr:cNvSpPr txBox="1"/>
      </xdr:nvSpPr>
      <xdr:spPr>
        <a:xfrm>
          <a:off x="7286625" y="1628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 name="PoljeZBesedilom 39">
          <a:extLst>
            <a:ext uri="{FF2B5EF4-FFF2-40B4-BE49-F238E27FC236}">
              <a16:creationId xmlns:a16="http://schemas.microsoft.com/office/drawing/2014/main" id="{92169A75-D606-4EA0-8381-53E4CB17FC8C}"/>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1" name="PoljeZBesedilom 40">
          <a:extLst>
            <a:ext uri="{FF2B5EF4-FFF2-40B4-BE49-F238E27FC236}">
              <a16:creationId xmlns:a16="http://schemas.microsoft.com/office/drawing/2014/main" id="{85C60394-E40B-49EF-A93F-CCAC4F4D951D}"/>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2" name="PoljeZBesedilom 41">
          <a:extLst>
            <a:ext uri="{FF2B5EF4-FFF2-40B4-BE49-F238E27FC236}">
              <a16:creationId xmlns:a16="http://schemas.microsoft.com/office/drawing/2014/main" id="{E23CB735-F577-40A9-8819-51D47DC18BBB}"/>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3" name="PoljeZBesedilom 42">
          <a:extLst>
            <a:ext uri="{FF2B5EF4-FFF2-40B4-BE49-F238E27FC236}">
              <a16:creationId xmlns:a16="http://schemas.microsoft.com/office/drawing/2014/main" id="{C862E599-A058-4094-B3BC-23692A73F3D4}"/>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4" name="PoljeZBesedilom 43">
          <a:extLst>
            <a:ext uri="{FF2B5EF4-FFF2-40B4-BE49-F238E27FC236}">
              <a16:creationId xmlns:a16="http://schemas.microsoft.com/office/drawing/2014/main" id="{07D24607-648E-41D5-A973-9712C9802A74}"/>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5" name="PoljeZBesedilom 44">
          <a:extLst>
            <a:ext uri="{FF2B5EF4-FFF2-40B4-BE49-F238E27FC236}">
              <a16:creationId xmlns:a16="http://schemas.microsoft.com/office/drawing/2014/main" id="{52D92CCB-47E4-4A92-B4DD-F02B6F893176}"/>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6" name="PoljeZBesedilom 45">
          <a:extLst>
            <a:ext uri="{FF2B5EF4-FFF2-40B4-BE49-F238E27FC236}">
              <a16:creationId xmlns:a16="http://schemas.microsoft.com/office/drawing/2014/main" id="{F793EC9F-73B7-4E96-BD0F-98E89B8143D7}"/>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7" name="PoljeZBesedilom 46">
          <a:extLst>
            <a:ext uri="{FF2B5EF4-FFF2-40B4-BE49-F238E27FC236}">
              <a16:creationId xmlns:a16="http://schemas.microsoft.com/office/drawing/2014/main" id="{064E0052-B0F2-492B-AF66-0AE4394411F4}"/>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8" name="PoljeZBesedilom 47">
          <a:extLst>
            <a:ext uri="{FF2B5EF4-FFF2-40B4-BE49-F238E27FC236}">
              <a16:creationId xmlns:a16="http://schemas.microsoft.com/office/drawing/2014/main" id="{E39DCA5F-FAA2-4431-B68E-04B7A80777E7}"/>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9" name="PoljeZBesedilom 48">
          <a:extLst>
            <a:ext uri="{FF2B5EF4-FFF2-40B4-BE49-F238E27FC236}">
              <a16:creationId xmlns:a16="http://schemas.microsoft.com/office/drawing/2014/main" id="{F226E28D-65FD-4C8C-80AE-A7E413FDA539}"/>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0" name="PoljeZBesedilom 49">
          <a:extLst>
            <a:ext uri="{FF2B5EF4-FFF2-40B4-BE49-F238E27FC236}">
              <a16:creationId xmlns:a16="http://schemas.microsoft.com/office/drawing/2014/main" id="{7ECE11D4-A66F-48E5-A4C4-B0C8600E462A}"/>
            </a:ext>
          </a:extLst>
        </xdr:cNvPr>
        <xdr:cNvSpPr txBox="1"/>
      </xdr:nvSpPr>
      <xdr:spPr>
        <a:xfrm>
          <a:off x="7286625" y="2535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1" name="PoljeZBesedilom 50">
          <a:extLst>
            <a:ext uri="{FF2B5EF4-FFF2-40B4-BE49-F238E27FC236}">
              <a16:creationId xmlns:a16="http://schemas.microsoft.com/office/drawing/2014/main" id="{8563E5D1-DFE4-4457-8CFE-1C4D651AE8BF}"/>
            </a:ext>
          </a:extLst>
        </xdr:cNvPr>
        <xdr:cNvSpPr txBox="1"/>
      </xdr:nvSpPr>
      <xdr:spPr>
        <a:xfrm>
          <a:off x="7286625" y="2535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2" name="PoljeZBesedilom 51">
          <a:extLst>
            <a:ext uri="{FF2B5EF4-FFF2-40B4-BE49-F238E27FC236}">
              <a16:creationId xmlns:a16="http://schemas.microsoft.com/office/drawing/2014/main" id="{C87ECF5F-8EE8-4FB4-981A-A891045AE814}"/>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3" name="PoljeZBesedilom 52">
          <a:extLst>
            <a:ext uri="{FF2B5EF4-FFF2-40B4-BE49-F238E27FC236}">
              <a16:creationId xmlns:a16="http://schemas.microsoft.com/office/drawing/2014/main" id="{1ADAB064-EAFF-4ECF-9D70-F187A4925492}"/>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4" name="PoljeZBesedilom 53">
          <a:extLst>
            <a:ext uri="{FF2B5EF4-FFF2-40B4-BE49-F238E27FC236}">
              <a16:creationId xmlns:a16="http://schemas.microsoft.com/office/drawing/2014/main" id="{31AA606F-DAE6-40C9-A535-0D88A6A5D1B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5" name="PoljeZBesedilom 54">
          <a:extLst>
            <a:ext uri="{FF2B5EF4-FFF2-40B4-BE49-F238E27FC236}">
              <a16:creationId xmlns:a16="http://schemas.microsoft.com/office/drawing/2014/main" id="{769E1072-9A8E-465F-B251-6260457CF615}"/>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6" name="PoljeZBesedilom 55">
          <a:extLst>
            <a:ext uri="{FF2B5EF4-FFF2-40B4-BE49-F238E27FC236}">
              <a16:creationId xmlns:a16="http://schemas.microsoft.com/office/drawing/2014/main" id="{60640A23-8D13-41F7-8B1B-1E4B7222E81A}"/>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7" name="PoljeZBesedilom 56">
          <a:extLst>
            <a:ext uri="{FF2B5EF4-FFF2-40B4-BE49-F238E27FC236}">
              <a16:creationId xmlns:a16="http://schemas.microsoft.com/office/drawing/2014/main" id="{8EB4B97A-5AFA-42F2-9EE8-56E3154227D2}"/>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8" name="PoljeZBesedilom 57">
          <a:extLst>
            <a:ext uri="{FF2B5EF4-FFF2-40B4-BE49-F238E27FC236}">
              <a16:creationId xmlns:a16="http://schemas.microsoft.com/office/drawing/2014/main" id="{0A9F3D03-3E7B-4818-B2A3-637346010717}"/>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59" name="PoljeZBesedilom 58">
          <a:extLst>
            <a:ext uri="{FF2B5EF4-FFF2-40B4-BE49-F238E27FC236}">
              <a16:creationId xmlns:a16="http://schemas.microsoft.com/office/drawing/2014/main" id="{1A241366-AA9E-4B76-859A-DD0BD80401B9}"/>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60" name="PoljeZBesedilom 59">
          <a:extLst>
            <a:ext uri="{FF2B5EF4-FFF2-40B4-BE49-F238E27FC236}">
              <a16:creationId xmlns:a16="http://schemas.microsoft.com/office/drawing/2014/main" id="{B0E1C995-D4B7-4FE2-8744-AD6366C66672}"/>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61" name="PoljeZBesedilom 60">
          <a:extLst>
            <a:ext uri="{FF2B5EF4-FFF2-40B4-BE49-F238E27FC236}">
              <a16:creationId xmlns:a16="http://schemas.microsoft.com/office/drawing/2014/main" id="{917F59C1-8BDA-4339-97A9-C555A71EA2B6}"/>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62" name="PoljeZBesedilom 61">
          <a:extLst>
            <a:ext uri="{FF2B5EF4-FFF2-40B4-BE49-F238E27FC236}">
              <a16:creationId xmlns:a16="http://schemas.microsoft.com/office/drawing/2014/main" id="{B0E67881-27F6-4082-B704-85D55F1B924B}"/>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63" name="PoljeZBesedilom 62">
          <a:extLst>
            <a:ext uri="{FF2B5EF4-FFF2-40B4-BE49-F238E27FC236}">
              <a16:creationId xmlns:a16="http://schemas.microsoft.com/office/drawing/2014/main" id="{F515CE51-4AF7-4211-AA7E-8745926E1403}"/>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64" name="PoljeZBesedilom 63">
          <a:extLst>
            <a:ext uri="{FF2B5EF4-FFF2-40B4-BE49-F238E27FC236}">
              <a16:creationId xmlns:a16="http://schemas.microsoft.com/office/drawing/2014/main" id="{D555E51E-EDDE-4FA4-B0FE-7C839951613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65" name="PoljeZBesedilom 64">
          <a:extLst>
            <a:ext uri="{FF2B5EF4-FFF2-40B4-BE49-F238E27FC236}">
              <a16:creationId xmlns:a16="http://schemas.microsoft.com/office/drawing/2014/main" id="{6BA3D80E-F31D-4DE3-BA45-71483525595C}"/>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66" name="PoljeZBesedilom 65">
          <a:extLst>
            <a:ext uri="{FF2B5EF4-FFF2-40B4-BE49-F238E27FC236}">
              <a16:creationId xmlns:a16="http://schemas.microsoft.com/office/drawing/2014/main" id="{8F8850C2-A09E-4A99-B37E-1495143E4F9A}"/>
            </a:ext>
          </a:extLst>
        </xdr:cNvPr>
        <xdr:cNvSpPr txBox="1"/>
      </xdr:nvSpPr>
      <xdr:spPr>
        <a:xfrm>
          <a:off x="7286625" y="3659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67" name="PoljeZBesedilom 66">
          <a:extLst>
            <a:ext uri="{FF2B5EF4-FFF2-40B4-BE49-F238E27FC236}">
              <a16:creationId xmlns:a16="http://schemas.microsoft.com/office/drawing/2014/main" id="{877BC260-BFDD-43BE-B7C9-43E92A3B05B4}"/>
            </a:ext>
          </a:extLst>
        </xdr:cNvPr>
        <xdr:cNvSpPr txBox="1"/>
      </xdr:nvSpPr>
      <xdr:spPr>
        <a:xfrm>
          <a:off x="7286625" y="3659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68" name="PoljeZBesedilom 67">
          <a:extLst>
            <a:ext uri="{FF2B5EF4-FFF2-40B4-BE49-F238E27FC236}">
              <a16:creationId xmlns:a16="http://schemas.microsoft.com/office/drawing/2014/main" id="{72B0EDA8-12E0-44F2-AB29-C86F5CB52768}"/>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69" name="PoljeZBesedilom 68">
          <a:extLst>
            <a:ext uri="{FF2B5EF4-FFF2-40B4-BE49-F238E27FC236}">
              <a16:creationId xmlns:a16="http://schemas.microsoft.com/office/drawing/2014/main" id="{CA4BEC2D-A791-4E30-B3F6-4AC9F6557F9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0" name="PoljeZBesedilom 69">
          <a:extLst>
            <a:ext uri="{FF2B5EF4-FFF2-40B4-BE49-F238E27FC236}">
              <a16:creationId xmlns:a16="http://schemas.microsoft.com/office/drawing/2014/main" id="{595FFE7D-9D0A-4ED1-972F-246A2C808FE9}"/>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1" name="PoljeZBesedilom 70">
          <a:extLst>
            <a:ext uri="{FF2B5EF4-FFF2-40B4-BE49-F238E27FC236}">
              <a16:creationId xmlns:a16="http://schemas.microsoft.com/office/drawing/2014/main" id="{15485C38-3158-4F68-B563-EF6008C5143B}"/>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2" name="PoljeZBesedilom 71">
          <a:extLst>
            <a:ext uri="{FF2B5EF4-FFF2-40B4-BE49-F238E27FC236}">
              <a16:creationId xmlns:a16="http://schemas.microsoft.com/office/drawing/2014/main" id="{308FEE14-7C09-4EEE-A241-B53BF546A992}"/>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3" name="PoljeZBesedilom 72">
          <a:extLst>
            <a:ext uri="{FF2B5EF4-FFF2-40B4-BE49-F238E27FC236}">
              <a16:creationId xmlns:a16="http://schemas.microsoft.com/office/drawing/2014/main" id="{CEB16F50-005A-40F2-B03A-FB80DBEB1227}"/>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4" name="PoljeZBesedilom 73">
          <a:extLst>
            <a:ext uri="{FF2B5EF4-FFF2-40B4-BE49-F238E27FC236}">
              <a16:creationId xmlns:a16="http://schemas.microsoft.com/office/drawing/2014/main" id="{B0947B76-697D-487F-B7E2-D26D3D0BD71B}"/>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5" name="PoljeZBesedilom 74">
          <a:extLst>
            <a:ext uri="{FF2B5EF4-FFF2-40B4-BE49-F238E27FC236}">
              <a16:creationId xmlns:a16="http://schemas.microsoft.com/office/drawing/2014/main" id="{0B380AFD-EE66-4905-8123-AEB7C47AFA39}"/>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6" name="PoljeZBesedilom 75">
          <a:extLst>
            <a:ext uri="{FF2B5EF4-FFF2-40B4-BE49-F238E27FC236}">
              <a16:creationId xmlns:a16="http://schemas.microsoft.com/office/drawing/2014/main" id="{BB1F06FA-8555-4E96-9738-53CC92562D5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7" name="PoljeZBesedilom 76">
          <a:extLst>
            <a:ext uri="{FF2B5EF4-FFF2-40B4-BE49-F238E27FC236}">
              <a16:creationId xmlns:a16="http://schemas.microsoft.com/office/drawing/2014/main" id="{8A977FD5-90A7-4B44-8B91-692B2768136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8" name="PoljeZBesedilom 77">
          <a:extLst>
            <a:ext uri="{FF2B5EF4-FFF2-40B4-BE49-F238E27FC236}">
              <a16:creationId xmlns:a16="http://schemas.microsoft.com/office/drawing/2014/main" id="{F3CAD3F3-F1E5-4107-90D5-C9ED19FD449B}"/>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79" name="PoljeZBesedilom 78">
          <a:extLst>
            <a:ext uri="{FF2B5EF4-FFF2-40B4-BE49-F238E27FC236}">
              <a16:creationId xmlns:a16="http://schemas.microsoft.com/office/drawing/2014/main" id="{65580E14-7935-438F-95B4-CD2F7CAE6F07}"/>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80" name="PoljeZBesedilom 79">
          <a:extLst>
            <a:ext uri="{FF2B5EF4-FFF2-40B4-BE49-F238E27FC236}">
              <a16:creationId xmlns:a16="http://schemas.microsoft.com/office/drawing/2014/main" id="{2B394078-ACA6-4EFE-8106-22BCE1CDE7AE}"/>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81" name="PoljeZBesedilom 80">
          <a:extLst>
            <a:ext uri="{FF2B5EF4-FFF2-40B4-BE49-F238E27FC236}">
              <a16:creationId xmlns:a16="http://schemas.microsoft.com/office/drawing/2014/main" id="{22F0CBD9-0545-42F4-91B5-65914485CFD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82" name="PoljeZBesedilom 81">
          <a:extLst>
            <a:ext uri="{FF2B5EF4-FFF2-40B4-BE49-F238E27FC236}">
              <a16:creationId xmlns:a16="http://schemas.microsoft.com/office/drawing/2014/main" id="{86A20102-A1EF-4E5F-BA4A-AD4ED527C01B}"/>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83" name="PoljeZBesedilom 82">
          <a:extLst>
            <a:ext uri="{FF2B5EF4-FFF2-40B4-BE49-F238E27FC236}">
              <a16:creationId xmlns:a16="http://schemas.microsoft.com/office/drawing/2014/main" id="{EC5AFFF3-B317-458C-B695-1074AFFDA7BB}"/>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84" name="PoljeZBesedilom 83">
          <a:extLst>
            <a:ext uri="{FF2B5EF4-FFF2-40B4-BE49-F238E27FC236}">
              <a16:creationId xmlns:a16="http://schemas.microsoft.com/office/drawing/2014/main" id="{DB325591-5F7B-40F7-8FBC-BA90DCA6C95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85" name="PoljeZBesedilom 84">
          <a:extLst>
            <a:ext uri="{FF2B5EF4-FFF2-40B4-BE49-F238E27FC236}">
              <a16:creationId xmlns:a16="http://schemas.microsoft.com/office/drawing/2014/main" id="{38ABEAC9-B122-4B45-8650-73CE74A4CD7F}"/>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86" name="PoljeZBesedilom 85">
          <a:extLst>
            <a:ext uri="{FF2B5EF4-FFF2-40B4-BE49-F238E27FC236}">
              <a16:creationId xmlns:a16="http://schemas.microsoft.com/office/drawing/2014/main" id="{E4553E1A-0863-42B3-8106-C1908D203135}"/>
            </a:ext>
          </a:extLst>
        </xdr:cNvPr>
        <xdr:cNvSpPr txBox="1"/>
      </xdr:nvSpPr>
      <xdr:spPr>
        <a:xfrm>
          <a:off x="7286625" y="4566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xdr:row>
      <xdr:rowOff>0</xdr:rowOff>
    </xdr:from>
    <xdr:ext cx="65" cy="172227"/>
    <xdr:sp macro="" textlink="">
      <xdr:nvSpPr>
        <xdr:cNvPr id="87" name="PoljeZBesedilom 86">
          <a:extLst>
            <a:ext uri="{FF2B5EF4-FFF2-40B4-BE49-F238E27FC236}">
              <a16:creationId xmlns:a16="http://schemas.microsoft.com/office/drawing/2014/main" id="{1FF0ECD4-5443-4D48-A994-4D396A0A6A97}"/>
            </a:ext>
          </a:extLst>
        </xdr:cNvPr>
        <xdr:cNvSpPr txBox="1"/>
      </xdr:nvSpPr>
      <xdr:spPr>
        <a:xfrm>
          <a:off x="7286625" y="4566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DEDE33C8-C675-40AC-9065-2317746EBFCF}"/>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748DDF7A-2791-49DD-950E-3AB32D71BA86}"/>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CE8AB42E-B7D3-4956-9573-E45EDB01BA2E}"/>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C2F9B25D-DA1A-4533-B76E-8FCD36ACB5E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2BE0EE62-4DE7-42EC-A8F9-8445E623AA74}"/>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7F3CADBB-4C58-45D4-A559-7B7819E42940}"/>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 name="PoljeZBesedilom 7">
          <a:extLst>
            <a:ext uri="{FF2B5EF4-FFF2-40B4-BE49-F238E27FC236}">
              <a16:creationId xmlns:a16="http://schemas.microsoft.com/office/drawing/2014/main" id="{99E90D45-A35F-4100-82D8-D8610EAF05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 name="PoljeZBesedilom 8">
          <a:extLst>
            <a:ext uri="{FF2B5EF4-FFF2-40B4-BE49-F238E27FC236}">
              <a16:creationId xmlns:a16="http://schemas.microsoft.com/office/drawing/2014/main" id="{D231D16A-47FB-44C2-8B0C-75BAC592A8A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 name="PoljeZBesedilom 9">
          <a:extLst>
            <a:ext uri="{FF2B5EF4-FFF2-40B4-BE49-F238E27FC236}">
              <a16:creationId xmlns:a16="http://schemas.microsoft.com/office/drawing/2014/main" id="{E26818D0-364D-4E9C-9D0C-B089F9710F1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 name="PoljeZBesedilom 10">
          <a:extLst>
            <a:ext uri="{FF2B5EF4-FFF2-40B4-BE49-F238E27FC236}">
              <a16:creationId xmlns:a16="http://schemas.microsoft.com/office/drawing/2014/main" id="{7D93A8D1-43A1-4BED-98C4-AD746D454A7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 name="PoljeZBesedilom 11">
          <a:extLst>
            <a:ext uri="{FF2B5EF4-FFF2-40B4-BE49-F238E27FC236}">
              <a16:creationId xmlns:a16="http://schemas.microsoft.com/office/drawing/2014/main" id="{86EAA877-6898-4AFC-A967-69BF39EBF17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 name="PoljeZBesedilom 12">
          <a:extLst>
            <a:ext uri="{FF2B5EF4-FFF2-40B4-BE49-F238E27FC236}">
              <a16:creationId xmlns:a16="http://schemas.microsoft.com/office/drawing/2014/main" id="{0C92A75C-5398-4244-8DD8-D8A955B49B5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1A0F62DB-7139-455A-B871-A5B543A2084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F61BF586-4782-4339-BDE2-3984D3C4F82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5BEC7E8B-8C13-4BD5-BBD3-B1FBAB1FA70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6ED69D2C-E17B-4865-8DDF-2DDAE6185DB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C186E294-F323-46AC-9003-FF10CF30FF0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49D589F7-27FB-4524-8AB5-BFF1E676A86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393C6D75-FF30-41C2-B9E5-CA10EEA88CD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D94EE91A-97FE-49B6-B551-41FA19F8D22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3A145E0A-AEB2-4F2A-9222-92D60FD8977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32F2D32E-5AE1-4EFB-A173-9844E36FCDE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A3F66A42-1F99-48B4-9E33-549972D85B6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5D9A1865-2F98-48D2-AFA6-C6F98F392F2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72CD09B1-16B4-49EF-BD69-6B1A89D53E9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42AA08D2-5566-4EE4-928F-9DB26520D36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9A8A9DEE-FC39-4E50-A1CB-020A9C903F8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23635E71-33B9-4AA7-8985-43E657F7166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68A2F5B5-E8AA-4864-957C-4E1C4C4BDAC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67EF4F3B-9472-429A-9D30-B75FABF53E7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B41C21E2-FC04-44FC-8987-50226CBB1BB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BE33AA94-1094-421C-BC5D-244225A6006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DB54339E-DDC8-476C-B8D0-EB2D8BFA94B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21832D75-E6CE-499C-8965-B33A5747F1D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EC7320B2-C53A-4A83-B8A6-F1BC25A77EC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616F68B0-BB30-4097-90B3-BA88CB97C37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C49EA979-B70D-471B-973F-05EA4F099C5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A403FDEC-9D36-4590-8BA9-F99D4DD84D5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 name="PoljeZBesedilom 39">
          <a:extLst>
            <a:ext uri="{FF2B5EF4-FFF2-40B4-BE49-F238E27FC236}">
              <a16:creationId xmlns:a16="http://schemas.microsoft.com/office/drawing/2014/main" id="{C359F293-8ED3-446B-8C1E-BBD236766A3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1" name="PoljeZBesedilom 40">
          <a:extLst>
            <a:ext uri="{FF2B5EF4-FFF2-40B4-BE49-F238E27FC236}">
              <a16:creationId xmlns:a16="http://schemas.microsoft.com/office/drawing/2014/main" id="{BD53A655-6481-438C-BD06-7AE2CC99922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2" name="PoljeZBesedilom 41">
          <a:extLst>
            <a:ext uri="{FF2B5EF4-FFF2-40B4-BE49-F238E27FC236}">
              <a16:creationId xmlns:a16="http://schemas.microsoft.com/office/drawing/2014/main" id="{A1C2E935-26E2-49E4-8414-AF4FB7A5E48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3" name="PoljeZBesedilom 42">
          <a:extLst>
            <a:ext uri="{FF2B5EF4-FFF2-40B4-BE49-F238E27FC236}">
              <a16:creationId xmlns:a16="http://schemas.microsoft.com/office/drawing/2014/main" id="{06B75E64-C1C3-471C-B19E-2538843BAD7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4" name="PoljeZBesedilom 43">
          <a:extLst>
            <a:ext uri="{FF2B5EF4-FFF2-40B4-BE49-F238E27FC236}">
              <a16:creationId xmlns:a16="http://schemas.microsoft.com/office/drawing/2014/main" id="{B450FC3D-132F-489E-B629-9FE3FBEAF49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5" name="PoljeZBesedilom 44">
          <a:extLst>
            <a:ext uri="{FF2B5EF4-FFF2-40B4-BE49-F238E27FC236}">
              <a16:creationId xmlns:a16="http://schemas.microsoft.com/office/drawing/2014/main" id="{D5FAAEAB-5630-490D-B576-50E0A98B374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6" name="PoljeZBesedilom 45">
          <a:extLst>
            <a:ext uri="{FF2B5EF4-FFF2-40B4-BE49-F238E27FC236}">
              <a16:creationId xmlns:a16="http://schemas.microsoft.com/office/drawing/2014/main" id="{E485BDCA-D5D4-4DEE-B21C-D29A7FB39C3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7" name="PoljeZBesedilom 46">
          <a:extLst>
            <a:ext uri="{FF2B5EF4-FFF2-40B4-BE49-F238E27FC236}">
              <a16:creationId xmlns:a16="http://schemas.microsoft.com/office/drawing/2014/main" id="{73EAE515-F16A-4B96-B972-E86B2B02B77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8" name="PoljeZBesedilom 47">
          <a:extLst>
            <a:ext uri="{FF2B5EF4-FFF2-40B4-BE49-F238E27FC236}">
              <a16:creationId xmlns:a16="http://schemas.microsoft.com/office/drawing/2014/main" id="{85901816-923B-4710-BD31-6403691EEA0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9" name="PoljeZBesedilom 48">
          <a:extLst>
            <a:ext uri="{FF2B5EF4-FFF2-40B4-BE49-F238E27FC236}">
              <a16:creationId xmlns:a16="http://schemas.microsoft.com/office/drawing/2014/main" id="{A986E37D-90CF-494D-A970-D6FD4A1FCA6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0" name="PoljeZBesedilom 49">
          <a:extLst>
            <a:ext uri="{FF2B5EF4-FFF2-40B4-BE49-F238E27FC236}">
              <a16:creationId xmlns:a16="http://schemas.microsoft.com/office/drawing/2014/main" id="{5AE78496-A791-4CFE-B6F1-3CBD004104C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1" name="PoljeZBesedilom 50">
          <a:extLst>
            <a:ext uri="{FF2B5EF4-FFF2-40B4-BE49-F238E27FC236}">
              <a16:creationId xmlns:a16="http://schemas.microsoft.com/office/drawing/2014/main" id="{6E67E393-A36C-42BF-880A-2038C4E3624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2" name="PoljeZBesedilom 51">
          <a:extLst>
            <a:ext uri="{FF2B5EF4-FFF2-40B4-BE49-F238E27FC236}">
              <a16:creationId xmlns:a16="http://schemas.microsoft.com/office/drawing/2014/main" id="{E9BE0E31-4D0A-453C-B325-E2E8AA48ADF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3" name="PoljeZBesedilom 52">
          <a:extLst>
            <a:ext uri="{FF2B5EF4-FFF2-40B4-BE49-F238E27FC236}">
              <a16:creationId xmlns:a16="http://schemas.microsoft.com/office/drawing/2014/main" id="{48A85853-20BF-4546-B8F7-9CC47DBCC3C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4" name="PoljeZBesedilom 53">
          <a:extLst>
            <a:ext uri="{FF2B5EF4-FFF2-40B4-BE49-F238E27FC236}">
              <a16:creationId xmlns:a16="http://schemas.microsoft.com/office/drawing/2014/main" id="{1103467B-4403-483C-B268-95B9212424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5" name="PoljeZBesedilom 54">
          <a:extLst>
            <a:ext uri="{FF2B5EF4-FFF2-40B4-BE49-F238E27FC236}">
              <a16:creationId xmlns:a16="http://schemas.microsoft.com/office/drawing/2014/main" id="{29FFDF50-4345-4ECC-8B3C-41130CF4A88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6" name="PoljeZBesedilom 55">
          <a:extLst>
            <a:ext uri="{FF2B5EF4-FFF2-40B4-BE49-F238E27FC236}">
              <a16:creationId xmlns:a16="http://schemas.microsoft.com/office/drawing/2014/main" id="{B9D55991-3DF1-4E01-9556-E4A7CE1A9D9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7" name="PoljeZBesedilom 56">
          <a:extLst>
            <a:ext uri="{FF2B5EF4-FFF2-40B4-BE49-F238E27FC236}">
              <a16:creationId xmlns:a16="http://schemas.microsoft.com/office/drawing/2014/main" id="{29400D11-5589-4A9E-AD18-CA1A45C1266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8" name="PoljeZBesedilom 57">
          <a:extLst>
            <a:ext uri="{FF2B5EF4-FFF2-40B4-BE49-F238E27FC236}">
              <a16:creationId xmlns:a16="http://schemas.microsoft.com/office/drawing/2014/main" id="{F266D7F4-E94B-45A9-AA33-76274A5FCB8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9" name="PoljeZBesedilom 58">
          <a:extLst>
            <a:ext uri="{FF2B5EF4-FFF2-40B4-BE49-F238E27FC236}">
              <a16:creationId xmlns:a16="http://schemas.microsoft.com/office/drawing/2014/main" id="{1E208138-5D92-4DA2-956E-5D3A30F7163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0" name="PoljeZBesedilom 59">
          <a:extLst>
            <a:ext uri="{FF2B5EF4-FFF2-40B4-BE49-F238E27FC236}">
              <a16:creationId xmlns:a16="http://schemas.microsoft.com/office/drawing/2014/main" id="{2C19561D-7A3E-4274-9526-6579AAFC9DC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1" name="PoljeZBesedilom 60">
          <a:extLst>
            <a:ext uri="{FF2B5EF4-FFF2-40B4-BE49-F238E27FC236}">
              <a16:creationId xmlns:a16="http://schemas.microsoft.com/office/drawing/2014/main" id="{A5552B1C-3B72-4EF2-AEE0-7AC14ECAD40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2" name="PoljeZBesedilom 61">
          <a:extLst>
            <a:ext uri="{FF2B5EF4-FFF2-40B4-BE49-F238E27FC236}">
              <a16:creationId xmlns:a16="http://schemas.microsoft.com/office/drawing/2014/main" id="{C6341722-A9AF-47AB-9F6B-EB64199F89D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3" name="PoljeZBesedilom 62">
          <a:extLst>
            <a:ext uri="{FF2B5EF4-FFF2-40B4-BE49-F238E27FC236}">
              <a16:creationId xmlns:a16="http://schemas.microsoft.com/office/drawing/2014/main" id="{6AAB7313-CD6F-4399-85BD-C086A0FAC0C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4" name="PoljeZBesedilom 63">
          <a:extLst>
            <a:ext uri="{FF2B5EF4-FFF2-40B4-BE49-F238E27FC236}">
              <a16:creationId xmlns:a16="http://schemas.microsoft.com/office/drawing/2014/main" id="{71A6781B-B841-4A3C-A1DC-E10A1CC60BE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5" name="PoljeZBesedilom 64">
          <a:extLst>
            <a:ext uri="{FF2B5EF4-FFF2-40B4-BE49-F238E27FC236}">
              <a16:creationId xmlns:a16="http://schemas.microsoft.com/office/drawing/2014/main" id="{491F66FA-3AF2-48F2-AF79-1B17CF9B866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6" name="PoljeZBesedilom 65">
          <a:extLst>
            <a:ext uri="{FF2B5EF4-FFF2-40B4-BE49-F238E27FC236}">
              <a16:creationId xmlns:a16="http://schemas.microsoft.com/office/drawing/2014/main" id="{10E1527B-AAAE-4769-B442-D26A0BE6133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7" name="PoljeZBesedilom 66">
          <a:extLst>
            <a:ext uri="{FF2B5EF4-FFF2-40B4-BE49-F238E27FC236}">
              <a16:creationId xmlns:a16="http://schemas.microsoft.com/office/drawing/2014/main" id="{E2B47867-9063-44E8-AB63-3A47C73663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8" name="PoljeZBesedilom 67">
          <a:extLst>
            <a:ext uri="{FF2B5EF4-FFF2-40B4-BE49-F238E27FC236}">
              <a16:creationId xmlns:a16="http://schemas.microsoft.com/office/drawing/2014/main" id="{5644572B-F6B4-4E4F-B47F-34FABE63E1D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9" name="PoljeZBesedilom 68">
          <a:extLst>
            <a:ext uri="{FF2B5EF4-FFF2-40B4-BE49-F238E27FC236}">
              <a16:creationId xmlns:a16="http://schemas.microsoft.com/office/drawing/2014/main" id="{89C8DB40-19BD-4875-99E0-EA043919B0F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0" name="PoljeZBesedilom 69">
          <a:extLst>
            <a:ext uri="{FF2B5EF4-FFF2-40B4-BE49-F238E27FC236}">
              <a16:creationId xmlns:a16="http://schemas.microsoft.com/office/drawing/2014/main" id="{0734A62F-BAC2-4E4F-B164-FC2F0807B9B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1" name="PoljeZBesedilom 70">
          <a:extLst>
            <a:ext uri="{FF2B5EF4-FFF2-40B4-BE49-F238E27FC236}">
              <a16:creationId xmlns:a16="http://schemas.microsoft.com/office/drawing/2014/main" id="{2A70CFCA-58AB-4D9C-A46D-FEF4B11A5C9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2" name="PoljeZBesedilom 71">
          <a:extLst>
            <a:ext uri="{FF2B5EF4-FFF2-40B4-BE49-F238E27FC236}">
              <a16:creationId xmlns:a16="http://schemas.microsoft.com/office/drawing/2014/main" id="{C79F2F46-15A6-4445-AC1C-73DB12F80F2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3" name="PoljeZBesedilom 72">
          <a:extLst>
            <a:ext uri="{FF2B5EF4-FFF2-40B4-BE49-F238E27FC236}">
              <a16:creationId xmlns:a16="http://schemas.microsoft.com/office/drawing/2014/main" id="{F091FB33-7605-4D6A-AE2B-9C4C3119324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4" name="PoljeZBesedilom 73">
          <a:extLst>
            <a:ext uri="{FF2B5EF4-FFF2-40B4-BE49-F238E27FC236}">
              <a16:creationId xmlns:a16="http://schemas.microsoft.com/office/drawing/2014/main" id="{5CC1BCE1-E169-4D2A-A904-63DA1BBBD5C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5" name="PoljeZBesedilom 74">
          <a:extLst>
            <a:ext uri="{FF2B5EF4-FFF2-40B4-BE49-F238E27FC236}">
              <a16:creationId xmlns:a16="http://schemas.microsoft.com/office/drawing/2014/main" id="{8FB28573-0DD6-4AEA-AF0D-A6741CE7237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6" name="PoljeZBesedilom 75">
          <a:extLst>
            <a:ext uri="{FF2B5EF4-FFF2-40B4-BE49-F238E27FC236}">
              <a16:creationId xmlns:a16="http://schemas.microsoft.com/office/drawing/2014/main" id="{32E997B2-94AE-4F3A-8490-9DCA35F70C6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7" name="PoljeZBesedilom 76">
          <a:extLst>
            <a:ext uri="{FF2B5EF4-FFF2-40B4-BE49-F238E27FC236}">
              <a16:creationId xmlns:a16="http://schemas.microsoft.com/office/drawing/2014/main" id="{6C71C3C1-5D9B-4226-9687-8186AC4E573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8" name="PoljeZBesedilom 77">
          <a:extLst>
            <a:ext uri="{FF2B5EF4-FFF2-40B4-BE49-F238E27FC236}">
              <a16:creationId xmlns:a16="http://schemas.microsoft.com/office/drawing/2014/main" id="{CE94D5E2-BB6C-40DD-9B36-4B55F6B34FB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9" name="PoljeZBesedilom 78">
          <a:extLst>
            <a:ext uri="{FF2B5EF4-FFF2-40B4-BE49-F238E27FC236}">
              <a16:creationId xmlns:a16="http://schemas.microsoft.com/office/drawing/2014/main" id="{3C7E8404-50E6-40FE-9BEA-19D893A4D90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0" name="PoljeZBesedilom 79">
          <a:extLst>
            <a:ext uri="{FF2B5EF4-FFF2-40B4-BE49-F238E27FC236}">
              <a16:creationId xmlns:a16="http://schemas.microsoft.com/office/drawing/2014/main" id="{42505287-A7AC-434A-8F94-D76A51C3502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1" name="PoljeZBesedilom 80">
          <a:extLst>
            <a:ext uri="{FF2B5EF4-FFF2-40B4-BE49-F238E27FC236}">
              <a16:creationId xmlns:a16="http://schemas.microsoft.com/office/drawing/2014/main" id="{E209A6DB-B776-403F-8074-D5DDC0D2939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2" name="PoljeZBesedilom 81">
          <a:extLst>
            <a:ext uri="{FF2B5EF4-FFF2-40B4-BE49-F238E27FC236}">
              <a16:creationId xmlns:a16="http://schemas.microsoft.com/office/drawing/2014/main" id="{E1EA7308-A170-4E5F-9409-55EB7385960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3" name="PoljeZBesedilom 82">
          <a:extLst>
            <a:ext uri="{FF2B5EF4-FFF2-40B4-BE49-F238E27FC236}">
              <a16:creationId xmlns:a16="http://schemas.microsoft.com/office/drawing/2014/main" id="{E5315AC5-6FBA-4B36-AEF7-709FE81689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4" name="PoljeZBesedilom 83">
          <a:extLst>
            <a:ext uri="{FF2B5EF4-FFF2-40B4-BE49-F238E27FC236}">
              <a16:creationId xmlns:a16="http://schemas.microsoft.com/office/drawing/2014/main" id="{468DE6D4-BFF6-4C3A-B2D7-0F43276FDD4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5" name="PoljeZBesedilom 84">
          <a:extLst>
            <a:ext uri="{FF2B5EF4-FFF2-40B4-BE49-F238E27FC236}">
              <a16:creationId xmlns:a16="http://schemas.microsoft.com/office/drawing/2014/main" id="{E0F54D7A-8B26-4AA7-8967-B9E602EB078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6" name="PoljeZBesedilom 85">
          <a:extLst>
            <a:ext uri="{FF2B5EF4-FFF2-40B4-BE49-F238E27FC236}">
              <a16:creationId xmlns:a16="http://schemas.microsoft.com/office/drawing/2014/main" id="{533383E2-E4B0-4BFC-88ED-605A736704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7" name="PoljeZBesedilom 86">
          <a:extLst>
            <a:ext uri="{FF2B5EF4-FFF2-40B4-BE49-F238E27FC236}">
              <a16:creationId xmlns:a16="http://schemas.microsoft.com/office/drawing/2014/main" id="{62CD286C-1566-42AA-9610-23A2F3035A1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8" name="PoljeZBesedilom 87">
          <a:extLst>
            <a:ext uri="{FF2B5EF4-FFF2-40B4-BE49-F238E27FC236}">
              <a16:creationId xmlns:a16="http://schemas.microsoft.com/office/drawing/2014/main" id="{16351570-4490-43C5-99F2-FF9AFDF3F2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9" name="PoljeZBesedilom 88">
          <a:extLst>
            <a:ext uri="{FF2B5EF4-FFF2-40B4-BE49-F238E27FC236}">
              <a16:creationId xmlns:a16="http://schemas.microsoft.com/office/drawing/2014/main" id="{FE8E165B-9BDD-4AA5-91E1-8D5E0C490FD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0" name="PoljeZBesedilom 89">
          <a:extLst>
            <a:ext uri="{FF2B5EF4-FFF2-40B4-BE49-F238E27FC236}">
              <a16:creationId xmlns:a16="http://schemas.microsoft.com/office/drawing/2014/main" id="{ED691E76-485C-40A8-A8D2-F5331C57A49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1" name="PoljeZBesedilom 90">
          <a:extLst>
            <a:ext uri="{FF2B5EF4-FFF2-40B4-BE49-F238E27FC236}">
              <a16:creationId xmlns:a16="http://schemas.microsoft.com/office/drawing/2014/main" id="{CEBB75CE-856F-414A-92BC-2C0E87BB709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2" name="PoljeZBesedilom 91">
          <a:extLst>
            <a:ext uri="{FF2B5EF4-FFF2-40B4-BE49-F238E27FC236}">
              <a16:creationId xmlns:a16="http://schemas.microsoft.com/office/drawing/2014/main" id="{88FDA942-F6AA-4E84-B6E9-605E89BD507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3" name="PoljeZBesedilom 92">
          <a:extLst>
            <a:ext uri="{FF2B5EF4-FFF2-40B4-BE49-F238E27FC236}">
              <a16:creationId xmlns:a16="http://schemas.microsoft.com/office/drawing/2014/main" id="{A3CD159A-C1D1-4E80-9EE1-9E2D5298A48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4" name="PoljeZBesedilom 93">
          <a:extLst>
            <a:ext uri="{FF2B5EF4-FFF2-40B4-BE49-F238E27FC236}">
              <a16:creationId xmlns:a16="http://schemas.microsoft.com/office/drawing/2014/main" id="{5C96E7B1-12F6-4E44-BA9A-70590B1A9AA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5" name="PoljeZBesedilom 94">
          <a:extLst>
            <a:ext uri="{FF2B5EF4-FFF2-40B4-BE49-F238E27FC236}">
              <a16:creationId xmlns:a16="http://schemas.microsoft.com/office/drawing/2014/main" id="{37D73EF3-7237-4D78-9990-E4C63DE2684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6" name="PoljeZBesedilom 95">
          <a:extLst>
            <a:ext uri="{FF2B5EF4-FFF2-40B4-BE49-F238E27FC236}">
              <a16:creationId xmlns:a16="http://schemas.microsoft.com/office/drawing/2014/main" id="{EA1C4C28-1992-450C-9A23-DC40649D530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7" name="PoljeZBesedilom 96">
          <a:extLst>
            <a:ext uri="{FF2B5EF4-FFF2-40B4-BE49-F238E27FC236}">
              <a16:creationId xmlns:a16="http://schemas.microsoft.com/office/drawing/2014/main" id="{1707C719-E206-4BBE-9F13-D5F43833C0B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8" name="PoljeZBesedilom 97">
          <a:extLst>
            <a:ext uri="{FF2B5EF4-FFF2-40B4-BE49-F238E27FC236}">
              <a16:creationId xmlns:a16="http://schemas.microsoft.com/office/drawing/2014/main" id="{453CD052-81A2-4D9D-906C-96E4F2AFA9E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9" name="PoljeZBesedilom 98">
          <a:extLst>
            <a:ext uri="{FF2B5EF4-FFF2-40B4-BE49-F238E27FC236}">
              <a16:creationId xmlns:a16="http://schemas.microsoft.com/office/drawing/2014/main" id="{29B610CF-00DA-4C8F-BEBE-010FCEACEEC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0" name="PoljeZBesedilom 99">
          <a:extLst>
            <a:ext uri="{FF2B5EF4-FFF2-40B4-BE49-F238E27FC236}">
              <a16:creationId xmlns:a16="http://schemas.microsoft.com/office/drawing/2014/main" id="{25BF19DF-F9DF-410B-BD43-FDDCCC75C77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1" name="PoljeZBesedilom 100">
          <a:extLst>
            <a:ext uri="{FF2B5EF4-FFF2-40B4-BE49-F238E27FC236}">
              <a16:creationId xmlns:a16="http://schemas.microsoft.com/office/drawing/2014/main" id="{18DEA428-8F84-46FC-BE03-BB91620438A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2" name="PoljeZBesedilom 101">
          <a:extLst>
            <a:ext uri="{FF2B5EF4-FFF2-40B4-BE49-F238E27FC236}">
              <a16:creationId xmlns:a16="http://schemas.microsoft.com/office/drawing/2014/main" id="{A8DC8BDB-0820-4354-9FF6-A56765DAB76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3" name="PoljeZBesedilom 102">
          <a:extLst>
            <a:ext uri="{FF2B5EF4-FFF2-40B4-BE49-F238E27FC236}">
              <a16:creationId xmlns:a16="http://schemas.microsoft.com/office/drawing/2014/main" id="{C6EC545F-BE56-40A5-ACFC-9A8659F7186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4" name="PoljeZBesedilom 103">
          <a:extLst>
            <a:ext uri="{FF2B5EF4-FFF2-40B4-BE49-F238E27FC236}">
              <a16:creationId xmlns:a16="http://schemas.microsoft.com/office/drawing/2014/main" id="{0E4854E1-1B73-434E-861C-FF3C8A2012B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5" name="PoljeZBesedilom 104">
          <a:extLst>
            <a:ext uri="{FF2B5EF4-FFF2-40B4-BE49-F238E27FC236}">
              <a16:creationId xmlns:a16="http://schemas.microsoft.com/office/drawing/2014/main" id="{84CC9BBD-FECA-4875-AF5E-EBC916D23D4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6" name="PoljeZBesedilom 105">
          <a:extLst>
            <a:ext uri="{FF2B5EF4-FFF2-40B4-BE49-F238E27FC236}">
              <a16:creationId xmlns:a16="http://schemas.microsoft.com/office/drawing/2014/main" id="{5DAD883F-7447-4CE2-97DA-D179CC9CAE8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7" name="PoljeZBesedilom 106">
          <a:extLst>
            <a:ext uri="{FF2B5EF4-FFF2-40B4-BE49-F238E27FC236}">
              <a16:creationId xmlns:a16="http://schemas.microsoft.com/office/drawing/2014/main" id="{BD33F1F4-7AE5-4B8C-92EC-EAFF024A940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8" name="PoljeZBesedilom 107">
          <a:extLst>
            <a:ext uri="{FF2B5EF4-FFF2-40B4-BE49-F238E27FC236}">
              <a16:creationId xmlns:a16="http://schemas.microsoft.com/office/drawing/2014/main" id="{9510EB4A-589D-4B90-BBA0-98EC8BB1028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9" name="PoljeZBesedilom 108">
          <a:extLst>
            <a:ext uri="{FF2B5EF4-FFF2-40B4-BE49-F238E27FC236}">
              <a16:creationId xmlns:a16="http://schemas.microsoft.com/office/drawing/2014/main" id="{D28B751E-1F56-4A20-AF4A-AD4DDF22185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0" name="PoljeZBesedilom 109">
          <a:extLst>
            <a:ext uri="{FF2B5EF4-FFF2-40B4-BE49-F238E27FC236}">
              <a16:creationId xmlns:a16="http://schemas.microsoft.com/office/drawing/2014/main" id="{95389BFF-120C-44E7-8F64-8DD99666500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1" name="PoljeZBesedilom 110">
          <a:extLst>
            <a:ext uri="{FF2B5EF4-FFF2-40B4-BE49-F238E27FC236}">
              <a16:creationId xmlns:a16="http://schemas.microsoft.com/office/drawing/2014/main" id="{B9EE6BDA-D7EB-4CC3-86E6-D2B2E8C950B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2" name="PoljeZBesedilom 111">
          <a:extLst>
            <a:ext uri="{FF2B5EF4-FFF2-40B4-BE49-F238E27FC236}">
              <a16:creationId xmlns:a16="http://schemas.microsoft.com/office/drawing/2014/main" id="{FF9A2F46-6DFE-4C81-8BAE-CED56F90EE7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3" name="PoljeZBesedilom 112">
          <a:extLst>
            <a:ext uri="{FF2B5EF4-FFF2-40B4-BE49-F238E27FC236}">
              <a16:creationId xmlns:a16="http://schemas.microsoft.com/office/drawing/2014/main" id="{CE82119E-92B0-4E5C-B2BC-C91873400C5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4" name="PoljeZBesedilom 113">
          <a:extLst>
            <a:ext uri="{FF2B5EF4-FFF2-40B4-BE49-F238E27FC236}">
              <a16:creationId xmlns:a16="http://schemas.microsoft.com/office/drawing/2014/main" id="{85F8DEF7-D45D-48C2-BFB9-F494C022A6B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5" name="PoljeZBesedilom 114">
          <a:extLst>
            <a:ext uri="{FF2B5EF4-FFF2-40B4-BE49-F238E27FC236}">
              <a16:creationId xmlns:a16="http://schemas.microsoft.com/office/drawing/2014/main" id="{0293DE98-00CD-46EE-9ADA-31163FB1D01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6" name="PoljeZBesedilom 115">
          <a:extLst>
            <a:ext uri="{FF2B5EF4-FFF2-40B4-BE49-F238E27FC236}">
              <a16:creationId xmlns:a16="http://schemas.microsoft.com/office/drawing/2014/main" id="{326A8C43-EF9B-406C-94CF-B04E732765C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7" name="PoljeZBesedilom 116">
          <a:extLst>
            <a:ext uri="{FF2B5EF4-FFF2-40B4-BE49-F238E27FC236}">
              <a16:creationId xmlns:a16="http://schemas.microsoft.com/office/drawing/2014/main" id="{95D13CB4-0B9E-48DF-8C97-FB07B90F1F7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8" name="PoljeZBesedilom 117">
          <a:extLst>
            <a:ext uri="{FF2B5EF4-FFF2-40B4-BE49-F238E27FC236}">
              <a16:creationId xmlns:a16="http://schemas.microsoft.com/office/drawing/2014/main" id="{23D6590C-6926-4FA9-A0A8-3A1224CB46D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9" name="PoljeZBesedilom 118">
          <a:extLst>
            <a:ext uri="{FF2B5EF4-FFF2-40B4-BE49-F238E27FC236}">
              <a16:creationId xmlns:a16="http://schemas.microsoft.com/office/drawing/2014/main" id="{9D3A3627-CCB6-446B-B6B3-7B12A396AA4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0" name="PoljeZBesedilom 119">
          <a:extLst>
            <a:ext uri="{FF2B5EF4-FFF2-40B4-BE49-F238E27FC236}">
              <a16:creationId xmlns:a16="http://schemas.microsoft.com/office/drawing/2014/main" id="{F2BBB149-AE92-4397-A8BD-A7FFC54F159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1" name="PoljeZBesedilom 120">
          <a:extLst>
            <a:ext uri="{FF2B5EF4-FFF2-40B4-BE49-F238E27FC236}">
              <a16:creationId xmlns:a16="http://schemas.microsoft.com/office/drawing/2014/main" id="{D8A3A52F-0519-4C4A-827A-50AE110E000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2" name="PoljeZBesedilom 121">
          <a:extLst>
            <a:ext uri="{FF2B5EF4-FFF2-40B4-BE49-F238E27FC236}">
              <a16:creationId xmlns:a16="http://schemas.microsoft.com/office/drawing/2014/main" id="{19CDDDF6-1384-42ED-A21B-151523EB212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3" name="PoljeZBesedilom 122">
          <a:extLst>
            <a:ext uri="{FF2B5EF4-FFF2-40B4-BE49-F238E27FC236}">
              <a16:creationId xmlns:a16="http://schemas.microsoft.com/office/drawing/2014/main" id="{28BF4AAC-FE6A-4969-829F-E8DB948AAAD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4" name="PoljeZBesedilom 123">
          <a:extLst>
            <a:ext uri="{FF2B5EF4-FFF2-40B4-BE49-F238E27FC236}">
              <a16:creationId xmlns:a16="http://schemas.microsoft.com/office/drawing/2014/main" id="{D98C25D1-AECB-4557-BDB4-A6F7197306D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5" name="PoljeZBesedilom 124">
          <a:extLst>
            <a:ext uri="{FF2B5EF4-FFF2-40B4-BE49-F238E27FC236}">
              <a16:creationId xmlns:a16="http://schemas.microsoft.com/office/drawing/2014/main" id="{C982EAC5-313E-4374-99EE-928014E5D1F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6" name="PoljeZBesedilom 125">
          <a:extLst>
            <a:ext uri="{FF2B5EF4-FFF2-40B4-BE49-F238E27FC236}">
              <a16:creationId xmlns:a16="http://schemas.microsoft.com/office/drawing/2014/main" id="{8A1246B7-2D71-488F-B9B7-D69797A7AC7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7" name="PoljeZBesedilom 126">
          <a:extLst>
            <a:ext uri="{FF2B5EF4-FFF2-40B4-BE49-F238E27FC236}">
              <a16:creationId xmlns:a16="http://schemas.microsoft.com/office/drawing/2014/main" id="{871F85A7-8AC8-4DDE-B030-D9FC110ED8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8" name="PoljeZBesedilom 127">
          <a:extLst>
            <a:ext uri="{FF2B5EF4-FFF2-40B4-BE49-F238E27FC236}">
              <a16:creationId xmlns:a16="http://schemas.microsoft.com/office/drawing/2014/main" id="{1AB23632-52E3-4DA8-B06C-00BC0E8A3C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9" name="PoljeZBesedilom 128">
          <a:extLst>
            <a:ext uri="{FF2B5EF4-FFF2-40B4-BE49-F238E27FC236}">
              <a16:creationId xmlns:a16="http://schemas.microsoft.com/office/drawing/2014/main" id="{C3ED70F9-1106-488B-A4AF-C9DD821E068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0" name="PoljeZBesedilom 129">
          <a:extLst>
            <a:ext uri="{FF2B5EF4-FFF2-40B4-BE49-F238E27FC236}">
              <a16:creationId xmlns:a16="http://schemas.microsoft.com/office/drawing/2014/main" id="{3F19D7DE-40A7-4921-B365-B1C2ECA45E2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1" name="PoljeZBesedilom 130">
          <a:extLst>
            <a:ext uri="{FF2B5EF4-FFF2-40B4-BE49-F238E27FC236}">
              <a16:creationId xmlns:a16="http://schemas.microsoft.com/office/drawing/2014/main" id="{5B221CC8-D9F9-499A-A40C-240CD07AC96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2" name="PoljeZBesedilom 131">
          <a:extLst>
            <a:ext uri="{FF2B5EF4-FFF2-40B4-BE49-F238E27FC236}">
              <a16:creationId xmlns:a16="http://schemas.microsoft.com/office/drawing/2014/main" id="{4210250D-63F8-44BA-94E9-BAD1C610DF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3" name="PoljeZBesedilom 132">
          <a:extLst>
            <a:ext uri="{FF2B5EF4-FFF2-40B4-BE49-F238E27FC236}">
              <a16:creationId xmlns:a16="http://schemas.microsoft.com/office/drawing/2014/main" id="{43A0DFAD-8793-4D86-B41E-9E02CC5F680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4" name="PoljeZBesedilom 133">
          <a:extLst>
            <a:ext uri="{FF2B5EF4-FFF2-40B4-BE49-F238E27FC236}">
              <a16:creationId xmlns:a16="http://schemas.microsoft.com/office/drawing/2014/main" id="{1A89BAF7-5523-4DD6-8B4C-432215A44C8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5" name="PoljeZBesedilom 134">
          <a:extLst>
            <a:ext uri="{FF2B5EF4-FFF2-40B4-BE49-F238E27FC236}">
              <a16:creationId xmlns:a16="http://schemas.microsoft.com/office/drawing/2014/main" id="{5FDB4A18-499E-4AC8-A170-D385176D20F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6" name="PoljeZBesedilom 135">
          <a:extLst>
            <a:ext uri="{FF2B5EF4-FFF2-40B4-BE49-F238E27FC236}">
              <a16:creationId xmlns:a16="http://schemas.microsoft.com/office/drawing/2014/main" id="{BF28B2D5-30B2-48E5-8BE5-56A3B384E93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7" name="PoljeZBesedilom 136">
          <a:extLst>
            <a:ext uri="{FF2B5EF4-FFF2-40B4-BE49-F238E27FC236}">
              <a16:creationId xmlns:a16="http://schemas.microsoft.com/office/drawing/2014/main" id="{CFCEC7B4-2E2E-426B-AD69-401A0C8F9D8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8" name="PoljeZBesedilom 137">
          <a:extLst>
            <a:ext uri="{FF2B5EF4-FFF2-40B4-BE49-F238E27FC236}">
              <a16:creationId xmlns:a16="http://schemas.microsoft.com/office/drawing/2014/main" id="{EA6A1DCA-C652-4F27-9A3E-C7D254EE523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9" name="PoljeZBesedilom 138">
          <a:extLst>
            <a:ext uri="{FF2B5EF4-FFF2-40B4-BE49-F238E27FC236}">
              <a16:creationId xmlns:a16="http://schemas.microsoft.com/office/drawing/2014/main" id="{66743EC2-26BC-4D29-BBEE-F1FF4684DFE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0" name="PoljeZBesedilom 139">
          <a:extLst>
            <a:ext uri="{FF2B5EF4-FFF2-40B4-BE49-F238E27FC236}">
              <a16:creationId xmlns:a16="http://schemas.microsoft.com/office/drawing/2014/main" id="{78A8FB90-6599-4482-9159-ABA4F01EC61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1" name="PoljeZBesedilom 140">
          <a:extLst>
            <a:ext uri="{FF2B5EF4-FFF2-40B4-BE49-F238E27FC236}">
              <a16:creationId xmlns:a16="http://schemas.microsoft.com/office/drawing/2014/main" id="{D670CE44-459D-4F71-8BBB-5169ACEE53F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2" name="PoljeZBesedilom 141">
          <a:extLst>
            <a:ext uri="{FF2B5EF4-FFF2-40B4-BE49-F238E27FC236}">
              <a16:creationId xmlns:a16="http://schemas.microsoft.com/office/drawing/2014/main" id="{41F84A5E-7DA2-43A2-84AB-625AF819CEC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3" name="PoljeZBesedilom 142">
          <a:extLst>
            <a:ext uri="{FF2B5EF4-FFF2-40B4-BE49-F238E27FC236}">
              <a16:creationId xmlns:a16="http://schemas.microsoft.com/office/drawing/2014/main" id="{0DE93943-DE27-4E91-BFF2-ACA0377F49D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4" name="PoljeZBesedilom 143">
          <a:extLst>
            <a:ext uri="{FF2B5EF4-FFF2-40B4-BE49-F238E27FC236}">
              <a16:creationId xmlns:a16="http://schemas.microsoft.com/office/drawing/2014/main" id="{104F29A2-CD40-4E36-ACA2-A29DB9B3D63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5" name="PoljeZBesedilom 144">
          <a:extLst>
            <a:ext uri="{FF2B5EF4-FFF2-40B4-BE49-F238E27FC236}">
              <a16:creationId xmlns:a16="http://schemas.microsoft.com/office/drawing/2014/main" id="{C7ADC3E0-F7A4-44B3-85AE-8F85CD18C3A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6" name="PoljeZBesedilom 145">
          <a:extLst>
            <a:ext uri="{FF2B5EF4-FFF2-40B4-BE49-F238E27FC236}">
              <a16:creationId xmlns:a16="http://schemas.microsoft.com/office/drawing/2014/main" id="{C53601D0-9AC7-4082-91A2-BDE4B336EB0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7" name="PoljeZBesedilom 146">
          <a:extLst>
            <a:ext uri="{FF2B5EF4-FFF2-40B4-BE49-F238E27FC236}">
              <a16:creationId xmlns:a16="http://schemas.microsoft.com/office/drawing/2014/main" id="{CF44158E-E99E-4A47-B989-8A509EA9795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8" name="PoljeZBesedilom 147">
          <a:extLst>
            <a:ext uri="{FF2B5EF4-FFF2-40B4-BE49-F238E27FC236}">
              <a16:creationId xmlns:a16="http://schemas.microsoft.com/office/drawing/2014/main" id="{95F009CB-021A-4D3B-A524-146BB307D78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9" name="PoljeZBesedilom 148">
          <a:extLst>
            <a:ext uri="{FF2B5EF4-FFF2-40B4-BE49-F238E27FC236}">
              <a16:creationId xmlns:a16="http://schemas.microsoft.com/office/drawing/2014/main" id="{EAF2B300-69DA-446C-BB91-F7468C1471A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0" name="PoljeZBesedilom 149">
          <a:extLst>
            <a:ext uri="{FF2B5EF4-FFF2-40B4-BE49-F238E27FC236}">
              <a16:creationId xmlns:a16="http://schemas.microsoft.com/office/drawing/2014/main" id="{004E6784-4185-443B-B3D9-7F2BC1DF30D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1" name="PoljeZBesedilom 150">
          <a:extLst>
            <a:ext uri="{FF2B5EF4-FFF2-40B4-BE49-F238E27FC236}">
              <a16:creationId xmlns:a16="http://schemas.microsoft.com/office/drawing/2014/main" id="{620079FB-EB76-4C57-B115-7974E00E770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2" name="PoljeZBesedilom 151">
          <a:extLst>
            <a:ext uri="{FF2B5EF4-FFF2-40B4-BE49-F238E27FC236}">
              <a16:creationId xmlns:a16="http://schemas.microsoft.com/office/drawing/2014/main" id="{4FC2E850-1839-4145-A8A4-8B84CAF9E73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3" name="PoljeZBesedilom 152">
          <a:extLst>
            <a:ext uri="{FF2B5EF4-FFF2-40B4-BE49-F238E27FC236}">
              <a16:creationId xmlns:a16="http://schemas.microsoft.com/office/drawing/2014/main" id="{725D9266-CDC8-49AB-9CD9-32D92D22115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4" name="PoljeZBesedilom 153">
          <a:extLst>
            <a:ext uri="{FF2B5EF4-FFF2-40B4-BE49-F238E27FC236}">
              <a16:creationId xmlns:a16="http://schemas.microsoft.com/office/drawing/2014/main" id="{EC3A2B17-C6EF-44F6-861F-DC59E9B0C0D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5" name="PoljeZBesedilom 154">
          <a:extLst>
            <a:ext uri="{FF2B5EF4-FFF2-40B4-BE49-F238E27FC236}">
              <a16:creationId xmlns:a16="http://schemas.microsoft.com/office/drawing/2014/main" id="{539AE9AC-9A1B-4E27-B458-636D28BE466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6" name="PoljeZBesedilom 155">
          <a:extLst>
            <a:ext uri="{FF2B5EF4-FFF2-40B4-BE49-F238E27FC236}">
              <a16:creationId xmlns:a16="http://schemas.microsoft.com/office/drawing/2014/main" id="{6931CFDD-E29A-4331-B3F3-1389D882D7C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7" name="PoljeZBesedilom 156">
          <a:extLst>
            <a:ext uri="{FF2B5EF4-FFF2-40B4-BE49-F238E27FC236}">
              <a16:creationId xmlns:a16="http://schemas.microsoft.com/office/drawing/2014/main" id="{AFF02FC9-2196-4EB1-AEEE-20D0AEE6C79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8" name="PoljeZBesedilom 157">
          <a:extLst>
            <a:ext uri="{FF2B5EF4-FFF2-40B4-BE49-F238E27FC236}">
              <a16:creationId xmlns:a16="http://schemas.microsoft.com/office/drawing/2014/main" id="{339A8079-BEEB-4802-851D-BA31B2CE1FD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9" name="PoljeZBesedilom 158">
          <a:extLst>
            <a:ext uri="{FF2B5EF4-FFF2-40B4-BE49-F238E27FC236}">
              <a16:creationId xmlns:a16="http://schemas.microsoft.com/office/drawing/2014/main" id="{CE633026-33BF-47BB-AC9B-99F77CD7546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0" name="PoljeZBesedilom 159">
          <a:extLst>
            <a:ext uri="{FF2B5EF4-FFF2-40B4-BE49-F238E27FC236}">
              <a16:creationId xmlns:a16="http://schemas.microsoft.com/office/drawing/2014/main" id="{2CC4EA93-F17D-4424-9EC9-A05C649CFD3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1" name="PoljeZBesedilom 160">
          <a:extLst>
            <a:ext uri="{FF2B5EF4-FFF2-40B4-BE49-F238E27FC236}">
              <a16:creationId xmlns:a16="http://schemas.microsoft.com/office/drawing/2014/main" id="{CF2B434B-5993-4968-8BB5-A5E24D8FB2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2" name="PoljeZBesedilom 161">
          <a:extLst>
            <a:ext uri="{FF2B5EF4-FFF2-40B4-BE49-F238E27FC236}">
              <a16:creationId xmlns:a16="http://schemas.microsoft.com/office/drawing/2014/main" id="{6F4D0CA1-262E-4F5E-8EE4-FF1C3833F0A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3" name="PoljeZBesedilom 162">
          <a:extLst>
            <a:ext uri="{FF2B5EF4-FFF2-40B4-BE49-F238E27FC236}">
              <a16:creationId xmlns:a16="http://schemas.microsoft.com/office/drawing/2014/main" id="{ADD8C4B9-7EFB-4700-877F-D57B6874A36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4" name="PoljeZBesedilom 163">
          <a:extLst>
            <a:ext uri="{FF2B5EF4-FFF2-40B4-BE49-F238E27FC236}">
              <a16:creationId xmlns:a16="http://schemas.microsoft.com/office/drawing/2014/main" id="{750051E5-6C80-4284-9655-519FF796E74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5" name="PoljeZBesedilom 164">
          <a:extLst>
            <a:ext uri="{FF2B5EF4-FFF2-40B4-BE49-F238E27FC236}">
              <a16:creationId xmlns:a16="http://schemas.microsoft.com/office/drawing/2014/main" id="{11218D17-915B-4813-AEA9-E4C0CCBE25F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6" name="PoljeZBesedilom 165">
          <a:extLst>
            <a:ext uri="{FF2B5EF4-FFF2-40B4-BE49-F238E27FC236}">
              <a16:creationId xmlns:a16="http://schemas.microsoft.com/office/drawing/2014/main" id="{B945DC66-AC27-4522-B77F-4FA711739369}"/>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7" name="PoljeZBesedilom 166">
          <a:extLst>
            <a:ext uri="{FF2B5EF4-FFF2-40B4-BE49-F238E27FC236}">
              <a16:creationId xmlns:a16="http://schemas.microsoft.com/office/drawing/2014/main" id="{47E17A53-7C91-4A2B-9A20-55B98DCC863A}"/>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8" name="PoljeZBesedilom 167">
          <a:extLst>
            <a:ext uri="{FF2B5EF4-FFF2-40B4-BE49-F238E27FC236}">
              <a16:creationId xmlns:a16="http://schemas.microsoft.com/office/drawing/2014/main" id="{A33B3EC1-1203-4CEF-8FFE-512B9B9277B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9" name="PoljeZBesedilom 168">
          <a:extLst>
            <a:ext uri="{FF2B5EF4-FFF2-40B4-BE49-F238E27FC236}">
              <a16:creationId xmlns:a16="http://schemas.microsoft.com/office/drawing/2014/main" id="{4F575799-D8B1-410D-82FE-7844B00B2778}"/>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0" name="PoljeZBesedilom 169">
          <a:extLst>
            <a:ext uri="{FF2B5EF4-FFF2-40B4-BE49-F238E27FC236}">
              <a16:creationId xmlns:a16="http://schemas.microsoft.com/office/drawing/2014/main" id="{AE272CBF-C1BD-4332-9B41-C0AE3479AD64}"/>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1" name="PoljeZBesedilom 170">
          <a:extLst>
            <a:ext uri="{FF2B5EF4-FFF2-40B4-BE49-F238E27FC236}">
              <a16:creationId xmlns:a16="http://schemas.microsoft.com/office/drawing/2014/main" id="{0D27B096-4625-4E37-AD17-563273DAD388}"/>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2" name="PoljeZBesedilom 171">
          <a:extLst>
            <a:ext uri="{FF2B5EF4-FFF2-40B4-BE49-F238E27FC236}">
              <a16:creationId xmlns:a16="http://schemas.microsoft.com/office/drawing/2014/main" id="{06782B20-A1EB-4DD8-8DB5-4CCF94749E6C}"/>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3" name="PoljeZBesedilom 172">
          <a:extLst>
            <a:ext uri="{FF2B5EF4-FFF2-40B4-BE49-F238E27FC236}">
              <a16:creationId xmlns:a16="http://schemas.microsoft.com/office/drawing/2014/main" id="{9F82BD98-F418-40A1-87FC-B5453DA49FE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4" name="PoljeZBesedilom 173">
          <a:extLst>
            <a:ext uri="{FF2B5EF4-FFF2-40B4-BE49-F238E27FC236}">
              <a16:creationId xmlns:a16="http://schemas.microsoft.com/office/drawing/2014/main" id="{5AB40ABC-A83F-4463-B18B-115AFDA1CD5E}"/>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5" name="PoljeZBesedilom 174">
          <a:extLst>
            <a:ext uri="{FF2B5EF4-FFF2-40B4-BE49-F238E27FC236}">
              <a16:creationId xmlns:a16="http://schemas.microsoft.com/office/drawing/2014/main" id="{129FE8E9-46C9-4848-AA09-DB6A47D54C05}"/>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6" name="PoljeZBesedilom 175">
          <a:extLst>
            <a:ext uri="{FF2B5EF4-FFF2-40B4-BE49-F238E27FC236}">
              <a16:creationId xmlns:a16="http://schemas.microsoft.com/office/drawing/2014/main" id="{FA30AF17-3047-46B4-8BC1-BE73F9AD7AE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7" name="PoljeZBesedilom 176">
          <a:extLst>
            <a:ext uri="{FF2B5EF4-FFF2-40B4-BE49-F238E27FC236}">
              <a16:creationId xmlns:a16="http://schemas.microsoft.com/office/drawing/2014/main" id="{AC83A938-957E-4BDE-9BBC-40EF1ED6F782}"/>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8" name="PoljeZBesedilom 177">
          <a:extLst>
            <a:ext uri="{FF2B5EF4-FFF2-40B4-BE49-F238E27FC236}">
              <a16:creationId xmlns:a16="http://schemas.microsoft.com/office/drawing/2014/main" id="{6F5EB5DB-F6AA-47B6-9B39-FA00F2BD0D7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9" name="PoljeZBesedilom 178">
          <a:extLst>
            <a:ext uri="{FF2B5EF4-FFF2-40B4-BE49-F238E27FC236}">
              <a16:creationId xmlns:a16="http://schemas.microsoft.com/office/drawing/2014/main" id="{A7F5377F-8856-42C0-8B10-49CF4731587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0" name="PoljeZBesedilom 179">
          <a:extLst>
            <a:ext uri="{FF2B5EF4-FFF2-40B4-BE49-F238E27FC236}">
              <a16:creationId xmlns:a16="http://schemas.microsoft.com/office/drawing/2014/main" id="{8256EDD8-6DBF-4999-9AE3-B491AD8E0F07}"/>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1" name="PoljeZBesedilom 180">
          <a:extLst>
            <a:ext uri="{FF2B5EF4-FFF2-40B4-BE49-F238E27FC236}">
              <a16:creationId xmlns:a16="http://schemas.microsoft.com/office/drawing/2014/main" id="{53095C23-EEF0-4BA9-A26F-00E8CE172484}"/>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2" name="PoljeZBesedilom 181">
          <a:extLst>
            <a:ext uri="{FF2B5EF4-FFF2-40B4-BE49-F238E27FC236}">
              <a16:creationId xmlns:a16="http://schemas.microsoft.com/office/drawing/2014/main" id="{E031E720-6E76-4067-A47D-EBF4420732E4}"/>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3" name="PoljeZBesedilom 182">
          <a:extLst>
            <a:ext uri="{FF2B5EF4-FFF2-40B4-BE49-F238E27FC236}">
              <a16:creationId xmlns:a16="http://schemas.microsoft.com/office/drawing/2014/main" id="{699B4C04-8EC4-4A5F-887B-56CF0BD2CECD}"/>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4" name="PoljeZBesedilom 183">
          <a:extLst>
            <a:ext uri="{FF2B5EF4-FFF2-40B4-BE49-F238E27FC236}">
              <a16:creationId xmlns:a16="http://schemas.microsoft.com/office/drawing/2014/main" id="{84C82E7A-BD9F-4067-B1CE-98C58AB01B1A}"/>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5" name="PoljeZBesedilom 184">
          <a:extLst>
            <a:ext uri="{FF2B5EF4-FFF2-40B4-BE49-F238E27FC236}">
              <a16:creationId xmlns:a16="http://schemas.microsoft.com/office/drawing/2014/main" id="{C8F88293-5201-4FD0-800B-46F46F24D782}"/>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6" name="PoljeZBesedilom 185">
          <a:extLst>
            <a:ext uri="{FF2B5EF4-FFF2-40B4-BE49-F238E27FC236}">
              <a16:creationId xmlns:a16="http://schemas.microsoft.com/office/drawing/2014/main" id="{9F398B9E-3B99-49C7-B933-A93D1E1667FD}"/>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7" name="PoljeZBesedilom 186">
          <a:extLst>
            <a:ext uri="{FF2B5EF4-FFF2-40B4-BE49-F238E27FC236}">
              <a16:creationId xmlns:a16="http://schemas.microsoft.com/office/drawing/2014/main" id="{833B799D-968C-4BC7-A8B0-C619F319EB56}"/>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8" name="PoljeZBesedilom 187">
          <a:extLst>
            <a:ext uri="{FF2B5EF4-FFF2-40B4-BE49-F238E27FC236}">
              <a16:creationId xmlns:a16="http://schemas.microsoft.com/office/drawing/2014/main" id="{F80AFBDD-34A3-42E9-952B-BE653392F66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9" name="PoljeZBesedilom 188">
          <a:extLst>
            <a:ext uri="{FF2B5EF4-FFF2-40B4-BE49-F238E27FC236}">
              <a16:creationId xmlns:a16="http://schemas.microsoft.com/office/drawing/2014/main" id="{B7D7F7BF-AC0E-40B6-A4CE-D691C91B7A7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0" name="PoljeZBesedilom 189">
          <a:extLst>
            <a:ext uri="{FF2B5EF4-FFF2-40B4-BE49-F238E27FC236}">
              <a16:creationId xmlns:a16="http://schemas.microsoft.com/office/drawing/2014/main" id="{6C83AA96-28C2-4E3A-9228-981E1051A95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1" name="PoljeZBesedilom 190">
          <a:extLst>
            <a:ext uri="{FF2B5EF4-FFF2-40B4-BE49-F238E27FC236}">
              <a16:creationId xmlns:a16="http://schemas.microsoft.com/office/drawing/2014/main" id="{A1C6EEC3-DB50-4B56-AB93-1954FA8BA34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2" name="PoljeZBesedilom 191">
          <a:extLst>
            <a:ext uri="{FF2B5EF4-FFF2-40B4-BE49-F238E27FC236}">
              <a16:creationId xmlns:a16="http://schemas.microsoft.com/office/drawing/2014/main" id="{8168AECF-72E6-4B55-83BF-F1D8F51A956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3" name="PoljeZBesedilom 192">
          <a:extLst>
            <a:ext uri="{FF2B5EF4-FFF2-40B4-BE49-F238E27FC236}">
              <a16:creationId xmlns:a16="http://schemas.microsoft.com/office/drawing/2014/main" id="{A5326AFB-BD38-4BFF-AA53-FA1D25E108B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4" name="PoljeZBesedilom 193">
          <a:extLst>
            <a:ext uri="{FF2B5EF4-FFF2-40B4-BE49-F238E27FC236}">
              <a16:creationId xmlns:a16="http://schemas.microsoft.com/office/drawing/2014/main" id="{80E009B5-8ABC-4A1A-9B20-21DDA5BE80E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5" name="PoljeZBesedilom 194">
          <a:extLst>
            <a:ext uri="{FF2B5EF4-FFF2-40B4-BE49-F238E27FC236}">
              <a16:creationId xmlns:a16="http://schemas.microsoft.com/office/drawing/2014/main" id="{D965D6A9-6971-410E-A255-86262FC6A7B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6" name="PoljeZBesedilom 195">
          <a:extLst>
            <a:ext uri="{FF2B5EF4-FFF2-40B4-BE49-F238E27FC236}">
              <a16:creationId xmlns:a16="http://schemas.microsoft.com/office/drawing/2014/main" id="{FC175534-82F0-4392-8C5E-B83C27E33F4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7" name="PoljeZBesedilom 196">
          <a:extLst>
            <a:ext uri="{FF2B5EF4-FFF2-40B4-BE49-F238E27FC236}">
              <a16:creationId xmlns:a16="http://schemas.microsoft.com/office/drawing/2014/main" id="{0965C003-6818-4FFE-85F3-6EDF25A961D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8" name="PoljeZBesedilom 197">
          <a:extLst>
            <a:ext uri="{FF2B5EF4-FFF2-40B4-BE49-F238E27FC236}">
              <a16:creationId xmlns:a16="http://schemas.microsoft.com/office/drawing/2014/main" id="{8448752C-762F-4B47-AD42-2FDD7AAD74E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9" name="PoljeZBesedilom 198">
          <a:extLst>
            <a:ext uri="{FF2B5EF4-FFF2-40B4-BE49-F238E27FC236}">
              <a16:creationId xmlns:a16="http://schemas.microsoft.com/office/drawing/2014/main" id="{EE136E15-F492-42AF-A357-B3473377858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0" name="PoljeZBesedilom 199">
          <a:extLst>
            <a:ext uri="{FF2B5EF4-FFF2-40B4-BE49-F238E27FC236}">
              <a16:creationId xmlns:a16="http://schemas.microsoft.com/office/drawing/2014/main" id="{5D45A733-7C5F-4FE7-A748-23FE764EB77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1" name="PoljeZBesedilom 200">
          <a:extLst>
            <a:ext uri="{FF2B5EF4-FFF2-40B4-BE49-F238E27FC236}">
              <a16:creationId xmlns:a16="http://schemas.microsoft.com/office/drawing/2014/main" id="{08C1844D-023B-4D32-BB9E-A77FC22FE07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2" name="PoljeZBesedilom 201">
          <a:extLst>
            <a:ext uri="{FF2B5EF4-FFF2-40B4-BE49-F238E27FC236}">
              <a16:creationId xmlns:a16="http://schemas.microsoft.com/office/drawing/2014/main" id="{9705EDD0-45E2-460C-9BAC-701E9ABB8B1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3" name="PoljeZBesedilom 202">
          <a:extLst>
            <a:ext uri="{FF2B5EF4-FFF2-40B4-BE49-F238E27FC236}">
              <a16:creationId xmlns:a16="http://schemas.microsoft.com/office/drawing/2014/main" id="{F3499EFE-0BAE-4F2E-B94C-BE6B9922274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4" name="PoljeZBesedilom 203">
          <a:extLst>
            <a:ext uri="{FF2B5EF4-FFF2-40B4-BE49-F238E27FC236}">
              <a16:creationId xmlns:a16="http://schemas.microsoft.com/office/drawing/2014/main" id="{C7DEBC74-38C1-4434-BCF1-B19904E5701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5" name="PoljeZBesedilom 204">
          <a:extLst>
            <a:ext uri="{FF2B5EF4-FFF2-40B4-BE49-F238E27FC236}">
              <a16:creationId xmlns:a16="http://schemas.microsoft.com/office/drawing/2014/main" id="{323512E7-FC23-43AB-9B40-5520E3159F3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6" name="PoljeZBesedilom 205">
          <a:extLst>
            <a:ext uri="{FF2B5EF4-FFF2-40B4-BE49-F238E27FC236}">
              <a16:creationId xmlns:a16="http://schemas.microsoft.com/office/drawing/2014/main" id="{2FD1F644-CF04-44D6-A3E3-1BCC4BADEEF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7" name="PoljeZBesedilom 206">
          <a:extLst>
            <a:ext uri="{FF2B5EF4-FFF2-40B4-BE49-F238E27FC236}">
              <a16:creationId xmlns:a16="http://schemas.microsoft.com/office/drawing/2014/main" id="{053F6C28-B267-48D6-9995-E3545E01000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8" name="PoljeZBesedilom 207">
          <a:extLst>
            <a:ext uri="{FF2B5EF4-FFF2-40B4-BE49-F238E27FC236}">
              <a16:creationId xmlns:a16="http://schemas.microsoft.com/office/drawing/2014/main" id="{C333AF12-AC2D-423D-BDA8-DFE7CA2BE66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9" name="PoljeZBesedilom 208">
          <a:extLst>
            <a:ext uri="{FF2B5EF4-FFF2-40B4-BE49-F238E27FC236}">
              <a16:creationId xmlns:a16="http://schemas.microsoft.com/office/drawing/2014/main" id="{8AC3C30A-3861-43C5-88F6-1BF338039DE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0" name="PoljeZBesedilom 209">
          <a:extLst>
            <a:ext uri="{FF2B5EF4-FFF2-40B4-BE49-F238E27FC236}">
              <a16:creationId xmlns:a16="http://schemas.microsoft.com/office/drawing/2014/main" id="{B58CAA17-9D18-4F4E-BE7E-AA3BD0DD0D9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1" name="PoljeZBesedilom 210">
          <a:extLst>
            <a:ext uri="{FF2B5EF4-FFF2-40B4-BE49-F238E27FC236}">
              <a16:creationId xmlns:a16="http://schemas.microsoft.com/office/drawing/2014/main" id="{3C0DC14D-2980-4C24-B6A5-21FE9232681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2" name="PoljeZBesedilom 211">
          <a:extLst>
            <a:ext uri="{FF2B5EF4-FFF2-40B4-BE49-F238E27FC236}">
              <a16:creationId xmlns:a16="http://schemas.microsoft.com/office/drawing/2014/main" id="{6E2E6CAD-4A7A-42B1-A29F-7592249191F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3" name="PoljeZBesedilom 212">
          <a:extLst>
            <a:ext uri="{FF2B5EF4-FFF2-40B4-BE49-F238E27FC236}">
              <a16:creationId xmlns:a16="http://schemas.microsoft.com/office/drawing/2014/main" id="{0CA699F1-FA81-41DF-8655-A099FB101E3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4" name="PoljeZBesedilom 213">
          <a:extLst>
            <a:ext uri="{FF2B5EF4-FFF2-40B4-BE49-F238E27FC236}">
              <a16:creationId xmlns:a16="http://schemas.microsoft.com/office/drawing/2014/main" id="{06317CA8-20D4-4CDA-95B3-0D6B222C7E7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5" name="PoljeZBesedilom 214">
          <a:extLst>
            <a:ext uri="{FF2B5EF4-FFF2-40B4-BE49-F238E27FC236}">
              <a16:creationId xmlns:a16="http://schemas.microsoft.com/office/drawing/2014/main" id="{EB2413E7-CD20-48F2-BB00-5F7FBFC9E9C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6" name="PoljeZBesedilom 215">
          <a:extLst>
            <a:ext uri="{FF2B5EF4-FFF2-40B4-BE49-F238E27FC236}">
              <a16:creationId xmlns:a16="http://schemas.microsoft.com/office/drawing/2014/main" id="{03D3A1F8-338F-4E3E-8FCA-E80C15D8466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7" name="PoljeZBesedilom 216">
          <a:extLst>
            <a:ext uri="{FF2B5EF4-FFF2-40B4-BE49-F238E27FC236}">
              <a16:creationId xmlns:a16="http://schemas.microsoft.com/office/drawing/2014/main" id="{43C10268-1A52-4FF0-8CF7-0FC9644B0A2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8" name="PoljeZBesedilom 217">
          <a:extLst>
            <a:ext uri="{FF2B5EF4-FFF2-40B4-BE49-F238E27FC236}">
              <a16:creationId xmlns:a16="http://schemas.microsoft.com/office/drawing/2014/main" id="{61EF65A2-1F89-41CB-8DD8-53088286D9B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9" name="PoljeZBesedilom 218">
          <a:extLst>
            <a:ext uri="{FF2B5EF4-FFF2-40B4-BE49-F238E27FC236}">
              <a16:creationId xmlns:a16="http://schemas.microsoft.com/office/drawing/2014/main" id="{7470D65A-ACE2-411D-A6FF-22A5ACC2D08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0" name="PoljeZBesedilom 219">
          <a:extLst>
            <a:ext uri="{FF2B5EF4-FFF2-40B4-BE49-F238E27FC236}">
              <a16:creationId xmlns:a16="http://schemas.microsoft.com/office/drawing/2014/main" id="{9D585E08-9BA1-4997-9231-A5FEF3C0A6E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1" name="PoljeZBesedilom 220">
          <a:extLst>
            <a:ext uri="{FF2B5EF4-FFF2-40B4-BE49-F238E27FC236}">
              <a16:creationId xmlns:a16="http://schemas.microsoft.com/office/drawing/2014/main" id="{AF6D385A-13F9-46C4-83E7-2C4A69BF428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2" name="PoljeZBesedilom 221">
          <a:extLst>
            <a:ext uri="{FF2B5EF4-FFF2-40B4-BE49-F238E27FC236}">
              <a16:creationId xmlns:a16="http://schemas.microsoft.com/office/drawing/2014/main" id="{61B29525-ABA8-46A5-80AF-ABE7D46BF45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3" name="PoljeZBesedilom 222">
          <a:extLst>
            <a:ext uri="{FF2B5EF4-FFF2-40B4-BE49-F238E27FC236}">
              <a16:creationId xmlns:a16="http://schemas.microsoft.com/office/drawing/2014/main" id="{3A2A2EC1-BF48-4D06-BC53-48457856AF3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4" name="PoljeZBesedilom 223">
          <a:extLst>
            <a:ext uri="{FF2B5EF4-FFF2-40B4-BE49-F238E27FC236}">
              <a16:creationId xmlns:a16="http://schemas.microsoft.com/office/drawing/2014/main" id="{6869807B-C7AD-40FC-B001-F76E8D1D28A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5" name="PoljeZBesedilom 224">
          <a:extLst>
            <a:ext uri="{FF2B5EF4-FFF2-40B4-BE49-F238E27FC236}">
              <a16:creationId xmlns:a16="http://schemas.microsoft.com/office/drawing/2014/main" id="{0CAE03CF-51C9-48FD-97DC-7DC9DBFD293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6" name="PoljeZBesedilom 225">
          <a:extLst>
            <a:ext uri="{FF2B5EF4-FFF2-40B4-BE49-F238E27FC236}">
              <a16:creationId xmlns:a16="http://schemas.microsoft.com/office/drawing/2014/main" id="{E1CBFBA8-4803-4336-A086-E57EEF7AEA9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7" name="PoljeZBesedilom 226">
          <a:extLst>
            <a:ext uri="{FF2B5EF4-FFF2-40B4-BE49-F238E27FC236}">
              <a16:creationId xmlns:a16="http://schemas.microsoft.com/office/drawing/2014/main" id="{4A3079A9-469E-423F-B3E8-D8173D1C0DD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8" name="PoljeZBesedilom 227">
          <a:extLst>
            <a:ext uri="{FF2B5EF4-FFF2-40B4-BE49-F238E27FC236}">
              <a16:creationId xmlns:a16="http://schemas.microsoft.com/office/drawing/2014/main" id="{79979664-1532-42ED-9A35-C2BF3AD44818}"/>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9" name="PoljeZBesedilom 228">
          <a:extLst>
            <a:ext uri="{FF2B5EF4-FFF2-40B4-BE49-F238E27FC236}">
              <a16:creationId xmlns:a16="http://schemas.microsoft.com/office/drawing/2014/main" id="{81339F37-A20B-42C5-88D7-0688E1FDB93C}"/>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0" name="PoljeZBesedilom 229">
          <a:extLst>
            <a:ext uri="{FF2B5EF4-FFF2-40B4-BE49-F238E27FC236}">
              <a16:creationId xmlns:a16="http://schemas.microsoft.com/office/drawing/2014/main" id="{156B6E97-E474-46E0-8489-F14B64149021}"/>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1" name="PoljeZBesedilom 230">
          <a:extLst>
            <a:ext uri="{FF2B5EF4-FFF2-40B4-BE49-F238E27FC236}">
              <a16:creationId xmlns:a16="http://schemas.microsoft.com/office/drawing/2014/main" id="{32C97FFA-16A9-4932-976B-8057F804539B}"/>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2" name="PoljeZBesedilom 231">
          <a:extLst>
            <a:ext uri="{FF2B5EF4-FFF2-40B4-BE49-F238E27FC236}">
              <a16:creationId xmlns:a16="http://schemas.microsoft.com/office/drawing/2014/main" id="{4BF54EEB-1E80-4901-960B-F77540E5C0D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3" name="PoljeZBesedilom 232">
          <a:extLst>
            <a:ext uri="{FF2B5EF4-FFF2-40B4-BE49-F238E27FC236}">
              <a16:creationId xmlns:a16="http://schemas.microsoft.com/office/drawing/2014/main" id="{F6728618-E16C-48AD-9303-49B1FD6EB87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4" name="PoljeZBesedilom 233">
          <a:extLst>
            <a:ext uri="{FF2B5EF4-FFF2-40B4-BE49-F238E27FC236}">
              <a16:creationId xmlns:a16="http://schemas.microsoft.com/office/drawing/2014/main" id="{B3FB4FE7-F474-486B-97EE-3DFD27F2477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5" name="PoljeZBesedilom 234">
          <a:extLst>
            <a:ext uri="{FF2B5EF4-FFF2-40B4-BE49-F238E27FC236}">
              <a16:creationId xmlns:a16="http://schemas.microsoft.com/office/drawing/2014/main" id="{4D56F1C6-9AEC-4352-8250-E6EE67D9270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6" name="PoljeZBesedilom 235">
          <a:extLst>
            <a:ext uri="{FF2B5EF4-FFF2-40B4-BE49-F238E27FC236}">
              <a16:creationId xmlns:a16="http://schemas.microsoft.com/office/drawing/2014/main" id="{06EA01D4-43AF-4344-9B83-ED4C84EBFC7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7" name="PoljeZBesedilom 236">
          <a:extLst>
            <a:ext uri="{FF2B5EF4-FFF2-40B4-BE49-F238E27FC236}">
              <a16:creationId xmlns:a16="http://schemas.microsoft.com/office/drawing/2014/main" id="{D9DE6606-4100-4BD3-A383-D2016B20FBC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8" name="PoljeZBesedilom 237">
          <a:extLst>
            <a:ext uri="{FF2B5EF4-FFF2-40B4-BE49-F238E27FC236}">
              <a16:creationId xmlns:a16="http://schemas.microsoft.com/office/drawing/2014/main" id="{9BCAF213-1DD0-474B-8BD0-E35134C04ED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9" name="PoljeZBesedilom 238">
          <a:extLst>
            <a:ext uri="{FF2B5EF4-FFF2-40B4-BE49-F238E27FC236}">
              <a16:creationId xmlns:a16="http://schemas.microsoft.com/office/drawing/2014/main" id="{0EF2481B-B030-4B9D-A29A-FA493E4C756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0" name="PoljeZBesedilom 239">
          <a:extLst>
            <a:ext uri="{FF2B5EF4-FFF2-40B4-BE49-F238E27FC236}">
              <a16:creationId xmlns:a16="http://schemas.microsoft.com/office/drawing/2014/main" id="{CF92CB66-FF84-4C8A-A4E8-5AA415DC98D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1" name="PoljeZBesedilom 240">
          <a:extLst>
            <a:ext uri="{FF2B5EF4-FFF2-40B4-BE49-F238E27FC236}">
              <a16:creationId xmlns:a16="http://schemas.microsoft.com/office/drawing/2014/main" id="{4ABA57F4-46F2-42F0-9350-6846C92DABA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2" name="PoljeZBesedilom 241">
          <a:extLst>
            <a:ext uri="{FF2B5EF4-FFF2-40B4-BE49-F238E27FC236}">
              <a16:creationId xmlns:a16="http://schemas.microsoft.com/office/drawing/2014/main" id="{18C46036-87BE-4147-B842-D55B076052C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3" name="PoljeZBesedilom 242">
          <a:extLst>
            <a:ext uri="{FF2B5EF4-FFF2-40B4-BE49-F238E27FC236}">
              <a16:creationId xmlns:a16="http://schemas.microsoft.com/office/drawing/2014/main" id="{246EF2AF-A9B9-4D5F-8545-5542A924619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4" name="PoljeZBesedilom 243">
          <a:extLst>
            <a:ext uri="{FF2B5EF4-FFF2-40B4-BE49-F238E27FC236}">
              <a16:creationId xmlns:a16="http://schemas.microsoft.com/office/drawing/2014/main" id="{203CF2D9-FC77-4C2F-919F-198C0E87C282}"/>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5" name="PoljeZBesedilom 244">
          <a:extLst>
            <a:ext uri="{FF2B5EF4-FFF2-40B4-BE49-F238E27FC236}">
              <a16:creationId xmlns:a16="http://schemas.microsoft.com/office/drawing/2014/main" id="{A702062A-89CE-4619-A590-010E1C20FD0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6" name="PoljeZBesedilom 245">
          <a:extLst>
            <a:ext uri="{FF2B5EF4-FFF2-40B4-BE49-F238E27FC236}">
              <a16:creationId xmlns:a16="http://schemas.microsoft.com/office/drawing/2014/main" id="{C30C77AA-34DE-4961-BFE9-1E6AA9D1E65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7" name="PoljeZBesedilom 246">
          <a:extLst>
            <a:ext uri="{FF2B5EF4-FFF2-40B4-BE49-F238E27FC236}">
              <a16:creationId xmlns:a16="http://schemas.microsoft.com/office/drawing/2014/main" id="{4CB57442-6AA0-4E02-8173-DFB52704EA8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8" name="PoljeZBesedilom 247">
          <a:extLst>
            <a:ext uri="{FF2B5EF4-FFF2-40B4-BE49-F238E27FC236}">
              <a16:creationId xmlns:a16="http://schemas.microsoft.com/office/drawing/2014/main" id="{5A418C14-FC60-4908-86E4-9D951814FD0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9" name="PoljeZBesedilom 248">
          <a:extLst>
            <a:ext uri="{FF2B5EF4-FFF2-40B4-BE49-F238E27FC236}">
              <a16:creationId xmlns:a16="http://schemas.microsoft.com/office/drawing/2014/main" id="{66DB418E-4E7F-477B-80EF-596E1FD7F0D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0" name="PoljeZBesedilom 249">
          <a:extLst>
            <a:ext uri="{FF2B5EF4-FFF2-40B4-BE49-F238E27FC236}">
              <a16:creationId xmlns:a16="http://schemas.microsoft.com/office/drawing/2014/main" id="{ABFBD701-D4B6-448E-A4B4-9A0C0E37C57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1" name="PoljeZBesedilom 250">
          <a:extLst>
            <a:ext uri="{FF2B5EF4-FFF2-40B4-BE49-F238E27FC236}">
              <a16:creationId xmlns:a16="http://schemas.microsoft.com/office/drawing/2014/main" id="{3C49C7FE-420E-4427-92A5-0CD4568F835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2" name="PoljeZBesedilom 251">
          <a:extLst>
            <a:ext uri="{FF2B5EF4-FFF2-40B4-BE49-F238E27FC236}">
              <a16:creationId xmlns:a16="http://schemas.microsoft.com/office/drawing/2014/main" id="{47DF8D45-EF63-4518-8E43-2815A0E9F2F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3" name="PoljeZBesedilom 252">
          <a:extLst>
            <a:ext uri="{FF2B5EF4-FFF2-40B4-BE49-F238E27FC236}">
              <a16:creationId xmlns:a16="http://schemas.microsoft.com/office/drawing/2014/main" id="{74B43D43-0EF6-4FF7-9089-ABCC88C6FB2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4" name="PoljeZBesedilom 253">
          <a:extLst>
            <a:ext uri="{FF2B5EF4-FFF2-40B4-BE49-F238E27FC236}">
              <a16:creationId xmlns:a16="http://schemas.microsoft.com/office/drawing/2014/main" id="{23231FA9-A3C6-4496-8BBC-4B32D65CD0FD}"/>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5" name="PoljeZBesedilom 254">
          <a:extLst>
            <a:ext uri="{FF2B5EF4-FFF2-40B4-BE49-F238E27FC236}">
              <a16:creationId xmlns:a16="http://schemas.microsoft.com/office/drawing/2014/main" id="{8B2F9166-F204-4B95-BF36-A5BBFF26A94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6" name="PoljeZBesedilom 255">
          <a:extLst>
            <a:ext uri="{FF2B5EF4-FFF2-40B4-BE49-F238E27FC236}">
              <a16:creationId xmlns:a16="http://schemas.microsoft.com/office/drawing/2014/main" id="{D1209018-8A5B-450A-9C47-1FDB93BB61D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7" name="PoljeZBesedilom 256">
          <a:extLst>
            <a:ext uri="{FF2B5EF4-FFF2-40B4-BE49-F238E27FC236}">
              <a16:creationId xmlns:a16="http://schemas.microsoft.com/office/drawing/2014/main" id="{D23433B1-90FD-4D86-A442-1F243365844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8" name="PoljeZBesedilom 257">
          <a:extLst>
            <a:ext uri="{FF2B5EF4-FFF2-40B4-BE49-F238E27FC236}">
              <a16:creationId xmlns:a16="http://schemas.microsoft.com/office/drawing/2014/main" id="{EA157AEE-29D6-491A-A222-888CC9366D8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9" name="PoljeZBesedilom 258">
          <a:extLst>
            <a:ext uri="{FF2B5EF4-FFF2-40B4-BE49-F238E27FC236}">
              <a16:creationId xmlns:a16="http://schemas.microsoft.com/office/drawing/2014/main" id="{922EEA2E-4858-4FE3-A3B3-D1E3819E163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0" name="PoljeZBesedilom 259">
          <a:extLst>
            <a:ext uri="{FF2B5EF4-FFF2-40B4-BE49-F238E27FC236}">
              <a16:creationId xmlns:a16="http://schemas.microsoft.com/office/drawing/2014/main" id="{0A62DC1F-44D0-476F-8246-90D935B47A3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1" name="PoljeZBesedilom 260">
          <a:extLst>
            <a:ext uri="{FF2B5EF4-FFF2-40B4-BE49-F238E27FC236}">
              <a16:creationId xmlns:a16="http://schemas.microsoft.com/office/drawing/2014/main" id="{F7FBEA0D-2BFD-4067-849B-9E29E4DCCE1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2" name="PoljeZBesedilom 261">
          <a:extLst>
            <a:ext uri="{FF2B5EF4-FFF2-40B4-BE49-F238E27FC236}">
              <a16:creationId xmlns:a16="http://schemas.microsoft.com/office/drawing/2014/main" id="{19D37573-D3BF-4938-BE64-601CF0EEC6A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3" name="PoljeZBesedilom 262">
          <a:extLst>
            <a:ext uri="{FF2B5EF4-FFF2-40B4-BE49-F238E27FC236}">
              <a16:creationId xmlns:a16="http://schemas.microsoft.com/office/drawing/2014/main" id="{3C9966F7-63A1-4240-9D82-47C7D030FC0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4" name="PoljeZBesedilom 263">
          <a:extLst>
            <a:ext uri="{FF2B5EF4-FFF2-40B4-BE49-F238E27FC236}">
              <a16:creationId xmlns:a16="http://schemas.microsoft.com/office/drawing/2014/main" id="{134DE3FE-136A-435E-87D9-01C40948D52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5" name="PoljeZBesedilom 264">
          <a:extLst>
            <a:ext uri="{FF2B5EF4-FFF2-40B4-BE49-F238E27FC236}">
              <a16:creationId xmlns:a16="http://schemas.microsoft.com/office/drawing/2014/main" id="{CBC933A4-8352-47CD-9A3B-B0388DC7D57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6" name="PoljeZBesedilom 265">
          <a:extLst>
            <a:ext uri="{FF2B5EF4-FFF2-40B4-BE49-F238E27FC236}">
              <a16:creationId xmlns:a16="http://schemas.microsoft.com/office/drawing/2014/main" id="{F625E123-A15C-45B0-AE5A-6A1F360A09F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7" name="PoljeZBesedilom 266">
          <a:extLst>
            <a:ext uri="{FF2B5EF4-FFF2-40B4-BE49-F238E27FC236}">
              <a16:creationId xmlns:a16="http://schemas.microsoft.com/office/drawing/2014/main" id="{6E2E25C2-AF16-4B6B-9190-40E18B8E8BD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8" name="PoljeZBesedilom 267">
          <a:extLst>
            <a:ext uri="{FF2B5EF4-FFF2-40B4-BE49-F238E27FC236}">
              <a16:creationId xmlns:a16="http://schemas.microsoft.com/office/drawing/2014/main" id="{5B9341AD-555A-4517-B886-76A95E2AE26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9" name="PoljeZBesedilom 268">
          <a:extLst>
            <a:ext uri="{FF2B5EF4-FFF2-40B4-BE49-F238E27FC236}">
              <a16:creationId xmlns:a16="http://schemas.microsoft.com/office/drawing/2014/main" id="{0697FAFB-FA40-4268-824A-5FC7551640B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0" name="PoljeZBesedilom 269">
          <a:extLst>
            <a:ext uri="{FF2B5EF4-FFF2-40B4-BE49-F238E27FC236}">
              <a16:creationId xmlns:a16="http://schemas.microsoft.com/office/drawing/2014/main" id="{E1B9BE7B-5262-4AEE-9233-7FCD5AAFB29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1" name="PoljeZBesedilom 270">
          <a:extLst>
            <a:ext uri="{FF2B5EF4-FFF2-40B4-BE49-F238E27FC236}">
              <a16:creationId xmlns:a16="http://schemas.microsoft.com/office/drawing/2014/main" id="{AEB7CC52-5010-4E60-9CCB-F0450387E46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2" name="PoljeZBesedilom 271">
          <a:extLst>
            <a:ext uri="{FF2B5EF4-FFF2-40B4-BE49-F238E27FC236}">
              <a16:creationId xmlns:a16="http://schemas.microsoft.com/office/drawing/2014/main" id="{8E79BEE1-5E82-4A73-A132-4629DCC4A3B5}"/>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3" name="PoljeZBesedilom 272">
          <a:extLst>
            <a:ext uri="{FF2B5EF4-FFF2-40B4-BE49-F238E27FC236}">
              <a16:creationId xmlns:a16="http://schemas.microsoft.com/office/drawing/2014/main" id="{B54114EA-B3E0-4976-88B5-E06FE4BF6CAE}"/>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4" name="PoljeZBesedilom 273">
          <a:extLst>
            <a:ext uri="{FF2B5EF4-FFF2-40B4-BE49-F238E27FC236}">
              <a16:creationId xmlns:a16="http://schemas.microsoft.com/office/drawing/2014/main" id="{A1F49FF0-AAAA-4C4F-8EB7-73557E072D5B}"/>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5" name="PoljeZBesedilom 274">
          <a:extLst>
            <a:ext uri="{FF2B5EF4-FFF2-40B4-BE49-F238E27FC236}">
              <a16:creationId xmlns:a16="http://schemas.microsoft.com/office/drawing/2014/main" id="{2B1232A1-1C66-4908-9FC0-FDBF5739DD26}"/>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6" name="PoljeZBesedilom 275">
          <a:extLst>
            <a:ext uri="{FF2B5EF4-FFF2-40B4-BE49-F238E27FC236}">
              <a16:creationId xmlns:a16="http://schemas.microsoft.com/office/drawing/2014/main" id="{27E1A7DF-6AA1-4E08-AACF-999F036A50B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7" name="PoljeZBesedilom 276">
          <a:extLst>
            <a:ext uri="{FF2B5EF4-FFF2-40B4-BE49-F238E27FC236}">
              <a16:creationId xmlns:a16="http://schemas.microsoft.com/office/drawing/2014/main" id="{8F03BCDA-C96F-428C-8459-28939231FAC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8" name="PoljeZBesedilom 277">
          <a:extLst>
            <a:ext uri="{FF2B5EF4-FFF2-40B4-BE49-F238E27FC236}">
              <a16:creationId xmlns:a16="http://schemas.microsoft.com/office/drawing/2014/main" id="{EF67E0E5-BEFF-4AFF-913E-C573FD8BFFF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9" name="PoljeZBesedilom 278">
          <a:extLst>
            <a:ext uri="{FF2B5EF4-FFF2-40B4-BE49-F238E27FC236}">
              <a16:creationId xmlns:a16="http://schemas.microsoft.com/office/drawing/2014/main" id="{3089E845-E38A-430E-AD31-0915D48F6FC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0" name="PoljeZBesedilom 279">
          <a:extLst>
            <a:ext uri="{FF2B5EF4-FFF2-40B4-BE49-F238E27FC236}">
              <a16:creationId xmlns:a16="http://schemas.microsoft.com/office/drawing/2014/main" id="{B1FD05FB-E5EA-4D5A-A255-83F8C48BFA7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1" name="PoljeZBesedilom 280">
          <a:extLst>
            <a:ext uri="{FF2B5EF4-FFF2-40B4-BE49-F238E27FC236}">
              <a16:creationId xmlns:a16="http://schemas.microsoft.com/office/drawing/2014/main" id="{170494D8-7864-4A5F-BDDF-0FC96F07C91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2" name="PoljeZBesedilom 281">
          <a:extLst>
            <a:ext uri="{FF2B5EF4-FFF2-40B4-BE49-F238E27FC236}">
              <a16:creationId xmlns:a16="http://schemas.microsoft.com/office/drawing/2014/main" id="{4B0E8E22-2EAC-4DE1-9190-BBAD9A70435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3" name="PoljeZBesedilom 282">
          <a:extLst>
            <a:ext uri="{FF2B5EF4-FFF2-40B4-BE49-F238E27FC236}">
              <a16:creationId xmlns:a16="http://schemas.microsoft.com/office/drawing/2014/main" id="{A81F4075-88DB-42E1-938A-ED00DC56C65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4" name="PoljeZBesedilom 283">
          <a:extLst>
            <a:ext uri="{FF2B5EF4-FFF2-40B4-BE49-F238E27FC236}">
              <a16:creationId xmlns:a16="http://schemas.microsoft.com/office/drawing/2014/main" id="{672D0D9F-C277-4023-9241-EC4B54D0ACB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5" name="PoljeZBesedilom 284">
          <a:extLst>
            <a:ext uri="{FF2B5EF4-FFF2-40B4-BE49-F238E27FC236}">
              <a16:creationId xmlns:a16="http://schemas.microsoft.com/office/drawing/2014/main" id="{D2BC825F-CB56-43F2-B31F-8EBCE05804C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6" name="PoljeZBesedilom 285">
          <a:extLst>
            <a:ext uri="{FF2B5EF4-FFF2-40B4-BE49-F238E27FC236}">
              <a16:creationId xmlns:a16="http://schemas.microsoft.com/office/drawing/2014/main" id="{339934F1-FE07-4D35-9344-1B422EDACCA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7" name="PoljeZBesedilom 286">
          <a:extLst>
            <a:ext uri="{FF2B5EF4-FFF2-40B4-BE49-F238E27FC236}">
              <a16:creationId xmlns:a16="http://schemas.microsoft.com/office/drawing/2014/main" id="{FEEDC18B-1594-4416-8A5F-5A3E7EBDD4C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8" name="PoljeZBesedilom 287">
          <a:extLst>
            <a:ext uri="{FF2B5EF4-FFF2-40B4-BE49-F238E27FC236}">
              <a16:creationId xmlns:a16="http://schemas.microsoft.com/office/drawing/2014/main" id="{CC26ADD7-3A38-417A-AC0C-80E5F20AA98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9" name="PoljeZBesedilom 288">
          <a:extLst>
            <a:ext uri="{FF2B5EF4-FFF2-40B4-BE49-F238E27FC236}">
              <a16:creationId xmlns:a16="http://schemas.microsoft.com/office/drawing/2014/main" id="{95EC40CF-CCDC-4F58-ACC0-20E6F23E446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0" name="PoljeZBesedilom 289">
          <a:extLst>
            <a:ext uri="{FF2B5EF4-FFF2-40B4-BE49-F238E27FC236}">
              <a16:creationId xmlns:a16="http://schemas.microsoft.com/office/drawing/2014/main" id="{D8419CF0-A4A4-43FC-B531-DCDC0D4391E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1" name="PoljeZBesedilom 290">
          <a:extLst>
            <a:ext uri="{FF2B5EF4-FFF2-40B4-BE49-F238E27FC236}">
              <a16:creationId xmlns:a16="http://schemas.microsoft.com/office/drawing/2014/main" id="{69A37505-5588-4506-9C96-515C361A2A3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2" name="PoljeZBesedilom 291">
          <a:extLst>
            <a:ext uri="{FF2B5EF4-FFF2-40B4-BE49-F238E27FC236}">
              <a16:creationId xmlns:a16="http://schemas.microsoft.com/office/drawing/2014/main" id="{D0BD5796-B2B5-4CB7-9056-4222448C6BD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3" name="PoljeZBesedilom 292">
          <a:extLst>
            <a:ext uri="{FF2B5EF4-FFF2-40B4-BE49-F238E27FC236}">
              <a16:creationId xmlns:a16="http://schemas.microsoft.com/office/drawing/2014/main" id="{14C7E7BB-58AA-4CCB-A8DC-C000627A28C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4" name="PoljeZBesedilom 293">
          <a:extLst>
            <a:ext uri="{FF2B5EF4-FFF2-40B4-BE49-F238E27FC236}">
              <a16:creationId xmlns:a16="http://schemas.microsoft.com/office/drawing/2014/main" id="{852D100F-7215-42AF-A258-857F95D80E2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5" name="PoljeZBesedilom 294">
          <a:extLst>
            <a:ext uri="{FF2B5EF4-FFF2-40B4-BE49-F238E27FC236}">
              <a16:creationId xmlns:a16="http://schemas.microsoft.com/office/drawing/2014/main" id="{2F05465F-E148-441F-8687-B723DDE61DF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6" name="PoljeZBesedilom 295">
          <a:extLst>
            <a:ext uri="{FF2B5EF4-FFF2-40B4-BE49-F238E27FC236}">
              <a16:creationId xmlns:a16="http://schemas.microsoft.com/office/drawing/2014/main" id="{81681537-7550-492D-952F-425D5381FD5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7" name="PoljeZBesedilom 296">
          <a:extLst>
            <a:ext uri="{FF2B5EF4-FFF2-40B4-BE49-F238E27FC236}">
              <a16:creationId xmlns:a16="http://schemas.microsoft.com/office/drawing/2014/main" id="{BAE7ECC6-9606-42B9-A3D6-B883CC37882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8" name="PoljeZBesedilom 297">
          <a:extLst>
            <a:ext uri="{FF2B5EF4-FFF2-40B4-BE49-F238E27FC236}">
              <a16:creationId xmlns:a16="http://schemas.microsoft.com/office/drawing/2014/main" id="{2A456060-897F-4765-BDEA-9D01757CCB7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9" name="PoljeZBesedilom 298">
          <a:extLst>
            <a:ext uri="{FF2B5EF4-FFF2-40B4-BE49-F238E27FC236}">
              <a16:creationId xmlns:a16="http://schemas.microsoft.com/office/drawing/2014/main" id="{C72C731C-1185-4612-8C11-7738C0E740D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0" name="PoljeZBesedilom 299">
          <a:extLst>
            <a:ext uri="{FF2B5EF4-FFF2-40B4-BE49-F238E27FC236}">
              <a16:creationId xmlns:a16="http://schemas.microsoft.com/office/drawing/2014/main" id="{5ED18084-9479-4C64-91AD-C2D2441825C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1" name="PoljeZBesedilom 300">
          <a:extLst>
            <a:ext uri="{FF2B5EF4-FFF2-40B4-BE49-F238E27FC236}">
              <a16:creationId xmlns:a16="http://schemas.microsoft.com/office/drawing/2014/main" id="{CAE74109-D2B0-41C9-A668-772954A9E8A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2" name="PoljeZBesedilom 301">
          <a:extLst>
            <a:ext uri="{FF2B5EF4-FFF2-40B4-BE49-F238E27FC236}">
              <a16:creationId xmlns:a16="http://schemas.microsoft.com/office/drawing/2014/main" id="{D115150E-ACD4-41B0-8F6E-CE8DE578FA2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3" name="PoljeZBesedilom 302">
          <a:extLst>
            <a:ext uri="{FF2B5EF4-FFF2-40B4-BE49-F238E27FC236}">
              <a16:creationId xmlns:a16="http://schemas.microsoft.com/office/drawing/2014/main" id="{F05CA8D6-AFDD-46FC-8634-D2DF14CD54E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4" name="PoljeZBesedilom 303">
          <a:extLst>
            <a:ext uri="{FF2B5EF4-FFF2-40B4-BE49-F238E27FC236}">
              <a16:creationId xmlns:a16="http://schemas.microsoft.com/office/drawing/2014/main" id="{0344B2A6-DFB1-490B-B8AA-25ECE5E2F8F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5" name="PoljeZBesedilom 304">
          <a:extLst>
            <a:ext uri="{FF2B5EF4-FFF2-40B4-BE49-F238E27FC236}">
              <a16:creationId xmlns:a16="http://schemas.microsoft.com/office/drawing/2014/main" id="{F236B2A6-9C36-48C8-A9F8-644C16D9F2A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6" name="PoljeZBesedilom 305">
          <a:extLst>
            <a:ext uri="{FF2B5EF4-FFF2-40B4-BE49-F238E27FC236}">
              <a16:creationId xmlns:a16="http://schemas.microsoft.com/office/drawing/2014/main" id="{A9644FCE-897D-4393-B0DD-AF947F04CBD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7" name="PoljeZBesedilom 306">
          <a:extLst>
            <a:ext uri="{FF2B5EF4-FFF2-40B4-BE49-F238E27FC236}">
              <a16:creationId xmlns:a16="http://schemas.microsoft.com/office/drawing/2014/main" id="{26751274-51D2-4B18-894C-E3E547F59CE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8" name="PoljeZBesedilom 307">
          <a:extLst>
            <a:ext uri="{FF2B5EF4-FFF2-40B4-BE49-F238E27FC236}">
              <a16:creationId xmlns:a16="http://schemas.microsoft.com/office/drawing/2014/main" id="{696DFA8B-2275-4DE9-9A7C-AA08A13E062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9" name="PoljeZBesedilom 308">
          <a:extLst>
            <a:ext uri="{FF2B5EF4-FFF2-40B4-BE49-F238E27FC236}">
              <a16:creationId xmlns:a16="http://schemas.microsoft.com/office/drawing/2014/main" id="{E49E8020-7597-421B-9279-A0872FEAAA5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0" name="PoljeZBesedilom 309">
          <a:extLst>
            <a:ext uri="{FF2B5EF4-FFF2-40B4-BE49-F238E27FC236}">
              <a16:creationId xmlns:a16="http://schemas.microsoft.com/office/drawing/2014/main" id="{FF386C80-C1CD-4F85-B3CC-DDCC8139375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1" name="PoljeZBesedilom 310">
          <a:extLst>
            <a:ext uri="{FF2B5EF4-FFF2-40B4-BE49-F238E27FC236}">
              <a16:creationId xmlns:a16="http://schemas.microsoft.com/office/drawing/2014/main" id="{ADD572C3-430E-45BE-885A-53BC7A7A3C0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2" name="PoljeZBesedilom 311">
          <a:extLst>
            <a:ext uri="{FF2B5EF4-FFF2-40B4-BE49-F238E27FC236}">
              <a16:creationId xmlns:a16="http://schemas.microsoft.com/office/drawing/2014/main" id="{58CF2811-8896-4D83-B2B6-DB81CFE4558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3" name="PoljeZBesedilom 312">
          <a:extLst>
            <a:ext uri="{FF2B5EF4-FFF2-40B4-BE49-F238E27FC236}">
              <a16:creationId xmlns:a16="http://schemas.microsoft.com/office/drawing/2014/main" id="{FAB3DD73-68F3-4B2C-9778-E280471B92D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4" name="PoljeZBesedilom 313">
          <a:extLst>
            <a:ext uri="{FF2B5EF4-FFF2-40B4-BE49-F238E27FC236}">
              <a16:creationId xmlns:a16="http://schemas.microsoft.com/office/drawing/2014/main" id="{C38B4AF6-33FE-4C22-92DC-2E48C9F0049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5" name="PoljeZBesedilom 314">
          <a:extLst>
            <a:ext uri="{FF2B5EF4-FFF2-40B4-BE49-F238E27FC236}">
              <a16:creationId xmlns:a16="http://schemas.microsoft.com/office/drawing/2014/main" id="{B7B440E5-7535-4591-9BED-084FBD4433D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xdr:row>
      <xdr:rowOff>0</xdr:rowOff>
    </xdr:from>
    <xdr:ext cx="65" cy="172227"/>
    <xdr:sp macro="" textlink="">
      <xdr:nvSpPr>
        <xdr:cNvPr id="316" name="PoljeZBesedilom 315">
          <a:extLst>
            <a:ext uri="{FF2B5EF4-FFF2-40B4-BE49-F238E27FC236}">
              <a16:creationId xmlns:a16="http://schemas.microsoft.com/office/drawing/2014/main" id="{6B3BF808-2472-4288-A1F0-837D9F848EB5}"/>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xdr:row>
      <xdr:rowOff>0</xdr:rowOff>
    </xdr:from>
    <xdr:ext cx="65" cy="172227"/>
    <xdr:sp macro="" textlink="">
      <xdr:nvSpPr>
        <xdr:cNvPr id="317" name="PoljeZBesedilom 316">
          <a:extLst>
            <a:ext uri="{FF2B5EF4-FFF2-40B4-BE49-F238E27FC236}">
              <a16:creationId xmlns:a16="http://schemas.microsoft.com/office/drawing/2014/main" id="{853FA014-00F4-40E9-A58C-480EB6FD0C24}"/>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8" name="PoljeZBesedilom 317">
          <a:extLst>
            <a:ext uri="{FF2B5EF4-FFF2-40B4-BE49-F238E27FC236}">
              <a16:creationId xmlns:a16="http://schemas.microsoft.com/office/drawing/2014/main" id="{EC3DB5F4-59F4-4169-A755-939887FDC8D2}"/>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9" name="PoljeZBesedilom 318">
          <a:extLst>
            <a:ext uri="{FF2B5EF4-FFF2-40B4-BE49-F238E27FC236}">
              <a16:creationId xmlns:a16="http://schemas.microsoft.com/office/drawing/2014/main" id="{E44E625F-5D81-479E-A8DA-4A3E3A4FA15F}"/>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0" name="PoljeZBesedilom 319">
          <a:extLst>
            <a:ext uri="{FF2B5EF4-FFF2-40B4-BE49-F238E27FC236}">
              <a16:creationId xmlns:a16="http://schemas.microsoft.com/office/drawing/2014/main" id="{19711A04-BC8E-42D9-B1EB-9D70E75FF0B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1" name="PoljeZBesedilom 320">
          <a:extLst>
            <a:ext uri="{FF2B5EF4-FFF2-40B4-BE49-F238E27FC236}">
              <a16:creationId xmlns:a16="http://schemas.microsoft.com/office/drawing/2014/main" id="{D4F5F876-B421-46FC-A093-D741FE8CA5D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2" name="PoljeZBesedilom 321">
          <a:extLst>
            <a:ext uri="{FF2B5EF4-FFF2-40B4-BE49-F238E27FC236}">
              <a16:creationId xmlns:a16="http://schemas.microsoft.com/office/drawing/2014/main" id="{62DD95D6-6D93-4BE1-829A-79075893B38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3" name="PoljeZBesedilom 322">
          <a:extLst>
            <a:ext uri="{FF2B5EF4-FFF2-40B4-BE49-F238E27FC236}">
              <a16:creationId xmlns:a16="http://schemas.microsoft.com/office/drawing/2014/main" id="{22A43B1E-5587-4CD7-9BA3-80F99A4A107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4" name="PoljeZBesedilom 323">
          <a:extLst>
            <a:ext uri="{FF2B5EF4-FFF2-40B4-BE49-F238E27FC236}">
              <a16:creationId xmlns:a16="http://schemas.microsoft.com/office/drawing/2014/main" id="{3CA70A1A-3B14-4616-81D8-B1CACD42963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5" name="PoljeZBesedilom 324">
          <a:extLst>
            <a:ext uri="{FF2B5EF4-FFF2-40B4-BE49-F238E27FC236}">
              <a16:creationId xmlns:a16="http://schemas.microsoft.com/office/drawing/2014/main" id="{E6E42B8D-5B2B-4445-A60F-6CA40FEC0A7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6" name="PoljeZBesedilom 325">
          <a:extLst>
            <a:ext uri="{FF2B5EF4-FFF2-40B4-BE49-F238E27FC236}">
              <a16:creationId xmlns:a16="http://schemas.microsoft.com/office/drawing/2014/main" id="{A7767E89-8CD9-4DF2-9E29-2DB9898296E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7" name="PoljeZBesedilom 326">
          <a:extLst>
            <a:ext uri="{FF2B5EF4-FFF2-40B4-BE49-F238E27FC236}">
              <a16:creationId xmlns:a16="http://schemas.microsoft.com/office/drawing/2014/main" id="{25430245-83E9-45BF-975F-F3D8E005FB4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8" name="PoljeZBesedilom 327">
          <a:extLst>
            <a:ext uri="{FF2B5EF4-FFF2-40B4-BE49-F238E27FC236}">
              <a16:creationId xmlns:a16="http://schemas.microsoft.com/office/drawing/2014/main" id="{0B19B2B4-8B19-4B80-AEBF-E76D4BAB794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29" name="PoljeZBesedilom 328">
          <a:extLst>
            <a:ext uri="{FF2B5EF4-FFF2-40B4-BE49-F238E27FC236}">
              <a16:creationId xmlns:a16="http://schemas.microsoft.com/office/drawing/2014/main" id="{6B494805-DF7C-4C27-BB27-4D75DF1D4DE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0" name="PoljeZBesedilom 329">
          <a:extLst>
            <a:ext uri="{FF2B5EF4-FFF2-40B4-BE49-F238E27FC236}">
              <a16:creationId xmlns:a16="http://schemas.microsoft.com/office/drawing/2014/main" id="{616B9022-976A-4519-922D-4C2FA7E0482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1" name="PoljeZBesedilom 330">
          <a:extLst>
            <a:ext uri="{FF2B5EF4-FFF2-40B4-BE49-F238E27FC236}">
              <a16:creationId xmlns:a16="http://schemas.microsoft.com/office/drawing/2014/main" id="{0F0F7064-0A63-447D-912B-1A33739A3A6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2" name="PoljeZBesedilom 331">
          <a:extLst>
            <a:ext uri="{FF2B5EF4-FFF2-40B4-BE49-F238E27FC236}">
              <a16:creationId xmlns:a16="http://schemas.microsoft.com/office/drawing/2014/main" id="{7C765EDA-1C35-4530-8413-D6EA1D8CCA1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3" name="PoljeZBesedilom 332">
          <a:extLst>
            <a:ext uri="{FF2B5EF4-FFF2-40B4-BE49-F238E27FC236}">
              <a16:creationId xmlns:a16="http://schemas.microsoft.com/office/drawing/2014/main" id="{D8ED6EC5-1C76-42A4-A87C-E82DDD82903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4" name="PoljeZBesedilom 333">
          <a:extLst>
            <a:ext uri="{FF2B5EF4-FFF2-40B4-BE49-F238E27FC236}">
              <a16:creationId xmlns:a16="http://schemas.microsoft.com/office/drawing/2014/main" id="{5AC2B965-958F-49F8-B9B8-CB22F751EC8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5" name="PoljeZBesedilom 334">
          <a:extLst>
            <a:ext uri="{FF2B5EF4-FFF2-40B4-BE49-F238E27FC236}">
              <a16:creationId xmlns:a16="http://schemas.microsoft.com/office/drawing/2014/main" id="{D307CA4D-3046-435F-8C46-AF8EFDEF27F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6" name="PoljeZBesedilom 335">
          <a:extLst>
            <a:ext uri="{FF2B5EF4-FFF2-40B4-BE49-F238E27FC236}">
              <a16:creationId xmlns:a16="http://schemas.microsoft.com/office/drawing/2014/main" id="{DB1C4FD1-832E-4191-9C20-7DABFF316B7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7" name="PoljeZBesedilom 336">
          <a:extLst>
            <a:ext uri="{FF2B5EF4-FFF2-40B4-BE49-F238E27FC236}">
              <a16:creationId xmlns:a16="http://schemas.microsoft.com/office/drawing/2014/main" id="{F7619FCE-D2AF-44E2-8D2B-916E8CB208B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8" name="PoljeZBesedilom 337">
          <a:extLst>
            <a:ext uri="{FF2B5EF4-FFF2-40B4-BE49-F238E27FC236}">
              <a16:creationId xmlns:a16="http://schemas.microsoft.com/office/drawing/2014/main" id="{10A7A94E-A10C-433A-8F6C-14B3CF35C90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39" name="PoljeZBesedilom 338">
          <a:extLst>
            <a:ext uri="{FF2B5EF4-FFF2-40B4-BE49-F238E27FC236}">
              <a16:creationId xmlns:a16="http://schemas.microsoft.com/office/drawing/2014/main" id="{275B8DCD-2F5E-4F27-A53D-3AA3CA84244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0" name="PoljeZBesedilom 339">
          <a:extLst>
            <a:ext uri="{FF2B5EF4-FFF2-40B4-BE49-F238E27FC236}">
              <a16:creationId xmlns:a16="http://schemas.microsoft.com/office/drawing/2014/main" id="{20893DAA-45B6-4925-A609-11915717473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1" name="PoljeZBesedilom 340">
          <a:extLst>
            <a:ext uri="{FF2B5EF4-FFF2-40B4-BE49-F238E27FC236}">
              <a16:creationId xmlns:a16="http://schemas.microsoft.com/office/drawing/2014/main" id="{3CE0FF00-C04C-4769-AEAB-F064603E21F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2" name="PoljeZBesedilom 341">
          <a:extLst>
            <a:ext uri="{FF2B5EF4-FFF2-40B4-BE49-F238E27FC236}">
              <a16:creationId xmlns:a16="http://schemas.microsoft.com/office/drawing/2014/main" id="{4368F9D9-84E9-4E37-AE27-58190CD9F6B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3" name="PoljeZBesedilom 342">
          <a:extLst>
            <a:ext uri="{FF2B5EF4-FFF2-40B4-BE49-F238E27FC236}">
              <a16:creationId xmlns:a16="http://schemas.microsoft.com/office/drawing/2014/main" id="{3CFB903E-AEEB-47A3-B496-266F2675C3F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4" name="PoljeZBesedilom 343">
          <a:extLst>
            <a:ext uri="{FF2B5EF4-FFF2-40B4-BE49-F238E27FC236}">
              <a16:creationId xmlns:a16="http://schemas.microsoft.com/office/drawing/2014/main" id="{3610F6EE-B0CC-4370-9521-AEDB1259FAE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5" name="PoljeZBesedilom 344">
          <a:extLst>
            <a:ext uri="{FF2B5EF4-FFF2-40B4-BE49-F238E27FC236}">
              <a16:creationId xmlns:a16="http://schemas.microsoft.com/office/drawing/2014/main" id="{5282098B-44AE-4AF7-9D41-80609220596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6" name="PoljeZBesedilom 345">
          <a:extLst>
            <a:ext uri="{FF2B5EF4-FFF2-40B4-BE49-F238E27FC236}">
              <a16:creationId xmlns:a16="http://schemas.microsoft.com/office/drawing/2014/main" id="{B24D6191-3FD6-4246-BA62-151C502633D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7" name="PoljeZBesedilom 346">
          <a:extLst>
            <a:ext uri="{FF2B5EF4-FFF2-40B4-BE49-F238E27FC236}">
              <a16:creationId xmlns:a16="http://schemas.microsoft.com/office/drawing/2014/main" id="{3430FBFA-4ED6-4B4C-B155-8C4F54C0301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8" name="PoljeZBesedilom 347">
          <a:extLst>
            <a:ext uri="{FF2B5EF4-FFF2-40B4-BE49-F238E27FC236}">
              <a16:creationId xmlns:a16="http://schemas.microsoft.com/office/drawing/2014/main" id="{936E4E38-F144-471D-BE5F-FDE8BB676C5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49" name="PoljeZBesedilom 348">
          <a:extLst>
            <a:ext uri="{FF2B5EF4-FFF2-40B4-BE49-F238E27FC236}">
              <a16:creationId xmlns:a16="http://schemas.microsoft.com/office/drawing/2014/main" id="{46ABE394-04F8-498F-B884-1F0A8A5AFBC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0" name="PoljeZBesedilom 349">
          <a:extLst>
            <a:ext uri="{FF2B5EF4-FFF2-40B4-BE49-F238E27FC236}">
              <a16:creationId xmlns:a16="http://schemas.microsoft.com/office/drawing/2014/main" id="{E42CEC2A-DE14-4C36-93E2-34D30BBCD64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1" name="PoljeZBesedilom 350">
          <a:extLst>
            <a:ext uri="{FF2B5EF4-FFF2-40B4-BE49-F238E27FC236}">
              <a16:creationId xmlns:a16="http://schemas.microsoft.com/office/drawing/2014/main" id="{557C3467-B6C8-4C83-B1F7-D0C1BA932BF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2" name="PoljeZBesedilom 351">
          <a:extLst>
            <a:ext uri="{FF2B5EF4-FFF2-40B4-BE49-F238E27FC236}">
              <a16:creationId xmlns:a16="http://schemas.microsoft.com/office/drawing/2014/main" id="{F48BB44F-B0BA-462A-ABD6-6538655FBC5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3" name="PoljeZBesedilom 352">
          <a:extLst>
            <a:ext uri="{FF2B5EF4-FFF2-40B4-BE49-F238E27FC236}">
              <a16:creationId xmlns:a16="http://schemas.microsoft.com/office/drawing/2014/main" id="{DCC04FBD-730A-48AE-A52F-7B8CEF816432}"/>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4" name="PoljeZBesedilom 353">
          <a:extLst>
            <a:ext uri="{FF2B5EF4-FFF2-40B4-BE49-F238E27FC236}">
              <a16:creationId xmlns:a16="http://schemas.microsoft.com/office/drawing/2014/main" id="{F5F47483-11C1-47E1-9EE1-856F813E304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5" name="PoljeZBesedilom 354">
          <a:extLst>
            <a:ext uri="{FF2B5EF4-FFF2-40B4-BE49-F238E27FC236}">
              <a16:creationId xmlns:a16="http://schemas.microsoft.com/office/drawing/2014/main" id="{70A6824B-A555-4695-965C-AC70950963F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6" name="PoljeZBesedilom 355">
          <a:extLst>
            <a:ext uri="{FF2B5EF4-FFF2-40B4-BE49-F238E27FC236}">
              <a16:creationId xmlns:a16="http://schemas.microsoft.com/office/drawing/2014/main" id="{76E3B158-840E-4676-9B1D-8801BB1E361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7" name="PoljeZBesedilom 356">
          <a:extLst>
            <a:ext uri="{FF2B5EF4-FFF2-40B4-BE49-F238E27FC236}">
              <a16:creationId xmlns:a16="http://schemas.microsoft.com/office/drawing/2014/main" id="{8BC7D350-C5D9-4649-8484-F44D4324159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8" name="PoljeZBesedilom 357">
          <a:extLst>
            <a:ext uri="{FF2B5EF4-FFF2-40B4-BE49-F238E27FC236}">
              <a16:creationId xmlns:a16="http://schemas.microsoft.com/office/drawing/2014/main" id="{05D63942-E4B4-46F2-AA96-719F2FC32C02}"/>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59" name="PoljeZBesedilom 358">
          <a:extLst>
            <a:ext uri="{FF2B5EF4-FFF2-40B4-BE49-F238E27FC236}">
              <a16:creationId xmlns:a16="http://schemas.microsoft.com/office/drawing/2014/main" id="{5B6559CD-97FD-4E25-8A8F-7226A11D8BF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0" name="PoljeZBesedilom 359">
          <a:extLst>
            <a:ext uri="{FF2B5EF4-FFF2-40B4-BE49-F238E27FC236}">
              <a16:creationId xmlns:a16="http://schemas.microsoft.com/office/drawing/2014/main" id="{645698C5-11E3-4B32-8242-F09CC1B1A24A}"/>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1" name="PoljeZBesedilom 360">
          <a:extLst>
            <a:ext uri="{FF2B5EF4-FFF2-40B4-BE49-F238E27FC236}">
              <a16:creationId xmlns:a16="http://schemas.microsoft.com/office/drawing/2014/main" id="{73C93786-5868-484B-A5D5-763321C8525E}"/>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2" name="PoljeZBesedilom 361">
          <a:extLst>
            <a:ext uri="{FF2B5EF4-FFF2-40B4-BE49-F238E27FC236}">
              <a16:creationId xmlns:a16="http://schemas.microsoft.com/office/drawing/2014/main" id="{6101A85E-6F9E-45A1-9B01-360189385663}"/>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3" name="PoljeZBesedilom 362">
          <a:extLst>
            <a:ext uri="{FF2B5EF4-FFF2-40B4-BE49-F238E27FC236}">
              <a16:creationId xmlns:a16="http://schemas.microsoft.com/office/drawing/2014/main" id="{704E495B-E868-40CE-B17A-4F0F9FB2D09A}"/>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4" name="PoljeZBesedilom 363">
          <a:extLst>
            <a:ext uri="{FF2B5EF4-FFF2-40B4-BE49-F238E27FC236}">
              <a16:creationId xmlns:a16="http://schemas.microsoft.com/office/drawing/2014/main" id="{5BBA7B1F-2240-4003-816F-0A1B3318855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5" name="PoljeZBesedilom 364">
          <a:extLst>
            <a:ext uri="{FF2B5EF4-FFF2-40B4-BE49-F238E27FC236}">
              <a16:creationId xmlns:a16="http://schemas.microsoft.com/office/drawing/2014/main" id="{5283E463-2EDE-4A2A-A34B-62D9ABB3949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6" name="PoljeZBesedilom 365">
          <a:extLst>
            <a:ext uri="{FF2B5EF4-FFF2-40B4-BE49-F238E27FC236}">
              <a16:creationId xmlns:a16="http://schemas.microsoft.com/office/drawing/2014/main" id="{FD1A2536-1550-475C-860B-364246CD370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7" name="PoljeZBesedilom 366">
          <a:extLst>
            <a:ext uri="{FF2B5EF4-FFF2-40B4-BE49-F238E27FC236}">
              <a16:creationId xmlns:a16="http://schemas.microsoft.com/office/drawing/2014/main" id="{73400623-0DF9-4A00-9010-414C2299934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8" name="PoljeZBesedilom 367">
          <a:extLst>
            <a:ext uri="{FF2B5EF4-FFF2-40B4-BE49-F238E27FC236}">
              <a16:creationId xmlns:a16="http://schemas.microsoft.com/office/drawing/2014/main" id="{15AC29C0-5415-4AAE-A4C5-562640844DB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69" name="PoljeZBesedilom 368">
          <a:extLst>
            <a:ext uri="{FF2B5EF4-FFF2-40B4-BE49-F238E27FC236}">
              <a16:creationId xmlns:a16="http://schemas.microsoft.com/office/drawing/2014/main" id="{5277C0F6-DBF6-4E77-BBFF-4597D799250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0" name="PoljeZBesedilom 369">
          <a:extLst>
            <a:ext uri="{FF2B5EF4-FFF2-40B4-BE49-F238E27FC236}">
              <a16:creationId xmlns:a16="http://schemas.microsoft.com/office/drawing/2014/main" id="{2F2ED7D3-096B-455C-A7CB-C9D8EE8467C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1" name="PoljeZBesedilom 370">
          <a:extLst>
            <a:ext uri="{FF2B5EF4-FFF2-40B4-BE49-F238E27FC236}">
              <a16:creationId xmlns:a16="http://schemas.microsoft.com/office/drawing/2014/main" id="{4666B656-E632-4AF6-BD04-F9F5DB75125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2" name="PoljeZBesedilom 371">
          <a:extLst>
            <a:ext uri="{FF2B5EF4-FFF2-40B4-BE49-F238E27FC236}">
              <a16:creationId xmlns:a16="http://schemas.microsoft.com/office/drawing/2014/main" id="{A43A1E6C-D24B-4FA7-825A-3342BD373A5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3" name="PoljeZBesedilom 372">
          <a:extLst>
            <a:ext uri="{FF2B5EF4-FFF2-40B4-BE49-F238E27FC236}">
              <a16:creationId xmlns:a16="http://schemas.microsoft.com/office/drawing/2014/main" id="{0D5AE0F4-A45A-49A5-B779-8A922D74FB1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4" name="PoljeZBesedilom 373">
          <a:extLst>
            <a:ext uri="{FF2B5EF4-FFF2-40B4-BE49-F238E27FC236}">
              <a16:creationId xmlns:a16="http://schemas.microsoft.com/office/drawing/2014/main" id="{3AB04859-5BDC-45BA-96D7-E7110870C3E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5" name="PoljeZBesedilom 374">
          <a:extLst>
            <a:ext uri="{FF2B5EF4-FFF2-40B4-BE49-F238E27FC236}">
              <a16:creationId xmlns:a16="http://schemas.microsoft.com/office/drawing/2014/main" id="{BC64D4B1-DFE6-41AE-9634-435B3965A5A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6" name="PoljeZBesedilom 375">
          <a:extLst>
            <a:ext uri="{FF2B5EF4-FFF2-40B4-BE49-F238E27FC236}">
              <a16:creationId xmlns:a16="http://schemas.microsoft.com/office/drawing/2014/main" id="{89E3AD9C-234C-4DEE-A80A-E485DA10332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7" name="PoljeZBesedilom 376">
          <a:extLst>
            <a:ext uri="{FF2B5EF4-FFF2-40B4-BE49-F238E27FC236}">
              <a16:creationId xmlns:a16="http://schemas.microsoft.com/office/drawing/2014/main" id="{3272B9D5-C89A-4FF3-9585-8ECF883EB1A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8" name="PoljeZBesedilom 377">
          <a:extLst>
            <a:ext uri="{FF2B5EF4-FFF2-40B4-BE49-F238E27FC236}">
              <a16:creationId xmlns:a16="http://schemas.microsoft.com/office/drawing/2014/main" id="{F2972C22-C9FF-45D1-A1B8-D4F5F75EF28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79" name="PoljeZBesedilom 378">
          <a:extLst>
            <a:ext uri="{FF2B5EF4-FFF2-40B4-BE49-F238E27FC236}">
              <a16:creationId xmlns:a16="http://schemas.microsoft.com/office/drawing/2014/main" id="{A7B38E20-8527-43C6-AC31-4C492FF1CA7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0" name="PoljeZBesedilom 379">
          <a:extLst>
            <a:ext uri="{FF2B5EF4-FFF2-40B4-BE49-F238E27FC236}">
              <a16:creationId xmlns:a16="http://schemas.microsoft.com/office/drawing/2014/main" id="{D4451889-035C-4222-96F3-97B0A26C3BE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1" name="PoljeZBesedilom 380">
          <a:extLst>
            <a:ext uri="{FF2B5EF4-FFF2-40B4-BE49-F238E27FC236}">
              <a16:creationId xmlns:a16="http://schemas.microsoft.com/office/drawing/2014/main" id="{E2DB1F03-C2DD-4FA4-B2D2-BAAAA4FB359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2" name="PoljeZBesedilom 381">
          <a:extLst>
            <a:ext uri="{FF2B5EF4-FFF2-40B4-BE49-F238E27FC236}">
              <a16:creationId xmlns:a16="http://schemas.microsoft.com/office/drawing/2014/main" id="{AD5A891E-7B12-4053-99A1-E456D59D017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3" name="PoljeZBesedilom 382">
          <a:extLst>
            <a:ext uri="{FF2B5EF4-FFF2-40B4-BE49-F238E27FC236}">
              <a16:creationId xmlns:a16="http://schemas.microsoft.com/office/drawing/2014/main" id="{3DD4F28E-7CBE-4CD4-BC16-AA9E4DDF5D7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4" name="PoljeZBesedilom 383">
          <a:extLst>
            <a:ext uri="{FF2B5EF4-FFF2-40B4-BE49-F238E27FC236}">
              <a16:creationId xmlns:a16="http://schemas.microsoft.com/office/drawing/2014/main" id="{794E2519-0356-426F-BDA7-C03CF10D69E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5" name="PoljeZBesedilom 384">
          <a:extLst>
            <a:ext uri="{FF2B5EF4-FFF2-40B4-BE49-F238E27FC236}">
              <a16:creationId xmlns:a16="http://schemas.microsoft.com/office/drawing/2014/main" id="{C908C7E6-4D5E-41A5-AA6E-D2D862EB66C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6" name="PoljeZBesedilom 385">
          <a:extLst>
            <a:ext uri="{FF2B5EF4-FFF2-40B4-BE49-F238E27FC236}">
              <a16:creationId xmlns:a16="http://schemas.microsoft.com/office/drawing/2014/main" id="{73383249-36C9-45A4-8FD6-8A181FDE4D0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7" name="PoljeZBesedilom 386">
          <a:extLst>
            <a:ext uri="{FF2B5EF4-FFF2-40B4-BE49-F238E27FC236}">
              <a16:creationId xmlns:a16="http://schemas.microsoft.com/office/drawing/2014/main" id="{8A6DF1FD-9D9C-4FFA-9147-F99069F7E83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8" name="PoljeZBesedilom 387">
          <a:extLst>
            <a:ext uri="{FF2B5EF4-FFF2-40B4-BE49-F238E27FC236}">
              <a16:creationId xmlns:a16="http://schemas.microsoft.com/office/drawing/2014/main" id="{79D8DFF8-1809-4231-BA25-522ED124DC2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89" name="PoljeZBesedilom 388">
          <a:extLst>
            <a:ext uri="{FF2B5EF4-FFF2-40B4-BE49-F238E27FC236}">
              <a16:creationId xmlns:a16="http://schemas.microsoft.com/office/drawing/2014/main" id="{224226B1-EF9E-4931-881E-AEBDB7FF049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0" name="PoljeZBesedilom 389">
          <a:extLst>
            <a:ext uri="{FF2B5EF4-FFF2-40B4-BE49-F238E27FC236}">
              <a16:creationId xmlns:a16="http://schemas.microsoft.com/office/drawing/2014/main" id="{74B798DF-1725-4AF4-ADCF-C93A0932828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1" name="PoljeZBesedilom 390">
          <a:extLst>
            <a:ext uri="{FF2B5EF4-FFF2-40B4-BE49-F238E27FC236}">
              <a16:creationId xmlns:a16="http://schemas.microsoft.com/office/drawing/2014/main" id="{93EE4CED-5257-49F3-9373-5AC022EF4D5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2" name="PoljeZBesedilom 391">
          <a:extLst>
            <a:ext uri="{FF2B5EF4-FFF2-40B4-BE49-F238E27FC236}">
              <a16:creationId xmlns:a16="http://schemas.microsoft.com/office/drawing/2014/main" id="{6A75D6F6-92BC-4DA0-8037-2BD1CCD982F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3" name="PoljeZBesedilom 392">
          <a:extLst>
            <a:ext uri="{FF2B5EF4-FFF2-40B4-BE49-F238E27FC236}">
              <a16:creationId xmlns:a16="http://schemas.microsoft.com/office/drawing/2014/main" id="{8E9F3435-8CE6-4EA4-B06C-F9A205364FE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4" name="PoljeZBesedilom 393">
          <a:extLst>
            <a:ext uri="{FF2B5EF4-FFF2-40B4-BE49-F238E27FC236}">
              <a16:creationId xmlns:a16="http://schemas.microsoft.com/office/drawing/2014/main" id="{DC00ADBF-BC35-4D35-9202-8F5279B602D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5" name="PoljeZBesedilom 394">
          <a:extLst>
            <a:ext uri="{FF2B5EF4-FFF2-40B4-BE49-F238E27FC236}">
              <a16:creationId xmlns:a16="http://schemas.microsoft.com/office/drawing/2014/main" id="{5BF15811-1BF3-4E2A-8C6C-724632EB3B6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6" name="PoljeZBesedilom 395">
          <a:extLst>
            <a:ext uri="{FF2B5EF4-FFF2-40B4-BE49-F238E27FC236}">
              <a16:creationId xmlns:a16="http://schemas.microsoft.com/office/drawing/2014/main" id="{08A5B037-9233-4239-9303-10F3B4488B8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7" name="PoljeZBesedilom 396">
          <a:extLst>
            <a:ext uri="{FF2B5EF4-FFF2-40B4-BE49-F238E27FC236}">
              <a16:creationId xmlns:a16="http://schemas.microsoft.com/office/drawing/2014/main" id="{0B46F672-AC1B-4590-9BAB-103393F3883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8" name="PoljeZBesedilom 397">
          <a:extLst>
            <a:ext uri="{FF2B5EF4-FFF2-40B4-BE49-F238E27FC236}">
              <a16:creationId xmlns:a16="http://schemas.microsoft.com/office/drawing/2014/main" id="{878C1011-F783-42DC-B07A-2BC77CD8EAC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399" name="PoljeZBesedilom 398">
          <a:extLst>
            <a:ext uri="{FF2B5EF4-FFF2-40B4-BE49-F238E27FC236}">
              <a16:creationId xmlns:a16="http://schemas.microsoft.com/office/drawing/2014/main" id="{C91C7963-1BCB-403A-A82F-9ACC4E80405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400" name="PoljeZBesedilom 399">
          <a:extLst>
            <a:ext uri="{FF2B5EF4-FFF2-40B4-BE49-F238E27FC236}">
              <a16:creationId xmlns:a16="http://schemas.microsoft.com/office/drawing/2014/main" id="{11DE0E43-AAAB-464F-B10A-1F0901704A0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401" name="PoljeZBesedilom 400">
          <a:extLst>
            <a:ext uri="{FF2B5EF4-FFF2-40B4-BE49-F238E27FC236}">
              <a16:creationId xmlns:a16="http://schemas.microsoft.com/office/drawing/2014/main" id="{24F2ECB5-9EF9-46EA-97B6-C22BB342D96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402" name="PoljeZBesedilom 401">
          <a:extLst>
            <a:ext uri="{FF2B5EF4-FFF2-40B4-BE49-F238E27FC236}">
              <a16:creationId xmlns:a16="http://schemas.microsoft.com/office/drawing/2014/main" id="{EC258F81-72F3-4CDF-8E71-D6C56BF0DE8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403" name="PoljeZBesedilom 402">
          <a:extLst>
            <a:ext uri="{FF2B5EF4-FFF2-40B4-BE49-F238E27FC236}">
              <a16:creationId xmlns:a16="http://schemas.microsoft.com/office/drawing/2014/main" id="{E0A6923C-FE7F-4488-B7EB-27C61A2D417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4" name="PoljeZBesedilom 403">
          <a:extLst>
            <a:ext uri="{FF2B5EF4-FFF2-40B4-BE49-F238E27FC236}">
              <a16:creationId xmlns:a16="http://schemas.microsoft.com/office/drawing/2014/main" id="{C077A2E5-0C03-4299-98FC-5685115E7112}"/>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5" name="PoljeZBesedilom 404">
          <a:extLst>
            <a:ext uri="{FF2B5EF4-FFF2-40B4-BE49-F238E27FC236}">
              <a16:creationId xmlns:a16="http://schemas.microsoft.com/office/drawing/2014/main" id="{F7CFC85C-3B94-44F1-8991-8FB1CFD0E4A9}"/>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66</xdr:row>
      <xdr:rowOff>0</xdr:rowOff>
    </xdr:from>
    <xdr:ext cx="65" cy="172227"/>
    <xdr:sp macro="" textlink="">
      <xdr:nvSpPr>
        <xdr:cNvPr id="406" name="PoljeZBesedilom 405">
          <a:extLst>
            <a:ext uri="{FF2B5EF4-FFF2-40B4-BE49-F238E27FC236}">
              <a16:creationId xmlns:a16="http://schemas.microsoft.com/office/drawing/2014/main" id="{D32B6268-E9D2-4350-8255-D9CCE0599FFD}"/>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66</xdr:row>
      <xdr:rowOff>0</xdr:rowOff>
    </xdr:from>
    <xdr:ext cx="65" cy="172227"/>
    <xdr:sp macro="" textlink="">
      <xdr:nvSpPr>
        <xdr:cNvPr id="407" name="PoljeZBesedilom 406">
          <a:extLst>
            <a:ext uri="{FF2B5EF4-FFF2-40B4-BE49-F238E27FC236}">
              <a16:creationId xmlns:a16="http://schemas.microsoft.com/office/drawing/2014/main" id="{BE566AE0-F5D5-4405-9EB1-A0511C0C3256}"/>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AE27CD8F-280C-442F-98C9-BF49A0D34726}"/>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21F77AC6-B11E-4571-8DEE-E1B3D48CA625}"/>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AC3067C9-90A4-43A5-BDC0-BFBE1D17E2D4}"/>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505C2714-BF95-423F-A4B1-6B52D325CE4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DD832F5E-823F-4AF8-A622-9428BA949C1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20C5B82C-D7B9-4A10-97F4-0086DD858B2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 name="PoljeZBesedilom 7">
          <a:extLst>
            <a:ext uri="{FF2B5EF4-FFF2-40B4-BE49-F238E27FC236}">
              <a16:creationId xmlns:a16="http://schemas.microsoft.com/office/drawing/2014/main" id="{7AC014DD-AF87-4D16-BC31-1C938373367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 name="PoljeZBesedilom 8">
          <a:extLst>
            <a:ext uri="{FF2B5EF4-FFF2-40B4-BE49-F238E27FC236}">
              <a16:creationId xmlns:a16="http://schemas.microsoft.com/office/drawing/2014/main" id="{B5492E73-D65E-4A2C-8FB6-6C8EBC19859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 name="PoljeZBesedilom 9">
          <a:extLst>
            <a:ext uri="{FF2B5EF4-FFF2-40B4-BE49-F238E27FC236}">
              <a16:creationId xmlns:a16="http://schemas.microsoft.com/office/drawing/2014/main" id="{BE3F8A3E-73A9-4729-935F-A2B3DFF170C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 name="PoljeZBesedilom 10">
          <a:extLst>
            <a:ext uri="{FF2B5EF4-FFF2-40B4-BE49-F238E27FC236}">
              <a16:creationId xmlns:a16="http://schemas.microsoft.com/office/drawing/2014/main" id="{CE927C13-7D82-49ED-BF11-147373FEDD0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 name="PoljeZBesedilom 11">
          <a:extLst>
            <a:ext uri="{FF2B5EF4-FFF2-40B4-BE49-F238E27FC236}">
              <a16:creationId xmlns:a16="http://schemas.microsoft.com/office/drawing/2014/main" id="{E2A3B6AF-FDFD-4A3E-B348-16269B83C31E}"/>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 name="PoljeZBesedilom 12">
          <a:extLst>
            <a:ext uri="{FF2B5EF4-FFF2-40B4-BE49-F238E27FC236}">
              <a16:creationId xmlns:a16="http://schemas.microsoft.com/office/drawing/2014/main" id="{99BC4490-4685-4079-8931-5C69E29883D3}"/>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A75BBE2F-CA3A-4395-A6E2-06A647E4689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38796C18-06F9-43DB-BFCB-9A2E208A46C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780D57E6-0BEB-4CF0-A0E0-793475BCE219}"/>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12F0BE27-09F1-4658-A041-4864CCE7FB64}"/>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FFED3269-772E-40DF-AFED-A278F33BA689}"/>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D8509D75-F0BE-479F-A840-05AF751F12E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F64E804E-4741-417B-80B4-38286953CCA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9E7670E4-4100-4B92-B47F-6631304386A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B0ADC42B-337D-4357-B854-207F5548CFB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6B585479-DD93-4F74-B039-B27A9F59913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7E9BF417-6121-4076-94A4-3BF0D50C272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44C32A7F-2A74-4AE2-A762-D31F086320C9}"/>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C9BDAD03-4ED5-4858-AF69-CF5D3AF98E5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A6A751F9-72DE-4651-A2CC-F9730AD57FB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E8C2589C-7312-4150-A552-AF7236DFAA5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95480686-F47D-48A3-A007-B6C24C051B4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1E2A1ECE-EABE-46E6-AED6-F4AE5058537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C2DE83A9-29A3-4BFB-A3C3-E74AEEA61A47}"/>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1589C28F-9BA3-4D6C-970E-7D6C33A87C9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CE2E0A4A-CCAF-44A4-855E-845BCBA2B4D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BF65E1FE-6D30-4264-BF27-B46F0F7E998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82196285-4FEC-43A1-BEA8-965A921B943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6204DFBD-C85A-4050-B4F6-33DB9B70EBEB}"/>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CF3FEE57-3C55-4712-A5EE-BF495DAA3F0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4DB3DA82-6A65-4FC8-8A07-CD23F8343A1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CD79EE8D-220A-4763-9A39-4C78F8DE76A5}"/>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 name="PoljeZBesedilom 39">
          <a:extLst>
            <a:ext uri="{FF2B5EF4-FFF2-40B4-BE49-F238E27FC236}">
              <a16:creationId xmlns:a16="http://schemas.microsoft.com/office/drawing/2014/main" id="{A3B558D0-4BF1-41C8-8A7D-8817574E8126}"/>
            </a:ext>
          </a:extLst>
        </xdr:cNvPr>
        <xdr:cNvSpPr txBox="1"/>
      </xdr:nvSpPr>
      <xdr:spPr>
        <a:xfrm>
          <a:off x="7286625" y="20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1" name="PoljeZBesedilom 40">
          <a:extLst>
            <a:ext uri="{FF2B5EF4-FFF2-40B4-BE49-F238E27FC236}">
              <a16:creationId xmlns:a16="http://schemas.microsoft.com/office/drawing/2014/main" id="{E7D2B371-8D7A-4E5F-92F1-2036E8056609}"/>
            </a:ext>
          </a:extLst>
        </xdr:cNvPr>
        <xdr:cNvSpPr txBox="1"/>
      </xdr:nvSpPr>
      <xdr:spPr>
        <a:xfrm>
          <a:off x="7286625" y="20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2" name="PoljeZBesedilom 41">
          <a:extLst>
            <a:ext uri="{FF2B5EF4-FFF2-40B4-BE49-F238E27FC236}">
              <a16:creationId xmlns:a16="http://schemas.microsoft.com/office/drawing/2014/main" id="{FC1A9348-57ED-4664-A111-618D7E142038}"/>
            </a:ext>
          </a:extLst>
        </xdr:cNvPr>
        <xdr:cNvSpPr txBox="1"/>
      </xdr:nvSpPr>
      <xdr:spPr>
        <a:xfrm>
          <a:off x="7286625" y="466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3" name="PoljeZBesedilom 42">
          <a:extLst>
            <a:ext uri="{FF2B5EF4-FFF2-40B4-BE49-F238E27FC236}">
              <a16:creationId xmlns:a16="http://schemas.microsoft.com/office/drawing/2014/main" id="{B21195F5-EA47-4165-988A-A75ED4299B12}"/>
            </a:ext>
          </a:extLst>
        </xdr:cNvPr>
        <xdr:cNvSpPr txBox="1"/>
      </xdr:nvSpPr>
      <xdr:spPr>
        <a:xfrm>
          <a:off x="7286625" y="466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4" name="PoljeZBesedilom 43">
          <a:extLst>
            <a:ext uri="{FF2B5EF4-FFF2-40B4-BE49-F238E27FC236}">
              <a16:creationId xmlns:a16="http://schemas.microsoft.com/office/drawing/2014/main" id="{9C5CF218-170F-4924-B6DF-D885CB5AE33C}"/>
            </a:ext>
          </a:extLst>
        </xdr:cNvPr>
        <xdr:cNvSpPr txBox="1"/>
      </xdr:nvSpPr>
      <xdr:spPr>
        <a:xfrm>
          <a:off x="7286625" y="403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5" name="PoljeZBesedilom 44">
          <a:extLst>
            <a:ext uri="{FF2B5EF4-FFF2-40B4-BE49-F238E27FC236}">
              <a16:creationId xmlns:a16="http://schemas.microsoft.com/office/drawing/2014/main" id="{89A0BF8E-BFA4-446D-86E4-9E9BCFADDB0E}"/>
            </a:ext>
          </a:extLst>
        </xdr:cNvPr>
        <xdr:cNvSpPr txBox="1"/>
      </xdr:nvSpPr>
      <xdr:spPr>
        <a:xfrm>
          <a:off x="7286625" y="403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6" name="PoljeZBesedilom 45">
          <a:extLst>
            <a:ext uri="{FF2B5EF4-FFF2-40B4-BE49-F238E27FC236}">
              <a16:creationId xmlns:a16="http://schemas.microsoft.com/office/drawing/2014/main" id="{B9FF818A-E43B-40E7-A5DB-DA886AA977D0}"/>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7" name="PoljeZBesedilom 46">
          <a:extLst>
            <a:ext uri="{FF2B5EF4-FFF2-40B4-BE49-F238E27FC236}">
              <a16:creationId xmlns:a16="http://schemas.microsoft.com/office/drawing/2014/main" id="{8718C7DE-1811-434D-A8C4-3A587CE07767}"/>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8" name="PoljeZBesedilom 47">
          <a:extLst>
            <a:ext uri="{FF2B5EF4-FFF2-40B4-BE49-F238E27FC236}">
              <a16:creationId xmlns:a16="http://schemas.microsoft.com/office/drawing/2014/main" id="{05C131E5-DB85-41D1-8011-5308B9C83B8A}"/>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9" name="PoljeZBesedilom 48">
          <a:extLst>
            <a:ext uri="{FF2B5EF4-FFF2-40B4-BE49-F238E27FC236}">
              <a16:creationId xmlns:a16="http://schemas.microsoft.com/office/drawing/2014/main" id="{374E1809-477B-437D-91FA-9BCA851C1CDD}"/>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0" name="PoljeZBesedilom 49">
          <a:extLst>
            <a:ext uri="{FF2B5EF4-FFF2-40B4-BE49-F238E27FC236}">
              <a16:creationId xmlns:a16="http://schemas.microsoft.com/office/drawing/2014/main" id="{4A976A09-9C6E-4BD0-8F22-CBE86CB511E6}"/>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1" name="PoljeZBesedilom 50">
          <a:extLst>
            <a:ext uri="{FF2B5EF4-FFF2-40B4-BE49-F238E27FC236}">
              <a16:creationId xmlns:a16="http://schemas.microsoft.com/office/drawing/2014/main" id="{A9F2874D-D19F-4BE6-A8F7-9D8FF6906242}"/>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2" name="PoljeZBesedilom 51">
          <a:extLst>
            <a:ext uri="{FF2B5EF4-FFF2-40B4-BE49-F238E27FC236}">
              <a16:creationId xmlns:a16="http://schemas.microsoft.com/office/drawing/2014/main" id="{F8502C57-7538-4F71-B4D2-46C7B526C876}"/>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3" name="PoljeZBesedilom 52">
          <a:extLst>
            <a:ext uri="{FF2B5EF4-FFF2-40B4-BE49-F238E27FC236}">
              <a16:creationId xmlns:a16="http://schemas.microsoft.com/office/drawing/2014/main" id="{570E80BC-59AA-450A-A014-0943800372E7}"/>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4" name="PoljeZBesedilom 53">
          <a:extLst>
            <a:ext uri="{FF2B5EF4-FFF2-40B4-BE49-F238E27FC236}">
              <a16:creationId xmlns:a16="http://schemas.microsoft.com/office/drawing/2014/main" id="{889157E4-1A10-48CD-BF88-32F69FBDE4C7}"/>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5" name="PoljeZBesedilom 54">
          <a:extLst>
            <a:ext uri="{FF2B5EF4-FFF2-40B4-BE49-F238E27FC236}">
              <a16:creationId xmlns:a16="http://schemas.microsoft.com/office/drawing/2014/main" id="{8DE5E154-F46E-49C1-BE78-2EC12958F29A}"/>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xdr:row>
      <xdr:rowOff>0</xdr:rowOff>
    </xdr:from>
    <xdr:ext cx="65" cy="172227"/>
    <xdr:sp macro="" textlink="">
      <xdr:nvSpPr>
        <xdr:cNvPr id="56" name="PoljeZBesedilom 55">
          <a:extLst>
            <a:ext uri="{FF2B5EF4-FFF2-40B4-BE49-F238E27FC236}">
              <a16:creationId xmlns:a16="http://schemas.microsoft.com/office/drawing/2014/main" id="{3598ECAC-D368-4F6A-9FEB-7D776B043360}"/>
            </a:ext>
          </a:extLst>
        </xdr:cNvPr>
        <xdr:cNvSpPr txBox="1"/>
      </xdr:nvSpPr>
      <xdr:spPr>
        <a:xfrm>
          <a:off x="7286625" y="975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xdr:row>
      <xdr:rowOff>0</xdr:rowOff>
    </xdr:from>
    <xdr:ext cx="65" cy="172227"/>
    <xdr:sp macro="" textlink="">
      <xdr:nvSpPr>
        <xdr:cNvPr id="57" name="PoljeZBesedilom 56">
          <a:extLst>
            <a:ext uri="{FF2B5EF4-FFF2-40B4-BE49-F238E27FC236}">
              <a16:creationId xmlns:a16="http://schemas.microsoft.com/office/drawing/2014/main" id="{79FDA2DC-63CE-484B-9389-27D529361D67}"/>
            </a:ext>
          </a:extLst>
        </xdr:cNvPr>
        <xdr:cNvSpPr txBox="1"/>
      </xdr:nvSpPr>
      <xdr:spPr>
        <a:xfrm>
          <a:off x="7286625" y="975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8" name="PoljeZBesedilom 57">
          <a:extLst>
            <a:ext uri="{FF2B5EF4-FFF2-40B4-BE49-F238E27FC236}">
              <a16:creationId xmlns:a16="http://schemas.microsoft.com/office/drawing/2014/main" id="{148BC232-9522-4C4F-A7B0-A16122412C40}"/>
            </a:ext>
          </a:extLst>
        </xdr:cNvPr>
        <xdr:cNvSpPr txBox="1"/>
      </xdr:nvSpPr>
      <xdr:spPr>
        <a:xfrm>
          <a:off x="7286625" y="732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9" name="PoljeZBesedilom 58">
          <a:extLst>
            <a:ext uri="{FF2B5EF4-FFF2-40B4-BE49-F238E27FC236}">
              <a16:creationId xmlns:a16="http://schemas.microsoft.com/office/drawing/2014/main" id="{53B01FDF-BD50-410B-A3BC-4128F05FAF5D}"/>
            </a:ext>
          </a:extLst>
        </xdr:cNvPr>
        <xdr:cNvSpPr txBox="1"/>
      </xdr:nvSpPr>
      <xdr:spPr>
        <a:xfrm>
          <a:off x="7286625" y="732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34</xdr:row>
      <xdr:rowOff>0</xdr:rowOff>
    </xdr:from>
    <xdr:ext cx="65" cy="172227"/>
    <xdr:sp macro="" textlink="">
      <xdr:nvSpPr>
        <xdr:cNvPr id="60" name="PoljeZBesedilom 59">
          <a:extLst>
            <a:ext uri="{FF2B5EF4-FFF2-40B4-BE49-F238E27FC236}">
              <a16:creationId xmlns:a16="http://schemas.microsoft.com/office/drawing/2014/main" id="{9341D7A5-1A9A-490A-8B81-75767CABD082}"/>
            </a:ext>
          </a:extLst>
        </xdr:cNvPr>
        <xdr:cNvSpPr txBox="1"/>
      </xdr:nvSpPr>
      <xdr:spPr>
        <a:xfrm>
          <a:off x="7286625" y="117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34</xdr:row>
      <xdr:rowOff>0</xdr:rowOff>
    </xdr:from>
    <xdr:ext cx="65" cy="172227"/>
    <xdr:sp macro="" textlink="">
      <xdr:nvSpPr>
        <xdr:cNvPr id="61" name="PoljeZBesedilom 60">
          <a:extLst>
            <a:ext uri="{FF2B5EF4-FFF2-40B4-BE49-F238E27FC236}">
              <a16:creationId xmlns:a16="http://schemas.microsoft.com/office/drawing/2014/main" id="{C51061F6-9AD0-4AF5-91F0-61C35D609257}"/>
            </a:ext>
          </a:extLst>
        </xdr:cNvPr>
        <xdr:cNvSpPr txBox="1"/>
      </xdr:nvSpPr>
      <xdr:spPr>
        <a:xfrm>
          <a:off x="7286625" y="117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xdr:row>
      <xdr:rowOff>0</xdr:rowOff>
    </xdr:from>
    <xdr:ext cx="65" cy="172227"/>
    <xdr:sp macro="" textlink="">
      <xdr:nvSpPr>
        <xdr:cNvPr id="62" name="PoljeZBesedilom 61">
          <a:extLst>
            <a:ext uri="{FF2B5EF4-FFF2-40B4-BE49-F238E27FC236}">
              <a16:creationId xmlns:a16="http://schemas.microsoft.com/office/drawing/2014/main" id="{50A33A48-5113-4D94-B1F4-ABC749D10EBA}"/>
            </a:ext>
          </a:extLst>
        </xdr:cNvPr>
        <xdr:cNvSpPr txBox="1"/>
      </xdr:nvSpPr>
      <xdr:spPr>
        <a:xfrm>
          <a:off x="7286625" y="875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xdr:row>
      <xdr:rowOff>0</xdr:rowOff>
    </xdr:from>
    <xdr:ext cx="65" cy="172227"/>
    <xdr:sp macro="" textlink="">
      <xdr:nvSpPr>
        <xdr:cNvPr id="63" name="PoljeZBesedilom 62">
          <a:extLst>
            <a:ext uri="{FF2B5EF4-FFF2-40B4-BE49-F238E27FC236}">
              <a16:creationId xmlns:a16="http://schemas.microsoft.com/office/drawing/2014/main" id="{EDFCEFFA-CF86-4F65-81E3-F87CE51C6353}"/>
            </a:ext>
          </a:extLst>
        </xdr:cNvPr>
        <xdr:cNvSpPr txBox="1"/>
      </xdr:nvSpPr>
      <xdr:spPr>
        <a:xfrm>
          <a:off x="7286625" y="8753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4" name="PoljeZBesedilom 63">
          <a:extLst>
            <a:ext uri="{FF2B5EF4-FFF2-40B4-BE49-F238E27FC236}">
              <a16:creationId xmlns:a16="http://schemas.microsoft.com/office/drawing/2014/main" id="{04587485-1227-4261-80D9-878AAA88528D}"/>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5" name="PoljeZBesedilom 64">
          <a:extLst>
            <a:ext uri="{FF2B5EF4-FFF2-40B4-BE49-F238E27FC236}">
              <a16:creationId xmlns:a16="http://schemas.microsoft.com/office/drawing/2014/main" id="{0B3FC922-7D10-4F05-A643-325DB3A430B6}"/>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6" name="PoljeZBesedilom 65">
          <a:extLst>
            <a:ext uri="{FF2B5EF4-FFF2-40B4-BE49-F238E27FC236}">
              <a16:creationId xmlns:a16="http://schemas.microsoft.com/office/drawing/2014/main" id="{57062032-8244-449C-B864-2FF1DF0BE716}"/>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7" name="PoljeZBesedilom 66">
          <a:extLst>
            <a:ext uri="{FF2B5EF4-FFF2-40B4-BE49-F238E27FC236}">
              <a16:creationId xmlns:a16="http://schemas.microsoft.com/office/drawing/2014/main" id="{331C75E3-E582-4AFD-A10A-23CD63BC2799}"/>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8" name="PoljeZBesedilom 67">
          <a:extLst>
            <a:ext uri="{FF2B5EF4-FFF2-40B4-BE49-F238E27FC236}">
              <a16:creationId xmlns:a16="http://schemas.microsoft.com/office/drawing/2014/main" id="{B06157B7-87CC-4BA2-83E2-096A5FB6EC33}"/>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9" name="PoljeZBesedilom 68">
          <a:extLst>
            <a:ext uri="{FF2B5EF4-FFF2-40B4-BE49-F238E27FC236}">
              <a16:creationId xmlns:a16="http://schemas.microsoft.com/office/drawing/2014/main" id="{0AF68A4B-762A-4C62-8322-D8E1B7AFC0ED}"/>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0" name="PoljeZBesedilom 69">
          <a:extLst>
            <a:ext uri="{FF2B5EF4-FFF2-40B4-BE49-F238E27FC236}">
              <a16:creationId xmlns:a16="http://schemas.microsoft.com/office/drawing/2014/main" id="{27C96668-CDBB-4576-A4D2-1F5DF864BD8B}"/>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1" name="PoljeZBesedilom 70">
          <a:extLst>
            <a:ext uri="{FF2B5EF4-FFF2-40B4-BE49-F238E27FC236}">
              <a16:creationId xmlns:a16="http://schemas.microsoft.com/office/drawing/2014/main" id="{C373D698-598E-45C2-BBD8-BC9833F6B071}"/>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2" name="PoljeZBesedilom 71">
          <a:extLst>
            <a:ext uri="{FF2B5EF4-FFF2-40B4-BE49-F238E27FC236}">
              <a16:creationId xmlns:a16="http://schemas.microsoft.com/office/drawing/2014/main" id="{45187C7A-A31C-4B3C-A50B-58E66D44D369}"/>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73" name="PoljeZBesedilom 72">
          <a:extLst>
            <a:ext uri="{FF2B5EF4-FFF2-40B4-BE49-F238E27FC236}">
              <a16:creationId xmlns:a16="http://schemas.microsoft.com/office/drawing/2014/main" id="{1DC18F38-B5F5-4668-B092-8B42D529CF22}"/>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4" name="PoljeZBesedilom 73">
          <a:extLst>
            <a:ext uri="{FF2B5EF4-FFF2-40B4-BE49-F238E27FC236}">
              <a16:creationId xmlns:a16="http://schemas.microsoft.com/office/drawing/2014/main" id="{695AF7C2-D715-40E6-B338-8443AA25D154}"/>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5" name="PoljeZBesedilom 74">
          <a:extLst>
            <a:ext uri="{FF2B5EF4-FFF2-40B4-BE49-F238E27FC236}">
              <a16:creationId xmlns:a16="http://schemas.microsoft.com/office/drawing/2014/main" id="{E24DAF11-5D55-4031-8F59-0DAF5BBB1CE2}"/>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6" name="PoljeZBesedilom 75">
          <a:extLst>
            <a:ext uri="{FF2B5EF4-FFF2-40B4-BE49-F238E27FC236}">
              <a16:creationId xmlns:a16="http://schemas.microsoft.com/office/drawing/2014/main" id="{C607B811-1DF7-4BAC-87BF-E7E5A45F1992}"/>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7" name="PoljeZBesedilom 76">
          <a:extLst>
            <a:ext uri="{FF2B5EF4-FFF2-40B4-BE49-F238E27FC236}">
              <a16:creationId xmlns:a16="http://schemas.microsoft.com/office/drawing/2014/main" id="{72D7443D-0511-4926-A1B6-3280FC56A1E3}"/>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8" name="PoljeZBesedilom 77">
          <a:extLst>
            <a:ext uri="{FF2B5EF4-FFF2-40B4-BE49-F238E27FC236}">
              <a16:creationId xmlns:a16="http://schemas.microsoft.com/office/drawing/2014/main" id="{E8ED4F0A-11E0-43F6-84D9-08F029198798}"/>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9" name="PoljeZBesedilom 78">
          <a:extLst>
            <a:ext uri="{FF2B5EF4-FFF2-40B4-BE49-F238E27FC236}">
              <a16:creationId xmlns:a16="http://schemas.microsoft.com/office/drawing/2014/main" id="{0E3FE6D5-992F-4C06-8178-FDEB75249A99}"/>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80" name="PoljeZBesedilom 79">
          <a:extLst>
            <a:ext uri="{FF2B5EF4-FFF2-40B4-BE49-F238E27FC236}">
              <a16:creationId xmlns:a16="http://schemas.microsoft.com/office/drawing/2014/main" id="{3E17AD84-D9C0-4B6B-BF77-377D3BFE6CC3}"/>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81" name="PoljeZBesedilom 80">
          <a:extLst>
            <a:ext uri="{FF2B5EF4-FFF2-40B4-BE49-F238E27FC236}">
              <a16:creationId xmlns:a16="http://schemas.microsoft.com/office/drawing/2014/main" id="{DA16BD16-8E16-4738-85BF-382B8885FBF8}"/>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2" name="PoljeZBesedilom 81">
          <a:extLst>
            <a:ext uri="{FF2B5EF4-FFF2-40B4-BE49-F238E27FC236}">
              <a16:creationId xmlns:a16="http://schemas.microsoft.com/office/drawing/2014/main" id="{C4F93E13-0CE8-4BCD-B6BB-71C2C87D49A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3" name="PoljeZBesedilom 82">
          <a:extLst>
            <a:ext uri="{FF2B5EF4-FFF2-40B4-BE49-F238E27FC236}">
              <a16:creationId xmlns:a16="http://schemas.microsoft.com/office/drawing/2014/main" id="{0A4D7D5E-DE45-432A-992F-435972471F96}"/>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4" name="PoljeZBesedilom 83">
          <a:extLst>
            <a:ext uri="{FF2B5EF4-FFF2-40B4-BE49-F238E27FC236}">
              <a16:creationId xmlns:a16="http://schemas.microsoft.com/office/drawing/2014/main" id="{CEC2F7AD-9E55-44B9-80B3-AF77D16AD65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5" name="PoljeZBesedilom 84">
          <a:extLst>
            <a:ext uri="{FF2B5EF4-FFF2-40B4-BE49-F238E27FC236}">
              <a16:creationId xmlns:a16="http://schemas.microsoft.com/office/drawing/2014/main" id="{CF097038-0736-4847-8366-FCBEF736EA79}"/>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6" name="PoljeZBesedilom 85">
          <a:extLst>
            <a:ext uri="{FF2B5EF4-FFF2-40B4-BE49-F238E27FC236}">
              <a16:creationId xmlns:a16="http://schemas.microsoft.com/office/drawing/2014/main" id="{106E6ED4-E684-4F26-A5F5-2815EA6C88C9}"/>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7" name="PoljeZBesedilom 86">
          <a:extLst>
            <a:ext uri="{FF2B5EF4-FFF2-40B4-BE49-F238E27FC236}">
              <a16:creationId xmlns:a16="http://schemas.microsoft.com/office/drawing/2014/main" id="{598CE908-0D73-4066-9B03-A6EAD578DF8E}"/>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8" name="PoljeZBesedilom 87">
          <a:extLst>
            <a:ext uri="{FF2B5EF4-FFF2-40B4-BE49-F238E27FC236}">
              <a16:creationId xmlns:a16="http://schemas.microsoft.com/office/drawing/2014/main" id="{E5F2A5F3-A05F-421E-8BEC-4F8521039003}"/>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9" name="PoljeZBesedilom 88">
          <a:extLst>
            <a:ext uri="{FF2B5EF4-FFF2-40B4-BE49-F238E27FC236}">
              <a16:creationId xmlns:a16="http://schemas.microsoft.com/office/drawing/2014/main" id="{D9FC288B-C5D1-497D-B6E7-6344A61CC5E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0" name="PoljeZBesedilom 89">
          <a:extLst>
            <a:ext uri="{FF2B5EF4-FFF2-40B4-BE49-F238E27FC236}">
              <a16:creationId xmlns:a16="http://schemas.microsoft.com/office/drawing/2014/main" id="{5EB42BF7-996C-4AD4-9AED-83C50EEC187E}"/>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1" name="PoljeZBesedilom 90">
          <a:extLst>
            <a:ext uri="{FF2B5EF4-FFF2-40B4-BE49-F238E27FC236}">
              <a16:creationId xmlns:a16="http://schemas.microsoft.com/office/drawing/2014/main" id="{57D79F16-CD35-4E8B-8E36-64F8C0EC8B5E}"/>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2" name="PoljeZBesedilom 91">
          <a:extLst>
            <a:ext uri="{FF2B5EF4-FFF2-40B4-BE49-F238E27FC236}">
              <a16:creationId xmlns:a16="http://schemas.microsoft.com/office/drawing/2014/main" id="{BFF2D4FA-BB3D-4737-B949-46F651EEF68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3" name="PoljeZBesedilom 92">
          <a:extLst>
            <a:ext uri="{FF2B5EF4-FFF2-40B4-BE49-F238E27FC236}">
              <a16:creationId xmlns:a16="http://schemas.microsoft.com/office/drawing/2014/main" id="{99CCEFFB-92F2-402D-8C6E-2AE4747F806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4" name="PoljeZBesedilom 93">
          <a:extLst>
            <a:ext uri="{FF2B5EF4-FFF2-40B4-BE49-F238E27FC236}">
              <a16:creationId xmlns:a16="http://schemas.microsoft.com/office/drawing/2014/main" id="{19BF35FF-2CBF-4003-A588-0A0D09956D3E}"/>
            </a:ext>
          </a:extLst>
        </xdr:cNvPr>
        <xdr:cNvSpPr txBox="1"/>
      </xdr:nvSpPr>
      <xdr:spPr>
        <a:xfrm>
          <a:off x="7286625" y="466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5" name="PoljeZBesedilom 94">
          <a:extLst>
            <a:ext uri="{FF2B5EF4-FFF2-40B4-BE49-F238E27FC236}">
              <a16:creationId xmlns:a16="http://schemas.microsoft.com/office/drawing/2014/main" id="{403C8677-2C40-4378-BF0C-3873C164B4CB}"/>
            </a:ext>
          </a:extLst>
        </xdr:cNvPr>
        <xdr:cNvSpPr txBox="1"/>
      </xdr:nvSpPr>
      <xdr:spPr>
        <a:xfrm>
          <a:off x="7286625" y="466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6" name="PoljeZBesedilom 95">
          <a:extLst>
            <a:ext uri="{FF2B5EF4-FFF2-40B4-BE49-F238E27FC236}">
              <a16:creationId xmlns:a16="http://schemas.microsoft.com/office/drawing/2014/main" id="{859715FF-AB5A-444C-8611-51A57D467C7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7" name="PoljeZBesedilom 96">
          <a:extLst>
            <a:ext uri="{FF2B5EF4-FFF2-40B4-BE49-F238E27FC236}">
              <a16:creationId xmlns:a16="http://schemas.microsoft.com/office/drawing/2014/main" id="{4CD96122-FA1C-4FC7-B163-DE6835E42314}"/>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8" name="PoljeZBesedilom 97">
          <a:extLst>
            <a:ext uri="{FF2B5EF4-FFF2-40B4-BE49-F238E27FC236}">
              <a16:creationId xmlns:a16="http://schemas.microsoft.com/office/drawing/2014/main" id="{59160278-3DF0-4067-8918-CD8D81FC26F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9" name="PoljeZBesedilom 98">
          <a:extLst>
            <a:ext uri="{FF2B5EF4-FFF2-40B4-BE49-F238E27FC236}">
              <a16:creationId xmlns:a16="http://schemas.microsoft.com/office/drawing/2014/main" id="{FCEDCBC6-5409-4F03-9C2D-86F6351D3385}"/>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0" name="PoljeZBesedilom 99">
          <a:extLst>
            <a:ext uri="{FF2B5EF4-FFF2-40B4-BE49-F238E27FC236}">
              <a16:creationId xmlns:a16="http://schemas.microsoft.com/office/drawing/2014/main" id="{F687B178-563C-4397-BF76-0F2DBF528E73}"/>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1" name="PoljeZBesedilom 100">
          <a:extLst>
            <a:ext uri="{FF2B5EF4-FFF2-40B4-BE49-F238E27FC236}">
              <a16:creationId xmlns:a16="http://schemas.microsoft.com/office/drawing/2014/main" id="{44263DCE-A041-4F1B-9A70-0D46266A569E}"/>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2" name="PoljeZBesedilom 101">
          <a:extLst>
            <a:ext uri="{FF2B5EF4-FFF2-40B4-BE49-F238E27FC236}">
              <a16:creationId xmlns:a16="http://schemas.microsoft.com/office/drawing/2014/main" id="{0F2823A2-BC2F-4F52-A248-4DA35AC1AF2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3" name="PoljeZBesedilom 102">
          <a:extLst>
            <a:ext uri="{FF2B5EF4-FFF2-40B4-BE49-F238E27FC236}">
              <a16:creationId xmlns:a16="http://schemas.microsoft.com/office/drawing/2014/main" id="{41709135-E252-4965-A6CD-C376ACFC597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4" name="PoljeZBesedilom 103">
          <a:extLst>
            <a:ext uri="{FF2B5EF4-FFF2-40B4-BE49-F238E27FC236}">
              <a16:creationId xmlns:a16="http://schemas.microsoft.com/office/drawing/2014/main" id="{87DD6058-D2A8-4139-B2FB-2D41C1AEB459}"/>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5" name="PoljeZBesedilom 104">
          <a:extLst>
            <a:ext uri="{FF2B5EF4-FFF2-40B4-BE49-F238E27FC236}">
              <a16:creationId xmlns:a16="http://schemas.microsoft.com/office/drawing/2014/main" id="{77832A01-40A3-4C0B-8188-DD2BA65953C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6" name="PoljeZBesedilom 105">
          <a:extLst>
            <a:ext uri="{FF2B5EF4-FFF2-40B4-BE49-F238E27FC236}">
              <a16:creationId xmlns:a16="http://schemas.microsoft.com/office/drawing/2014/main" id="{19643206-B390-45C1-80C2-1B9019216155}"/>
            </a:ext>
          </a:extLst>
        </xdr:cNvPr>
        <xdr:cNvSpPr txBox="1"/>
      </xdr:nvSpPr>
      <xdr:spPr>
        <a:xfrm>
          <a:off x="7286625" y="466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7" name="PoljeZBesedilom 106">
          <a:extLst>
            <a:ext uri="{FF2B5EF4-FFF2-40B4-BE49-F238E27FC236}">
              <a16:creationId xmlns:a16="http://schemas.microsoft.com/office/drawing/2014/main" id="{A06D08EB-96E1-47AE-B85A-F6CF0E1D9DD7}"/>
            </a:ext>
          </a:extLst>
        </xdr:cNvPr>
        <xdr:cNvSpPr txBox="1"/>
      </xdr:nvSpPr>
      <xdr:spPr>
        <a:xfrm>
          <a:off x="7286625" y="466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8" name="PoljeZBesedilom 107">
          <a:extLst>
            <a:ext uri="{FF2B5EF4-FFF2-40B4-BE49-F238E27FC236}">
              <a16:creationId xmlns:a16="http://schemas.microsoft.com/office/drawing/2014/main" id="{EB1D5962-FE7B-4AFD-A37C-26A09B14901B}"/>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9" name="PoljeZBesedilom 108">
          <a:extLst>
            <a:ext uri="{FF2B5EF4-FFF2-40B4-BE49-F238E27FC236}">
              <a16:creationId xmlns:a16="http://schemas.microsoft.com/office/drawing/2014/main" id="{2E00E8D2-02C2-47BD-A510-F8732849A56F}"/>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0" name="PoljeZBesedilom 109">
          <a:extLst>
            <a:ext uri="{FF2B5EF4-FFF2-40B4-BE49-F238E27FC236}">
              <a16:creationId xmlns:a16="http://schemas.microsoft.com/office/drawing/2014/main" id="{D3DBE846-9182-4992-95A9-236976F6063E}"/>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1" name="PoljeZBesedilom 110">
          <a:extLst>
            <a:ext uri="{FF2B5EF4-FFF2-40B4-BE49-F238E27FC236}">
              <a16:creationId xmlns:a16="http://schemas.microsoft.com/office/drawing/2014/main" id="{DC0BEBCD-786F-4D0C-AAA5-A770327D5565}"/>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2" name="PoljeZBesedilom 111">
          <a:extLst>
            <a:ext uri="{FF2B5EF4-FFF2-40B4-BE49-F238E27FC236}">
              <a16:creationId xmlns:a16="http://schemas.microsoft.com/office/drawing/2014/main" id="{B067EB17-1D91-44CA-8C14-28F21ACC7879}"/>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3" name="PoljeZBesedilom 112">
          <a:extLst>
            <a:ext uri="{FF2B5EF4-FFF2-40B4-BE49-F238E27FC236}">
              <a16:creationId xmlns:a16="http://schemas.microsoft.com/office/drawing/2014/main" id="{057045A8-8FBB-4E4D-8BAA-0F157AE9E5E5}"/>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4" name="PoljeZBesedilom 113">
          <a:extLst>
            <a:ext uri="{FF2B5EF4-FFF2-40B4-BE49-F238E27FC236}">
              <a16:creationId xmlns:a16="http://schemas.microsoft.com/office/drawing/2014/main" id="{6973EE70-86CB-4357-8EBA-7587C2BA1EC6}"/>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5" name="PoljeZBesedilom 114">
          <a:extLst>
            <a:ext uri="{FF2B5EF4-FFF2-40B4-BE49-F238E27FC236}">
              <a16:creationId xmlns:a16="http://schemas.microsoft.com/office/drawing/2014/main" id="{9AAA4A43-DAE0-44E0-9E1B-F44DE780F512}"/>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6" name="PoljeZBesedilom 115">
          <a:extLst>
            <a:ext uri="{FF2B5EF4-FFF2-40B4-BE49-F238E27FC236}">
              <a16:creationId xmlns:a16="http://schemas.microsoft.com/office/drawing/2014/main" id="{88817245-9C46-4420-8B4A-913555DBBFEF}"/>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7" name="PoljeZBesedilom 116">
          <a:extLst>
            <a:ext uri="{FF2B5EF4-FFF2-40B4-BE49-F238E27FC236}">
              <a16:creationId xmlns:a16="http://schemas.microsoft.com/office/drawing/2014/main" id="{9194B047-00F6-46DA-AB52-3333F4578125}"/>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18" name="PoljeZBesedilom 117">
          <a:extLst>
            <a:ext uri="{FF2B5EF4-FFF2-40B4-BE49-F238E27FC236}">
              <a16:creationId xmlns:a16="http://schemas.microsoft.com/office/drawing/2014/main" id="{2B3A6077-8D4B-4F85-A41A-BC431BD00D4D}"/>
            </a:ext>
          </a:extLst>
        </xdr:cNvPr>
        <xdr:cNvSpPr txBox="1"/>
      </xdr:nvSpPr>
      <xdr:spPr>
        <a:xfrm>
          <a:off x="7286625" y="732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19" name="PoljeZBesedilom 118">
          <a:extLst>
            <a:ext uri="{FF2B5EF4-FFF2-40B4-BE49-F238E27FC236}">
              <a16:creationId xmlns:a16="http://schemas.microsoft.com/office/drawing/2014/main" id="{405DB49C-BE3F-4A4F-A458-FB6CEC41B64A}"/>
            </a:ext>
          </a:extLst>
        </xdr:cNvPr>
        <xdr:cNvSpPr txBox="1"/>
      </xdr:nvSpPr>
      <xdr:spPr>
        <a:xfrm>
          <a:off x="7286625" y="732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20" name="PoljeZBesedilom 119">
          <a:extLst>
            <a:ext uri="{FF2B5EF4-FFF2-40B4-BE49-F238E27FC236}">
              <a16:creationId xmlns:a16="http://schemas.microsoft.com/office/drawing/2014/main" id="{64857EF1-A368-469F-BE7F-8633FF89C311}"/>
            </a:ext>
          </a:extLst>
        </xdr:cNvPr>
        <xdr:cNvSpPr txBox="1"/>
      </xdr:nvSpPr>
      <xdr:spPr>
        <a:xfrm>
          <a:off x="7286625" y="732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21" name="PoljeZBesedilom 120">
          <a:extLst>
            <a:ext uri="{FF2B5EF4-FFF2-40B4-BE49-F238E27FC236}">
              <a16:creationId xmlns:a16="http://schemas.microsoft.com/office/drawing/2014/main" id="{63399A33-BF49-40B0-A65B-EA8F4B16B08B}"/>
            </a:ext>
          </a:extLst>
        </xdr:cNvPr>
        <xdr:cNvSpPr txBox="1"/>
      </xdr:nvSpPr>
      <xdr:spPr>
        <a:xfrm>
          <a:off x="7286625" y="732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2" name="PoljeZBesedilom 121">
          <a:extLst>
            <a:ext uri="{FF2B5EF4-FFF2-40B4-BE49-F238E27FC236}">
              <a16:creationId xmlns:a16="http://schemas.microsoft.com/office/drawing/2014/main" id="{DCF14894-D6A4-4D1E-BF05-D2068AD47823}"/>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3" name="PoljeZBesedilom 122">
          <a:extLst>
            <a:ext uri="{FF2B5EF4-FFF2-40B4-BE49-F238E27FC236}">
              <a16:creationId xmlns:a16="http://schemas.microsoft.com/office/drawing/2014/main" id="{FA7B295B-FC2D-4FEC-BEFA-9710E52C4BBF}"/>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4" name="PoljeZBesedilom 123">
          <a:extLst>
            <a:ext uri="{FF2B5EF4-FFF2-40B4-BE49-F238E27FC236}">
              <a16:creationId xmlns:a16="http://schemas.microsoft.com/office/drawing/2014/main" id="{69DA78BE-7F71-4DF5-8C49-9B6B2FE623F6}"/>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5" name="PoljeZBesedilom 124">
          <a:extLst>
            <a:ext uri="{FF2B5EF4-FFF2-40B4-BE49-F238E27FC236}">
              <a16:creationId xmlns:a16="http://schemas.microsoft.com/office/drawing/2014/main" id="{CACAFD72-7358-4F47-A0C6-39BF5978FA6B}"/>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6" name="PoljeZBesedilom 125">
          <a:extLst>
            <a:ext uri="{FF2B5EF4-FFF2-40B4-BE49-F238E27FC236}">
              <a16:creationId xmlns:a16="http://schemas.microsoft.com/office/drawing/2014/main" id="{9D3556F0-3BBB-4CB5-9B29-94DE8A4B92BA}"/>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7" name="PoljeZBesedilom 126">
          <a:extLst>
            <a:ext uri="{FF2B5EF4-FFF2-40B4-BE49-F238E27FC236}">
              <a16:creationId xmlns:a16="http://schemas.microsoft.com/office/drawing/2014/main" id="{3E626951-9747-40B2-B93D-6F13AB643B08}"/>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8" name="PoljeZBesedilom 127">
          <a:extLst>
            <a:ext uri="{FF2B5EF4-FFF2-40B4-BE49-F238E27FC236}">
              <a16:creationId xmlns:a16="http://schemas.microsoft.com/office/drawing/2014/main" id="{DC5ECA56-F17E-4A2F-884E-BE99DF8DED7B}"/>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9" name="PoljeZBesedilom 128">
          <a:extLst>
            <a:ext uri="{FF2B5EF4-FFF2-40B4-BE49-F238E27FC236}">
              <a16:creationId xmlns:a16="http://schemas.microsoft.com/office/drawing/2014/main" id="{5C4533ED-FC6A-40A0-A26E-ED335B8197A2}"/>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0" name="PoljeZBesedilom 129">
          <a:extLst>
            <a:ext uri="{FF2B5EF4-FFF2-40B4-BE49-F238E27FC236}">
              <a16:creationId xmlns:a16="http://schemas.microsoft.com/office/drawing/2014/main" id="{F872A129-6987-4530-8608-8C7E68F8EC39}"/>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1" name="PoljeZBesedilom 130">
          <a:extLst>
            <a:ext uri="{FF2B5EF4-FFF2-40B4-BE49-F238E27FC236}">
              <a16:creationId xmlns:a16="http://schemas.microsoft.com/office/drawing/2014/main" id="{43D42E35-8A10-49F3-BBCE-728051288801}"/>
            </a:ext>
          </a:extLst>
        </xdr:cNvPr>
        <xdr:cNvSpPr txBox="1"/>
      </xdr:nvSpPr>
      <xdr:spPr>
        <a:xfrm>
          <a:off x="7286625" y="718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32" name="PoljeZBesedilom 131">
          <a:extLst>
            <a:ext uri="{FF2B5EF4-FFF2-40B4-BE49-F238E27FC236}">
              <a16:creationId xmlns:a16="http://schemas.microsoft.com/office/drawing/2014/main" id="{F21E71F8-1F2A-4D3C-967E-18EC8BE796A7}"/>
            </a:ext>
          </a:extLst>
        </xdr:cNvPr>
        <xdr:cNvSpPr txBox="1"/>
      </xdr:nvSpPr>
      <xdr:spPr>
        <a:xfrm>
          <a:off x="7286625" y="732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33" name="PoljeZBesedilom 132">
          <a:extLst>
            <a:ext uri="{FF2B5EF4-FFF2-40B4-BE49-F238E27FC236}">
              <a16:creationId xmlns:a16="http://schemas.microsoft.com/office/drawing/2014/main" id="{470B5585-C7E3-4834-A19A-35AE8BBF5E52}"/>
            </a:ext>
          </a:extLst>
        </xdr:cNvPr>
        <xdr:cNvSpPr txBox="1"/>
      </xdr:nvSpPr>
      <xdr:spPr>
        <a:xfrm>
          <a:off x="7286625" y="732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4" name="PoljeZBesedilom 133">
          <a:extLst>
            <a:ext uri="{FF2B5EF4-FFF2-40B4-BE49-F238E27FC236}">
              <a16:creationId xmlns:a16="http://schemas.microsoft.com/office/drawing/2014/main" id="{982DCD82-7589-4B56-A6B2-A0E404DDDC64}"/>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5" name="PoljeZBesedilom 134">
          <a:extLst>
            <a:ext uri="{FF2B5EF4-FFF2-40B4-BE49-F238E27FC236}">
              <a16:creationId xmlns:a16="http://schemas.microsoft.com/office/drawing/2014/main" id="{BEE4F72E-C649-4702-93B1-9A8901AA0F73}"/>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6" name="PoljeZBesedilom 135">
          <a:extLst>
            <a:ext uri="{FF2B5EF4-FFF2-40B4-BE49-F238E27FC236}">
              <a16:creationId xmlns:a16="http://schemas.microsoft.com/office/drawing/2014/main" id="{17CAA7FE-AF52-44EF-871D-2821EDA70DAE}"/>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7" name="PoljeZBesedilom 136">
          <a:extLst>
            <a:ext uri="{FF2B5EF4-FFF2-40B4-BE49-F238E27FC236}">
              <a16:creationId xmlns:a16="http://schemas.microsoft.com/office/drawing/2014/main" id="{A21010A0-68B9-4423-A18B-3CDEBC264904}"/>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8" name="PoljeZBesedilom 137">
          <a:extLst>
            <a:ext uri="{FF2B5EF4-FFF2-40B4-BE49-F238E27FC236}">
              <a16:creationId xmlns:a16="http://schemas.microsoft.com/office/drawing/2014/main" id="{E58702B2-E53D-4AFF-A548-C670BF4F0B4B}"/>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39" name="PoljeZBesedilom 138">
          <a:extLst>
            <a:ext uri="{FF2B5EF4-FFF2-40B4-BE49-F238E27FC236}">
              <a16:creationId xmlns:a16="http://schemas.microsoft.com/office/drawing/2014/main" id="{092829FF-0F21-47E0-B35D-DB2E8F8E3CF1}"/>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0" name="PoljeZBesedilom 139">
          <a:extLst>
            <a:ext uri="{FF2B5EF4-FFF2-40B4-BE49-F238E27FC236}">
              <a16:creationId xmlns:a16="http://schemas.microsoft.com/office/drawing/2014/main" id="{BC56600D-2D3C-4544-8A20-D43B13F53F30}"/>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1" name="PoljeZBesedilom 140">
          <a:extLst>
            <a:ext uri="{FF2B5EF4-FFF2-40B4-BE49-F238E27FC236}">
              <a16:creationId xmlns:a16="http://schemas.microsoft.com/office/drawing/2014/main" id="{A73648BC-ACFE-4219-933E-BE98E33C1693}"/>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2" name="PoljeZBesedilom 141">
          <a:extLst>
            <a:ext uri="{FF2B5EF4-FFF2-40B4-BE49-F238E27FC236}">
              <a16:creationId xmlns:a16="http://schemas.microsoft.com/office/drawing/2014/main" id="{1E64FC87-FC49-46FD-AD66-E975D89687B7}"/>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3" name="PoljeZBesedilom 142">
          <a:extLst>
            <a:ext uri="{FF2B5EF4-FFF2-40B4-BE49-F238E27FC236}">
              <a16:creationId xmlns:a16="http://schemas.microsoft.com/office/drawing/2014/main" id="{9635CE14-7F57-4B3B-9F4A-17885E00A25A}"/>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4" name="PoljeZBesedilom 143">
          <a:extLst>
            <a:ext uri="{FF2B5EF4-FFF2-40B4-BE49-F238E27FC236}">
              <a16:creationId xmlns:a16="http://schemas.microsoft.com/office/drawing/2014/main" id="{A2E45F79-39B2-4ADD-84B5-E56747106980}"/>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5" name="PoljeZBesedilom 144">
          <a:extLst>
            <a:ext uri="{FF2B5EF4-FFF2-40B4-BE49-F238E27FC236}">
              <a16:creationId xmlns:a16="http://schemas.microsoft.com/office/drawing/2014/main" id="{03455084-8C1F-4945-957E-44AB32B2B851}"/>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6" name="PoljeZBesedilom 145">
          <a:extLst>
            <a:ext uri="{FF2B5EF4-FFF2-40B4-BE49-F238E27FC236}">
              <a16:creationId xmlns:a16="http://schemas.microsoft.com/office/drawing/2014/main" id="{EA2EF40B-5498-43B9-99C6-0AC134A4C0FC}"/>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7" name="PoljeZBesedilom 146">
          <a:extLst>
            <a:ext uri="{FF2B5EF4-FFF2-40B4-BE49-F238E27FC236}">
              <a16:creationId xmlns:a16="http://schemas.microsoft.com/office/drawing/2014/main" id="{0999C660-B21A-46C3-88CC-B6855D364BE5}"/>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8" name="PoljeZBesedilom 147">
          <a:extLst>
            <a:ext uri="{FF2B5EF4-FFF2-40B4-BE49-F238E27FC236}">
              <a16:creationId xmlns:a16="http://schemas.microsoft.com/office/drawing/2014/main" id="{31E5B253-E5EF-4215-BC1B-D4B443203112}"/>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49" name="PoljeZBesedilom 148">
          <a:extLst>
            <a:ext uri="{FF2B5EF4-FFF2-40B4-BE49-F238E27FC236}">
              <a16:creationId xmlns:a16="http://schemas.microsoft.com/office/drawing/2014/main" id="{2F543227-1EE0-4703-A045-E71E167946AE}"/>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0" name="PoljeZBesedilom 149">
          <a:extLst>
            <a:ext uri="{FF2B5EF4-FFF2-40B4-BE49-F238E27FC236}">
              <a16:creationId xmlns:a16="http://schemas.microsoft.com/office/drawing/2014/main" id="{5A344824-1EC6-4B71-8DE2-24C424077263}"/>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1" name="PoljeZBesedilom 150">
          <a:extLst>
            <a:ext uri="{FF2B5EF4-FFF2-40B4-BE49-F238E27FC236}">
              <a16:creationId xmlns:a16="http://schemas.microsoft.com/office/drawing/2014/main" id="{DED5A69A-A3FF-4395-B4BD-7955A02FD315}"/>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2" name="PoljeZBesedilom 151">
          <a:extLst>
            <a:ext uri="{FF2B5EF4-FFF2-40B4-BE49-F238E27FC236}">
              <a16:creationId xmlns:a16="http://schemas.microsoft.com/office/drawing/2014/main" id="{34AE4FFB-B3BA-4E7A-9A47-CE7605423D71}"/>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3" name="PoljeZBesedilom 152">
          <a:extLst>
            <a:ext uri="{FF2B5EF4-FFF2-40B4-BE49-F238E27FC236}">
              <a16:creationId xmlns:a16="http://schemas.microsoft.com/office/drawing/2014/main" id="{733B250A-C882-40F6-8048-F3E7DF28413F}"/>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4" name="PoljeZBesedilom 153">
          <a:extLst>
            <a:ext uri="{FF2B5EF4-FFF2-40B4-BE49-F238E27FC236}">
              <a16:creationId xmlns:a16="http://schemas.microsoft.com/office/drawing/2014/main" id="{227873DD-5184-4966-93C7-6D1D5CCC3DB6}"/>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55" name="PoljeZBesedilom 154">
          <a:extLst>
            <a:ext uri="{FF2B5EF4-FFF2-40B4-BE49-F238E27FC236}">
              <a16:creationId xmlns:a16="http://schemas.microsoft.com/office/drawing/2014/main" id="{368CFD00-F924-4AAD-B304-512BB006E7FD}"/>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6" name="PoljeZBesedilom 155">
          <a:extLst>
            <a:ext uri="{FF2B5EF4-FFF2-40B4-BE49-F238E27FC236}">
              <a16:creationId xmlns:a16="http://schemas.microsoft.com/office/drawing/2014/main" id="{9A8C853D-280C-4EE9-9F89-4957136AE96B}"/>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7" name="PoljeZBesedilom 156">
          <a:extLst>
            <a:ext uri="{FF2B5EF4-FFF2-40B4-BE49-F238E27FC236}">
              <a16:creationId xmlns:a16="http://schemas.microsoft.com/office/drawing/2014/main" id="{F24DA13D-6511-49D0-8E9D-1AB56E2C5119}"/>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8" name="PoljeZBesedilom 157">
          <a:extLst>
            <a:ext uri="{FF2B5EF4-FFF2-40B4-BE49-F238E27FC236}">
              <a16:creationId xmlns:a16="http://schemas.microsoft.com/office/drawing/2014/main" id="{EAD6249B-FF1E-4BF9-8D6D-2CFA9569B06B}"/>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9" name="PoljeZBesedilom 158">
          <a:extLst>
            <a:ext uri="{FF2B5EF4-FFF2-40B4-BE49-F238E27FC236}">
              <a16:creationId xmlns:a16="http://schemas.microsoft.com/office/drawing/2014/main" id="{C6FAC935-92CC-48D9-9978-090BC63A48A1}"/>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0" name="PoljeZBesedilom 159">
          <a:extLst>
            <a:ext uri="{FF2B5EF4-FFF2-40B4-BE49-F238E27FC236}">
              <a16:creationId xmlns:a16="http://schemas.microsoft.com/office/drawing/2014/main" id="{95C69AB6-5C6C-46DF-9B53-6A9CFE9367D0}"/>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1" name="PoljeZBesedilom 160">
          <a:extLst>
            <a:ext uri="{FF2B5EF4-FFF2-40B4-BE49-F238E27FC236}">
              <a16:creationId xmlns:a16="http://schemas.microsoft.com/office/drawing/2014/main" id="{D4F19CCA-2FA0-4A2A-8603-55ED8E6C2A6B}"/>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2" name="PoljeZBesedilom 161">
          <a:extLst>
            <a:ext uri="{FF2B5EF4-FFF2-40B4-BE49-F238E27FC236}">
              <a16:creationId xmlns:a16="http://schemas.microsoft.com/office/drawing/2014/main" id="{508B83AE-1DE1-4E2C-8FDA-237D7791DD46}"/>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3" name="PoljeZBesedilom 162">
          <a:extLst>
            <a:ext uri="{FF2B5EF4-FFF2-40B4-BE49-F238E27FC236}">
              <a16:creationId xmlns:a16="http://schemas.microsoft.com/office/drawing/2014/main" id="{D9169E41-0B32-4464-AE10-C6A7C244028F}"/>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4" name="PoljeZBesedilom 163">
          <a:extLst>
            <a:ext uri="{FF2B5EF4-FFF2-40B4-BE49-F238E27FC236}">
              <a16:creationId xmlns:a16="http://schemas.microsoft.com/office/drawing/2014/main" id="{EFD88FDC-3F9B-43BD-BB2B-3AC642773216}"/>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5" name="PoljeZBesedilom 164">
          <a:extLst>
            <a:ext uri="{FF2B5EF4-FFF2-40B4-BE49-F238E27FC236}">
              <a16:creationId xmlns:a16="http://schemas.microsoft.com/office/drawing/2014/main" id="{359DCB6C-321B-49C0-BFD8-61723401ECB9}"/>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6" name="PoljeZBesedilom 165">
          <a:extLst>
            <a:ext uri="{FF2B5EF4-FFF2-40B4-BE49-F238E27FC236}">
              <a16:creationId xmlns:a16="http://schemas.microsoft.com/office/drawing/2014/main" id="{D4CF668B-1CD4-4064-9C70-9F1DEAC4C520}"/>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7" name="PoljeZBesedilom 166">
          <a:extLst>
            <a:ext uri="{FF2B5EF4-FFF2-40B4-BE49-F238E27FC236}">
              <a16:creationId xmlns:a16="http://schemas.microsoft.com/office/drawing/2014/main" id="{B0353F48-B50E-4F0A-BC78-A6DBEC1DB0AC}"/>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8" name="PoljeZBesedilom 167">
          <a:extLst>
            <a:ext uri="{FF2B5EF4-FFF2-40B4-BE49-F238E27FC236}">
              <a16:creationId xmlns:a16="http://schemas.microsoft.com/office/drawing/2014/main" id="{DFE057BA-5131-4EC4-80AD-C3B5D497ADFD}"/>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69" name="PoljeZBesedilom 168">
          <a:extLst>
            <a:ext uri="{FF2B5EF4-FFF2-40B4-BE49-F238E27FC236}">
              <a16:creationId xmlns:a16="http://schemas.microsoft.com/office/drawing/2014/main" id="{8E2853F7-F3F0-4504-BAC9-022BD18ACE8E}"/>
            </a:ext>
          </a:extLst>
        </xdr:cNvPr>
        <xdr:cNvSpPr txBox="1"/>
      </xdr:nvSpPr>
      <xdr:spPr>
        <a:xfrm>
          <a:off x="7286625" y="1489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70" name="PoljeZBesedilom 169">
          <a:extLst>
            <a:ext uri="{FF2B5EF4-FFF2-40B4-BE49-F238E27FC236}">
              <a16:creationId xmlns:a16="http://schemas.microsoft.com/office/drawing/2014/main" id="{3AF79964-22AB-4DFA-AEDF-006D2A28D432}"/>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71" name="PoljeZBesedilom 170">
          <a:extLst>
            <a:ext uri="{FF2B5EF4-FFF2-40B4-BE49-F238E27FC236}">
              <a16:creationId xmlns:a16="http://schemas.microsoft.com/office/drawing/2014/main" id="{147531E7-AE06-48D1-A8F0-17718C535A19}"/>
            </a:ext>
          </a:extLst>
        </xdr:cNvPr>
        <xdr:cNvSpPr txBox="1"/>
      </xdr:nvSpPr>
      <xdr:spPr>
        <a:xfrm>
          <a:off x="7286625" y="1508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2" name="PoljeZBesedilom 171">
          <a:extLst>
            <a:ext uri="{FF2B5EF4-FFF2-40B4-BE49-F238E27FC236}">
              <a16:creationId xmlns:a16="http://schemas.microsoft.com/office/drawing/2014/main" id="{E8ECE4E5-1AE3-45AE-8D7E-C6B30DBDAAFA}"/>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3" name="PoljeZBesedilom 172">
          <a:extLst>
            <a:ext uri="{FF2B5EF4-FFF2-40B4-BE49-F238E27FC236}">
              <a16:creationId xmlns:a16="http://schemas.microsoft.com/office/drawing/2014/main" id="{A759570C-55E5-4882-A553-421CA23C961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B29680D9-00F4-43A7-BAD6-58466EDF7426}"/>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E1A5F279-355D-4556-916B-EEEE070E796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6F92792D-516B-4BBC-AC48-3AF52B329F09}"/>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25852BD2-DFC3-407A-ABA5-DD1C3C13FA57}"/>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6" name="PoljeZBesedilom 5">
          <a:extLst>
            <a:ext uri="{FF2B5EF4-FFF2-40B4-BE49-F238E27FC236}">
              <a16:creationId xmlns:a16="http://schemas.microsoft.com/office/drawing/2014/main" id="{13B18550-1BD8-448C-B767-0FF595FB66A7}"/>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7" name="PoljeZBesedilom 6">
          <a:extLst>
            <a:ext uri="{FF2B5EF4-FFF2-40B4-BE49-F238E27FC236}">
              <a16:creationId xmlns:a16="http://schemas.microsoft.com/office/drawing/2014/main" id="{0BCF88BF-85AC-4E51-AF90-86D5F87C88A9}"/>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8" name="PoljeZBesedilom 7">
          <a:extLst>
            <a:ext uri="{FF2B5EF4-FFF2-40B4-BE49-F238E27FC236}">
              <a16:creationId xmlns:a16="http://schemas.microsoft.com/office/drawing/2014/main" id="{C2522BD9-BA39-48EC-8FA4-DEF78F0EBAE8}"/>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9" name="PoljeZBesedilom 8">
          <a:extLst>
            <a:ext uri="{FF2B5EF4-FFF2-40B4-BE49-F238E27FC236}">
              <a16:creationId xmlns:a16="http://schemas.microsoft.com/office/drawing/2014/main" id="{35B4EAB6-C7BA-4094-9EEC-80EB3FA81774}"/>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10" name="PoljeZBesedilom 9">
          <a:extLst>
            <a:ext uri="{FF2B5EF4-FFF2-40B4-BE49-F238E27FC236}">
              <a16:creationId xmlns:a16="http://schemas.microsoft.com/office/drawing/2014/main" id="{34822A34-3CBF-47D0-BF1E-64DE93F2F57C}"/>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11" name="PoljeZBesedilom 10">
          <a:extLst>
            <a:ext uri="{FF2B5EF4-FFF2-40B4-BE49-F238E27FC236}">
              <a16:creationId xmlns:a16="http://schemas.microsoft.com/office/drawing/2014/main" id="{F00731AC-B135-49B0-854A-67109E83794B}"/>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12" name="PoljeZBesedilom 11">
          <a:extLst>
            <a:ext uri="{FF2B5EF4-FFF2-40B4-BE49-F238E27FC236}">
              <a16:creationId xmlns:a16="http://schemas.microsoft.com/office/drawing/2014/main" id="{BFD98DD7-F50D-42B6-AC7D-7F2210812D2F}"/>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13" name="PoljeZBesedilom 12">
          <a:extLst>
            <a:ext uri="{FF2B5EF4-FFF2-40B4-BE49-F238E27FC236}">
              <a16:creationId xmlns:a16="http://schemas.microsoft.com/office/drawing/2014/main" id="{AF61F02E-C65E-49CE-A724-B68FD33FA820}"/>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81EA22F2-B3EC-44F7-8277-7CE072ED3F53}"/>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A9878FCB-BFBD-4B27-ABE1-7C3F469D98A7}"/>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0B32307E-921E-4106-8C63-CBBAC4F31EF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5CD9F9A5-F990-4C8F-9CE8-CAF6552C998B}"/>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B03C187F-AC33-4094-B6BD-22C076A7354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3535BD4E-DF01-4918-A2AF-457FDEC7B133}"/>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7372D790-7159-4583-87F4-5FFD47103B13}"/>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C6F19ABD-6C00-407D-9555-FAEF78CED249}"/>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8F777317-0B87-4AD6-9C95-B6B95243DE2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3D581F17-1261-4F30-8D93-B29EF2E18D0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5DC4A9A9-5647-4D00-9C2B-4371D843326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94059B1C-3C2F-49C9-9633-89FE67F467C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A423E707-6C31-4853-B6D5-FA5428ADCE9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CEF3BF2F-433D-4BBD-A7FC-A44F2C0E839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C44CA575-F099-47BF-868E-0E057DCCD643}"/>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84221CCC-608B-4BAF-A275-5C0F95843DA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05BD394C-B59E-4738-8E10-A22B894DEEC4}"/>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65A6FCE2-F3BC-4F17-8320-8F0C7195D31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35D27FE8-1341-434F-A86C-C6011A5E9AF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2D7BEF0E-8654-4525-9618-77A1FC3AEF2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75F004BB-5CAF-4154-9716-D8AD0ECE072E}"/>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90B169D2-E009-4634-AF39-6385102B51F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F723F463-04D1-492D-A733-5A0618C08EA4}"/>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0CAC8FE4-0E66-4621-9651-19B91BB75FA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A8E14D80-8589-4F6B-8D48-2D17926D04EB}"/>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A5C5CE39-CBA6-49AE-9279-67C6E3DBEC75}"/>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 name="PoljeZBesedilom 39">
          <a:extLst>
            <a:ext uri="{FF2B5EF4-FFF2-40B4-BE49-F238E27FC236}">
              <a16:creationId xmlns:a16="http://schemas.microsoft.com/office/drawing/2014/main" id="{95A705AB-9822-4FC1-9FB9-39A60E4ACF9E}"/>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1" name="PoljeZBesedilom 40">
          <a:extLst>
            <a:ext uri="{FF2B5EF4-FFF2-40B4-BE49-F238E27FC236}">
              <a16:creationId xmlns:a16="http://schemas.microsoft.com/office/drawing/2014/main" id="{C72CE265-93AA-4F73-A7CF-CFF9138776C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2" name="PoljeZBesedilom 41">
          <a:extLst>
            <a:ext uri="{FF2B5EF4-FFF2-40B4-BE49-F238E27FC236}">
              <a16:creationId xmlns:a16="http://schemas.microsoft.com/office/drawing/2014/main" id="{B93E8E63-6537-45A2-B755-1DACDE9DDD3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3" name="PoljeZBesedilom 42">
          <a:extLst>
            <a:ext uri="{FF2B5EF4-FFF2-40B4-BE49-F238E27FC236}">
              <a16:creationId xmlns:a16="http://schemas.microsoft.com/office/drawing/2014/main" id="{D91764CC-D697-4CF7-B005-E3390242E14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4" name="PoljeZBesedilom 43">
          <a:extLst>
            <a:ext uri="{FF2B5EF4-FFF2-40B4-BE49-F238E27FC236}">
              <a16:creationId xmlns:a16="http://schemas.microsoft.com/office/drawing/2014/main" id="{AAB3F987-A449-4CAD-8402-5B8103BCA68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5" name="PoljeZBesedilom 44">
          <a:extLst>
            <a:ext uri="{FF2B5EF4-FFF2-40B4-BE49-F238E27FC236}">
              <a16:creationId xmlns:a16="http://schemas.microsoft.com/office/drawing/2014/main" id="{5F21E0AA-B2C8-4C27-9C6B-D4C29619B8F6}"/>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6" name="PoljeZBesedilom 45">
          <a:extLst>
            <a:ext uri="{FF2B5EF4-FFF2-40B4-BE49-F238E27FC236}">
              <a16:creationId xmlns:a16="http://schemas.microsoft.com/office/drawing/2014/main" id="{8D08F4B1-F080-4AFA-8D92-B4088B135266}"/>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7" name="PoljeZBesedilom 46">
          <a:extLst>
            <a:ext uri="{FF2B5EF4-FFF2-40B4-BE49-F238E27FC236}">
              <a16:creationId xmlns:a16="http://schemas.microsoft.com/office/drawing/2014/main" id="{8FFE9CBE-99F8-4C89-9B6F-91B311387CB6}"/>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8" name="PoljeZBesedilom 47">
          <a:extLst>
            <a:ext uri="{FF2B5EF4-FFF2-40B4-BE49-F238E27FC236}">
              <a16:creationId xmlns:a16="http://schemas.microsoft.com/office/drawing/2014/main" id="{64D365FD-96C6-41F1-AB40-F83B92DE05BA}"/>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9" name="PoljeZBesedilom 48">
          <a:extLst>
            <a:ext uri="{FF2B5EF4-FFF2-40B4-BE49-F238E27FC236}">
              <a16:creationId xmlns:a16="http://schemas.microsoft.com/office/drawing/2014/main" id="{C5873C80-5EB0-4307-8873-4DAA06F8FA3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0" name="PoljeZBesedilom 49">
          <a:extLst>
            <a:ext uri="{FF2B5EF4-FFF2-40B4-BE49-F238E27FC236}">
              <a16:creationId xmlns:a16="http://schemas.microsoft.com/office/drawing/2014/main" id="{E149F678-292F-4795-94ED-E7C6A77F8D14}"/>
            </a:ext>
          </a:extLst>
        </xdr:cNvPr>
        <xdr:cNvSpPr txBox="1"/>
      </xdr:nvSpPr>
      <xdr:spPr>
        <a:xfrm>
          <a:off x="7286625"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1" name="PoljeZBesedilom 50">
          <a:extLst>
            <a:ext uri="{FF2B5EF4-FFF2-40B4-BE49-F238E27FC236}">
              <a16:creationId xmlns:a16="http://schemas.microsoft.com/office/drawing/2014/main" id="{D773006A-6634-44A8-8773-69EEA92A7FFD}"/>
            </a:ext>
          </a:extLst>
        </xdr:cNvPr>
        <xdr:cNvSpPr txBox="1"/>
      </xdr:nvSpPr>
      <xdr:spPr>
        <a:xfrm>
          <a:off x="7286625"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2" name="PoljeZBesedilom 51">
          <a:extLst>
            <a:ext uri="{FF2B5EF4-FFF2-40B4-BE49-F238E27FC236}">
              <a16:creationId xmlns:a16="http://schemas.microsoft.com/office/drawing/2014/main" id="{707502C3-A757-49A2-9E03-E0581BA514DD}"/>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3" name="PoljeZBesedilom 52">
          <a:extLst>
            <a:ext uri="{FF2B5EF4-FFF2-40B4-BE49-F238E27FC236}">
              <a16:creationId xmlns:a16="http://schemas.microsoft.com/office/drawing/2014/main" id="{8DD23F9B-710B-43B2-9412-71D58C245567}"/>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4" name="PoljeZBesedilom 53">
          <a:extLst>
            <a:ext uri="{FF2B5EF4-FFF2-40B4-BE49-F238E27FC236}">
              <a16:creationId xmlns:a16="http://schemas.microsoft.com/office/drawing/2014/main" id="{71293EBE-D448-464C-A13D-1E3C15F77114}"/>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5" name="PoljeZBesedilom 54">
          <a:extLst>
            <a:ext uri="{FF2B5EF4-FFF2-40B4-BE49-F238E27FC236}">
              <a16:creationId xmlns:a16="http://schemas.microsoft.com/office/drawing/2014/main" id="{9C0F5E13-594D-427D-A08E-DBADFE9F06F2}"/>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6" name="PoljeZBesedilom 55">
          <a:extLst>
            <a:ext uri="{FF2B5EF4-FFF2-40B4-BE49-F238E27FC236}">
              <a16:creationId xmlns:a16="http://schemas.microsoft.com/office/drawing/2014/main" id="{26D00821-A955-460E-B75C-C6FA95CDE5EB}"/>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7" name="PoljeZBesedilom 56">
          <a:extLst>
            <a:ext uri="{FF2B5EF4-FFF2-40B4-BE49-F238E27FC236}">
              <a16:creationId xmlns:a16="http://schemas.microsoft.com/office/drawing/2014/main" id="{F8FDDF1B-7086-4879-961F-FE5045DD2DFC}"/>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8" name="PoljeZBesedilom 57">
          <a:extLst>
            <a:ext uri="{FF2B5EF4-FFF2-40B4-BE49-F238E27FC236}">
              <a16:creationId xmlns:a16="http://schemas.microsoft.com/office/drawing/2014/main" id="{5CEE3A6C-07AC-4CFA-9A0A-6604C89B208A}"/>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59" name="PoljeZBesedilom 58">
          <a:extLst>
            <a:ext uri="{FF2B5EF4-FFF2-40B4-BE49-F238E27FC236}">
              <a16:creationId xmlns:a16="http://schemas.microsoft.com/office/drawing/2014/main" id="{8354C9D7-D9BE-404B-AC9A-B7102D703900}"/>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60" name="PoljeZBesedilom 59">
          <a:extLst>
            <a:ext uri="{FF2B5EF4-FFF2-40B4-BE49-F238E27FC236}">
              <a16:creationId xmlns:a16="http://schemas.microsoft.com/office/drawing/2014/main" id="{E0B3009E-66F7-46C7-B21A-2D52ACA8940C}"/>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61" name="PoljeZBesedilom 60">
          <a:extLst>
            <a:ext uri="{FF2B5EF4-FFF2-40B4-BE49-F238E27FC236}">
              <a16:creationId xmlns:a16="http://schemas.microsoft.com/office/drawing/2014/main" id="{C1D5F22F-6CAF-4297-9841-2EFFF0A8EF6B}"/>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62" name="PoljeZBesedilom 61">
          <a:extLst>
            <a:ext uri="{FF2B5EF4-FFF2-40B4-BE49-F238E27FC236}">
              <a16:creationId xmlns:a16="http://schemas.microsoft.com/office/drawing/2014/main" id="{6DC20FF1-CE80-42D8-AF3F-EABE9984203D}"/>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63" name="PoljeZBesedilom 62">
          <a:extLst>
            <a:ext uri="{FF2B5EF4-FFF2-40B4-BE49-F238E27FC236}">
              <a16:creationId xmlns:a16="http://schemas.microsoft.com/office/drawing/2014/main" id="{A508FBFB-47F2-4BC0-B14A-DFFFA34387E6}"/>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64" name="PoljeZBesedilom 63">
          <a:extLst>
            <a:ext uri="{FF2B5EF4-FFF2-40B4-BE49-F238E27FC236}">
              <a16:creationId xmlns:a16="http://schemas.microsoft.com/office/drawing/2014/main" id="{7A57F5B9-6820-41C5-9C91-3ECE36C42BB7}"/>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65" name="PoljeZBesedilom 64">
          <a:extLst>
            <a:ext uri="{FF2B5EF4-FFF2-40B4-BE49-F238E27FC236}">
              <a16:creationId xmlns:a16="http://schemas.microsoft.com/office/drawing/2014/main" id="{66455B1A-4AC8-4B70-BDA1-AFC80A71D1EE}"/>
            </a:ext>
          </a:extLst>
        </xdr:cNvPr>
        <xdr:cNvSpPr txBox="1"/>
      </xdr:nvSpPr>
      <xdr:spPr>
        <a:xfrm>
          <a:off x="7286625" y="1156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xdr:row>
      <xdr:rowOff>0</xdr:rowOff>
    </xdr:from>
    <xdr:ext cx="65" cy="172227"/>
    <xdr:sp macro="" textlink="">
      <xdr:nvSpPr>
        <xdr:cNvPr id="66" name="PoljeZBesedilom 65">
          <a:extLst>
            <a:ext uri="{FF2B5EF4-FFF2-40B4-BE49-F238E27FC236}">
              <a16:creationId xmlns:a16="http://schemas.microsoft.com/office/drawing/2014/main" id="{1B075046-F814-4371-B636-2FDF6B2321AE}"/>
            </a:ext>
          </a:extLst>
        </xdr:cNvPr>
        <xdr:cNvSpPr txBox="1"/>
      </xdr:nvSpPr>
      <xdr:spPr>
        <a:xfrm>
          <a:off x="7286625" y="1172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xdr:row>
      <xdr:rowOff>0</xdr:rowOff>
    </xdr:from>
    <xdr:ext cx="65" cy="172227"/>
    <xdr:sp macro="" textlink="">
      <xdr:nvSpPr>
        <xdr:cNvPr id="67" name="PoljeZBesedilom 66">
          <a:extLst>
            <a:ext uri="{FF2B5EF4-FFF2-40B4-BE49-F238E27FC236}">
              <a16:creationId xmlns:a16="http://schemas.microsoft.com/office/drawing/2014/main" id="{ADD5903B-402F-45F3-9A94-5168453525C3}"/>
            </a:ext>
          </a:extLst>
        </xdr:cNvPr>
        <xdr:cNvSpPr txBox="1"/>
      </xdr:nvSpPr>
      <xdr:spPr>
        <a:xfrm>
          <a:off x="7286625" y="1172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68" name="PoljeZBesedilom 67">
          <a:extLst>
            <a:ext uri="{FF2B5EF4-FFF2-40B4-BE49-F238E27FC236}">
              <a16:creationId xmlns:a16="http://schemas.microsoft.com/office/drawing/2014/main" id="{B30B3A8D-B3EC-45FD-B16E-3DD04C4C8C2B}"/>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69" name="PoljeZBesedilom 68">
          <a:extLst>
            <a:ext uri="{FF2B5EF4-FFF2-40B4-BE49-F238E27FC236}">
              <a16:creationId xmlns:a16="http://schemas.microsoft.com/office/drawing/2014/main" id="{2B808151-68B2-4006-8590-648DC0C5FBCF}"/>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0" name="PoljeZBesedilom 69">
          <a:extLst>
            <a:ext uri="{FF2B5EF4-FFF2-40B4-BE49-F238E27FC236}">
              <a16:creationId xmlns:a16="http://schemas.microsoft.com/office/drawing/2014/main" id="{5578A646-1EA9-498D-BAB9-DE2CE80F107C}"/>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1" name="PoljeZBesedilom 70">
          <a:extLst>
            <a:ext uri="{FF2B5EF4-FFF2-40B4-BE49-F238E27FC236}">
              <a16:creationId xmlns:a16="http://schemas.microsoft.com/office/drawing/2014/main" id="{BC410185-72E8-4B6B-BDB1-2D939E037B44}"/>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2" name="PoljeZBesedilom 71">
          <a:extLst>
            <a:ext uri="{FF2B5EF4-FFF2-40B4-BE49-F238E27FC236}">
              <a16:creationId xmlns:a16="http://schemas.microsoft.com/office/drawing/2014/main" id="{82BC537E-0590-4051-AF00-7986FB5CFA8D}"/>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3" name="PoljeZBesedilom 72">
          <a:extLst>
            <a:ext uri="{FF2B5EF4-FFF2-40B4-BE49-F238E27FC236}">
              <a16:creationId xmlns:a16="http://schemas.microsoft.com/office/drawing/2014/main" id="{AAC6651A-2C79-4A33-BDFD-21603B01B315}"/>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4" name="PoljeZBesedilom 73">
          <a:extLst>
            <a:ext uri="{FF2B5EF4-FFF2-40B4-BE49-F238E27FC236}">
              <a16:creationId xmlns:a16="http://schemas.microsoft.com/office/drawing/2014/main" id="{3A7D58D1-EAEF-49D8-BDCD-CC3C417304FE}"/>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5" name="PoljeZBesedilom 74">
          <a:extLst>
            <a:ext uri="{FF2B5EF4-FFF2-40B4-BE49-F238E27FC236}">
              <a16:creationId xmlns:a16="http://schemas.microsoft.com/office/drawing/2014/main" id="{C1300C02-5C84-40FC-BDA5-FD1CA68CAD12}"/>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6" name="PoljeZBesedilom 75">
          <a:extLst>
            <a:ext uri="{FF2B5EF4-FFF2-40B4-BE49-F238E27FC236}">
              <a16:creationId xmlns:a16="http://schemas.microsoft.com/office/drawing/2014/main" id="{5BD16A63-E0FA-492C-8348-763D36D4650F}"/>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7" name="PoljeZBesedilom 76">
          <a:extLst>
            <a:ext uri="{FF2B5EF4-FFF2-40B4-BE49-F238E27FC236}">
              <a16:creationId xmlns:a16="http://schemas.microsoft.com/office/drawing/2014/main" id="{D7B75BE8-BAD8-4A92-A80F-F8F8D0D71870}"/>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8" name="PoljeZBesedilom 77">
          <a:extLst>
            <a:ext uri="{FF2B5EF4-FFF2-40B4-BE49-F238E27FC236}">
              <a16:creationId xmlns:a16="http://schemas.microsoft.com/office/drawing/2014/main" id="{8503989B-7677-40C1-9139-BDF21C94D9C2}"/>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79" name="PoljeZBesedilom 78">
          <a:extLst>
            <a:ext uri="{FF2B5EF4-FFF2-40B4-BE49-F238E27FC236}">
              <a16:creationId xmlns:a16="http://schemas.microsoft.com/office/drawing/2014/main" id="{1AB90F8A-8999-4682-BA4F-6A23D94FAAF1}"/>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80" name="PoljeZBesedilom 79">
          <a:extLst>
            <a:ext uri="{FF2B5EF4-FFF2-40B4-BE49-F238E27FC236}">
              <a16:creationId xmlns:a16="http://schemas.microsoft.com/office/drawing/2014/main" id="{8F7BEAB1-C3ED-4865-A691-3AF643736E68}"/>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81" name="PoljeZBesedilom 80">
          <a:extLst>
            <a:ext uri="{FF2B5EF4-FFF2-40B4-BE49-F238E27FC236}">
              <a16:creationId xmlns:a16="http://schemas.microsoft.com/office/drawing/2014/main" id="{47B452F0-66D2-4657-B595-8E7918674A5F}"/>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82" name="PoljeZBesedilom 81">
          <a:extLst>
            <a:ext uri="{FF2B5EF4-FFF2-40B4-BE49-F238E27FC236}">
              <a16:creationId xmlns:a16="http://schemas.microsoft.com/office/drawing/2014/main" id="{BBFC89CF-D6E7-40E1-AD35-209A4039E843}"/>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83" name="PoljeZBesedilom 82">
          <a:extLst>
            <a:ext uri="{FF2B5EF4-FFF2-40B4-BE49-F238E27FC236}">
              <a16:creationId xmlns:a16="http://schemas.microsoft.com/office/drawing/2014/main" id="{C61CBE8F-836A-4536-AFA9-1FAE7C3FE425}"/>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84" name="PoljeZBesedilom 83">
          <a:extLst>
            <a:ext uri="{FF2B5EF4-FFF2-40B4-BE49-F238E27FC236}">
              <a16:creationId xmlns:a16="http://schemas.microsoft.com/office/drawing/2014/main" id="{CEBB3F67-1B92-4FE5-AC24-F30A15068993}"/>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xdr:row>
      <xdr:rowOff>0</xdr:rowOff>
    </xdr:from>
    <xdr:ext cx="65" cy="172227"/>
    <xdr:sp macro="" textlink="">
      <xdr:nvSpPr>
        <xdr:cNvPr id="85" name="PoljeZBesedilom 84">
          <a:extLst>
            <a:ext uri="{FF2B5EF4-FFF2-40B4-BE49-F238E27FC236}">
              <a16:creationId xmlns:a16="http://schemas.microsoft.com/office/drawing/2014/main" id="{050248EB-B218-455E-A66C-E0AF0668DCDF}"/>
            </a:ext>
          </a:extLst>
        </xdr:cNvPr>
        <xdr:cNvSpPr txBox="1"/>
      </xdr:nvSpPr>
      <xdr:spPr>
        <a:xfrm>
          <a:off x="7286625" y="2063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86" name="PoljeZBesedilom 85">
          <a:extLst>
            <a:ext uri="{FF2B5EF4-FFF2-40B4-BE49-F238E27FC236}">
              <a16:creationId xmlns:a16="http://schemas.microsoft.com/office/drawing/2014/main" id="{4AAB04FE-7BCA-4F7F-B65B-F07D0C965460}"/>
            </a:ext>
          </a:extLst>
        </xdr:cNvPr>
        <xdr:cNvSpPr txBox="1"/>
      </xdr:nvSpPr>
      <xdr:spPr>
        <a:xfrm>
          <a:off x="7286625" y="2079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87" name="PoljeZBesedilom 86">
          <a:extLst>
            <a:ext uri="{FF2B5EF4-FFF2-40B4-BE49-F238E27FC236}">
              <a16:creationId xmlns:a16="http://schemas.microsoft.com/office/drawing/2014/main" id="{27F20FC0-56BE-4853-B8DB-97A672BB0BDD}"/>
            </a:ext>
          </a:extLst>
        </xdr:cNvPr>
        <xdr:cNvSpPr txBox="1"/>
      </xdr:nvSpPr>
      <xdr:spPr>
        <a:xfrm>
          <a:off x="7286625" y="2079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E447834E-111A-42DE-B092-4E76AB4BCA0F}"/>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2B44B948-8E59-4D44-8988-390E1DAFF516}"/>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D0F2EB50-A61B-48FA-B8D0-27F5D7E747E5}"/>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D2D63034-FC41-4BCF-B149-AB42C47A505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83C21ADE-C0F0-4ED6-8B62-71C3DAD096F9}"/>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091C7B5D-1217-4170-9377-B7012A5ACF8B}"/>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 name="PoljeZBesedilom 7">
          <a:extLst>
            <a:ext uri="{FF2B5EF4-FFF2-40B4-BE49-F238E27FC236}">
              <a16:creationId xmlns:a16="http://schemas.microsoft.com/office/drawing/2014/main" id="{A2D0DF5B-B1A6-4438-8FB7-93B179FF39B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 name="PoljeZBesedilom 8">
          <a:extLst>
            <a:ext uri="{FF2B5EF4-FFF2-40B4-BE49-F238E27FC236}">
              <a16:creationId xmlns:a16="http://schemas.microsoft.com/office/drawing/2014/main" id="{518D75FB-B384-4A81-A858-1B0BF00FCB1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 name="PoljeZBesedilom 9">
          <a:extLst>
            <a:ext uri="{FF2B5EF4-FFF2-40B4-BE49-F238E27FC236}">
              <a16:creationId xmlns:a16="http://schemas.microsoft.com/office/drawing/2014/main" id="{F3597C95-D19C-452B-B98D-87EBB878F24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 name="PoljeZBesedilom 10">
          <a:extLst>
            <a:ext uri="{FF2B5EF4-FFF2-40B4-BE49-F238E27FC236}">
              <a16:creationId xmlns:a16="http://schemas.microsoft.com/office/drawing/2014/main" id="{08B8EE0B-6F85-4FE3-8449-B4212DB9F76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 name="PoljeZBesedilom 11">
          <a:extLst>
            <a:ext uri="{FF2B5EF4-FFF2-40B4-BE49-F238E27FC236}">
              <a16:creationId xmlns:a16="http://schemas.microsoft.com/office/drawing/2014/main" id="{D1CA36E7-66CD-4FD6-984C-135379833B4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 name="PoljeZBesedilom 12">
          <a:extLst>
            <a:ext uri="{FF2B5EF4-FFF2-40B4-BE49-F238E27FC236}">
              <a16:creationId xmlns:a16="http://schemas.microsoft.com/office/drawing/2014/main" id="{133A0BF7-417B-4FB1-A85F-AA9E66C5F81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1A86D55D-1628-426A-940A-389EB68C68E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0E0C49EF-B072-4645-835F-390C7B5ED8F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9CEE86BA-DF9A-4D82-910A-4614CD7FFD5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38C2EC15-A1CB-4317-A721-C97838CEF07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C5446044-7D0C-4F59-BA06-D42B1F5278E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8A9CBF01-0DD3-4784-8771-2F50852D147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A05923AA-5E0A-40C0-BAB9-B63EA5ABE2A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8E9A49C1-0041-4E8A-BDA0-EED78EE24B6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2E2ECF2F-5F5B-4338-886D-96FBA6C6370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CDF3F30B-3D0E-4477-95B5-D699A849A0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DE8F838D-2D17-412F-9516-6ABE706095C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766BF564-E9D4-4B12-8B38-0FFF8613771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8DE116D2-EA2D-4A30-9B37-FEB22BE62CB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316FE1BA-88A6-4E49-896C-BF04F67E8B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30C19288-67C1-4E83-8C2A-6F61348FDB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CE427197-AC6C-42D6-9B4F-FC50873F1CD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E4416146-0A32-4413-A621-B1B12FBDD51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82D7379F-7749-42E9-9F7B-E38C9165592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74B42F53-3847-455D-A048-79B6F745C51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62D604C7-6ED0-4579-9C72-04ECD0D8350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F87EAEC0-99C1-4FB1-8F80-E1DFE3BB74C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FB19A242-018D-4DBC-B0C8-0658536B330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FF7E0E92-9440-407A-B5F6-3351112AD2A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3A4CA5FC-3984-488B-9CE0-AB7CC31A6A4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60C4AF30-3DF5-42C3-BE70-477AACE68E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628CADCC-CBC2-45EC-9EC7-A163868EA5A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 name="PoljeZBesedilom 39">
          <a:extLst>
            <a:ext uri="{FF2B5EF4-FFF2-40B4-BE49-F238E27FC236}">
              <a16:creationId xmlns:a16="http://schemas.microsoft.com/office/drawing/2014/main" id="{78D74B12-0A30-4BE2-8770-615DE68FD99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1" name="PoljeZBesedilom 40">
          <a:extLst>
            <a:ext uri="{FF2B5EF4-FFF2-40B4-BE49-F238E27FC236}">
              <a16:creationId xmlns:a16="http://schemas.microsoft.com/office/drawing/2014/main" id="{77A657AC-144C-4ABB-AEAB-689DDFDFAE2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2" name="PoljeZBesedilom 41">
          <a:extLst>
            <a:ext uri="{FF2B5EF4-FFF2-40B4-BE49-F238E27FC236}">
              <a16:creationId xmlns:a16="http://schemas.microsoft.com/office/drawing/2014/main" id="{C206C16E-D45A-4A3E-8D7F-44F7B259F77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3" name="PoljeZBesedilom 42">
          <a:extLst>
            <a:ext uri="{FF2B5EF4-FFF2-40B4-BE49-F238E27FC236}">
              <a16:creationId xmlns:a16="http://schemas.microsoft.com/office/drawing/2014/main" id="{5D941154-78C4-42C7-BD5D-0546F147AEE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4" name="PoljeZBesedilom 43">
          <a:extLst>
            <a:ext uri="{FF2B5EF4-FFF2-40B4-BE49-F238E27FC236}">
              <a16:creationId xmlns:a16="http://schemas.microsoft.com/office/drawing/2014/main" id="{392D0E13-3470-452E-931A-C488D318D2B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5" name="PoljeZBesedilom 44">
          <a:extLst>
            <a:ext uri="{FF2B5EF4-FFF2-40B4-BE49-F238E27FC236}">
              <a16:creationId xmlns:a16="http://schemas.microsoft.com/office/drawing/2014/main" id="{3C20DA2C-7ACA-40FA-8AF3-51AF5264DEA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6" name="PoljeZBesedilom 45">
          <a:extLst>
            <a:ext uri="{FF2B5EF4-FFF2-40B4-BE49-F238E27FC236}">
              <a16:creationId xmlns:a16="http://schemas.microsoft.com/office/drawing/2014/main" id="{CA57C3DF-D392-4046-B381-73DAE0ED0BE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7" name="PoljeZBesedilom 46">
          <a:extLst>
            <a:ext uri="{FF2B5EF4-FFF2-40B4-BE49-F238E27FC236}">
              <a16:creationId xmlns:a16="http://schemas.microsoft.com/office/drawing/2014/main" id="{B0465B19-C338-4082-88E6-C1F5DB0BA75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8" name="PoljeZBesedilom 47">
          <a:extLst>
            <a:ext uri="{FF2B5EF4-FFF2-40B4-BE49-F238E27FC236}">
              <a16:creationId xmlns:a16="http://schemas.microsoft.com/office/drawing/2014/main" id="{1178C53F-F7B5-4099-B124-B0DAA4C5761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9" name="PoljeZBesedilom 48">
          <a:extLst>
            <a:ext uri="{FF2B5EF4-FFF2-40B4-BE49-F238E27FC236}">
              <a16:creationId xmlns:a16="http://schemas.microsoft.com/office/drawing/2014/main" id="{9871D3DC-1BC8-476B-B1D7-AF152DE74CE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0" name="PoljeZBesedilom 49">
          <a:extLst>
            <a:ext uri="{FF2B5EF4-FFF2-40B4-BE49-F238E27FC236}">
              <a16:creationId xmlns:a16="http://schemas.microsoft.com/office/drawing/2014/main" id="{A5AD46A9-AF54-4B4D-805C-EDBFE76069C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1" name="PoljeZBesedilom 50">
          <a:extLst>
            <a:ext uri="{FF2B5EF4-FFF2-40B4-BE49-F238E27FC236}">
              <a16:creationId xmlns:a16="http://schemas.microsoft.com/office/drawing/2014/main" id="{FAFC5652-521C-416F-8C6E-AD73FF40F08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2" name="PoljeZBesedilom 51">
          <a:extLst>
            <a:ext uri="{FF2B5EF4-FFF2-40B4-BE49-F238E27FC236}">
              <a16:creationId xmlns:a16="http://schemas.microsoft.com/office/drawing/2014/main" id="{10843066-19C7-43C5-A559-8D09FA05525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3" name="PoljeZBesedilom 52">
          <a:extLst>
            <a:ext uri="{FF2B5EF4-FFF2-40B4-BE49-F238E27FC236}">
              <a16:creationId xmlns:a16="http://schemas.microsoft.com/office/drawing/2014/main" id="{9750AB95-0B5A-4884-8642-C28D1D01467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4" name="PoljeZBesedilom 53">
          <a:extLst>
            <a:ext uri="{FF2B5EF4-FFF2-40B4-BE49-F238E27FC236}">
              <a16:creationId xmlns:a16="http://schemas.microsoft.com/office/drawing/2014/main" id="{664A6437-CDF2-44FD-9EA4-66E94F3BD44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5" name="PoljeZBesedilom 54">
          <a:extLst>
            <a:ext uri="{FF2B5EF4-FFF2-40B4-BE49-F238E27FC236}">
              <a16:creationId xmlns:a16="http://schemas.microsoft.com/office/drawing/2014/main" id="{C7B6952F-FA56-4E91-B362-5896B1B6397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6" name="PoljeZBesedilom 55">
          <a:extLst>
            <a:ext uri="{FF2B5EF4-FFF2-40B4-BE49-F238E27FC236}">
              <a16:creationId xmlns:a16="http://schemas.microsoft.com/office/drawing/2014/main" id="{9D779EAE-BB38-4F92-B350-31173C448B6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7" name="PoljeZBesedilom 56">
          <a:extLst>
            <a:ext uri="{FF2B5EF4-FFF2-40B4-BE49-F238E27FC236}">
              <a16:creationId xmlns:a16="http://schemas.microsoft.com/office/drawing/2014/main" id="{B3899B15-44FF-4364-86EF-D697956BC48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8" name="PoljeZBesedilom 57">
          <a:extLst>
            <a:ext uri="{FF2B5EF4-FFF2-40B4-BE49-F238E27FC236}">
              <a16:creationId xmlns:a16="http://schemas.microsoft.com/office/drawing/2014/main" id="{5491285B-A7AD-4B40-A34C-819B2802C0A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9" name="PoljeZBesedilom 58">
          <a:extLst>
            <a:ext uri="{FF2B5EF4-FFF2-40B4-BE49-F238E27FC236}">
              <a16:creationId xmlns:a16="http://schemas.microsoft.com/office/drawing/2014/main" id="{17E97F01-EC9D-4450-B7E6-E3B4D91DC3D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0" name="PoljeZBesedilom 59">
          <a:extLst>
            <a:ext uri="{FF2B5EF4-FFF2-40B4-BE49-F238E27FC236}">
              <a16:creationId xmlns:a16="http://schemas.microsoft.com/office/drawing/2014/main" id="{28F4E04E-CD16-4315-A62C-8784D15CAE3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1" name="PoljeZBesedilom 60">
          <a:extLst>
            <a:ext uri="{FF2B5EF4-FFF2-40B4-BE49-F238E27FC236}">
              <a16:creationId xmlns:a16="http://schemas.microsoft.com/office/drawing/2014/main" id="{B7DFD1DD-4229-4EF8-80C5-01DE225A721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2" name="PoljeZBesedilom 61">
          <a:extLst>
            <a:ext uri="{FF2B5EF4-FFF2-40B4-BE49-F238E27FC236}">
              <a16:creationId xmlns:a16="http://schemas.microsoft.com/office/drawing/2014/main" id="{77591B74-52DB-499B-936A-95D561FA04C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3" name="PoljeZBesedilom 62">
          <a:extLst>
            <a:ext uri="{FF2B5EF4-FFF2-40B4-BE49-F238E27FC236}">
              <a16:creationId xmlns:a16="http://schemas.microsoft.com/office/drawing/2014/main" id="{2925D18D-8BCC-45FB-96E8-5A102F618A3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4" name="PoljeZBesedilom 63">
          <a:extLst>
            <a:ext uri="{FF2B5EF4-FFF2-40B4-BE49-F238E27FC236}">
              <a16:creationId xmlns:a16="http://schemas.microsoft.com/office/drawing/2014/main" id="{9CEE0970-A375-4F5F-B71E-FAF7E4FF30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5" name="PoljeZBesedilom 64">
          <a:extLst>
            <a:ext uri="{FF2B5EF4-FFF2-40B4-BE49-F238E27FC236}">
              <a16:creationId xmlns:a16="http://schemas.microsoft.com/office/drawing/2014/main" id="{85BE28CD-4293-4149-923C-191271F1FED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6" name="PoljeZBesedilom 65">
          <a:extLst>
            <a:ext uri="{FF2B5EF4-FFF2-40B4-BE49-F238E27FC236}">
              <a16:creationId xmlns:a16="http://schemas.microsoft.com/office/drawing/2014/main" id="{57C0EB71-4051-4161-A529-148DCAD9599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7" name="PoljeZBesedilom 66">
          <a:extLst>
            <a:ext uri="{FF2B5EF4-FFF2-40B4-BE49-F238E27FC236}">
              <a16:creationId xmlns:a16="http://schemas.microsoft.com/office/drawing/2014/main" id="{3DB97316-C0E2-479F-AC93-9EA14E80818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8" name="PoljeZBesedilom 67">
          <a:extLst>
            <a:ext uri="{FF2B5EF4-FFF2-40B4-BE49-F238E27FC236}">
              <a16:creationId xmlns:a16="http://schemas.microsoft.com/office/drawing/2014/main" id="{3559DDA7-0A6A-4CB9-BE94-F18DD79C587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9" name="PoljeZBesedilom 68">
          <a:extLst>
            <a:ext uri="{FF2B5EF4-FFF2-40B4-BE49-F238E27FC236}">
              <a16:creationId xmlns:a16="http://schemas.microsoft.com/office/drawing/2014/main" id="{7E0EBC31-D983-4FBE-B3F5-59A6B9E0A38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0" name="PoljeZBesedilom 69">
          <a:extLst>
            <a:ext uri="{FF2B5EF4-FFF2-40B4-BE49-F238E27FC236}">
              <a16:creationId xmlns:a16="http://schemas.microsoft.com/office/drawing/2014/main" id="{E331F5BA-3D0C-4468-BC4E-AFD3D0550C7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1" name="PoljeZBesedilom 70">
          <a:extLst>
            <a:ext uri="{FF2B5EF4-FFF2-40B4-BE49-F238E27FC236}">
              <a16:creationId xmlns:a16="http://schemas.microsoft.com/office/drawing/2014/main" id="{1B155D36-B71E-4458-BE06-8C1031A7244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2" name="PoljeZBesedilom 71">
          <a:extLst>
            <a:ext uri="{FF2B5EF4-FFF2-40B4-BE49-F238E27FC236}">
              <a16:creationId xmlns:a16="http://schemas.microsoft.com/office/drawing/2014/main" id="{8C224DA5-1597-4550-B6B3-857F7D7B8AB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3" name="PoljeZBesedilom 72">
          <a:extLst>
            <a:ext uri="{FF2B5EF4-FFF2-40B4-BE49-F238E27FC236}">
              <a16:creationId xmlns:a16="http://schemas.microsoft.com/office/drawing/2014/main" id="{62860AAD-D289-49E0-B58E-D3F90AEC50B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4" name="PoljeZBesedilom 73">
          <a:extLst>
            <a:ext uri="{FF2B5EF4-FFF2-40B4-BE49-F238E27FC236}">
              <a16:creationId xmlns:a16="http://schemas.microsoft.com/office/drawing/2014/main" id="{101A3EC7-78F3-4B16-BD39-40F067A5690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5" name="PoljeZBesedilom 74">
          <a:extLst>
            <a:ext uri="{FF2B5EF4-FFF2-40B4-BE49-F238E27FC236}">
              <a16:creationId xmlns:a16="http://schemas.microsoft.com/office/drawing/2014/main" id="{E429A8DA-EF64-4721-8F4C-C43862146A1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6" name="PoljeZBesedilom 75">
          <a:extLst>
            <a:ext uri="{FF2B5EF4-FFF2-40B4-BE49-F238E27FC236}">
              <a16:creationId xmlns:a16="http://schemas.microsoft.com/office/drawing/2014/main" id="{82D039A3-6C30-47B8-9D06-64EB2473201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7" name="PoljeZBesedilom 76">
          <a:extLst>
            <a:ext uri="{FF2B5EF4-FFF2-40B4-BE49-F238E27FC236}">
              <a16:creationId xmlns:a16="http://schemas.microsoft.com/office/drawing/2014/main" id="{97C2A240-D50A-4D48-9E48-88B3AAFB8DB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8" name="PoljeZBesedilom 77">
          <a:extLst>
            <a:ext uri="{FF2B5EF4-FFF2-40B4-BE49-F238E27FC236}">
              <a16:creationId xmlns:a16="http://schemas.microsoft.com/office/drawing/2014/main" id="{0419E8B2-1E10-48FA-8C12-C3CC1CFE74A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9" name="PoljeZBesedilom 78">
          <a:extLst>
            <a:ext uri="{FF2B5EF4-FFF2-40B4-BE49-F238E27FC236}">
              <a16:creationId xmlns:a16="http://schemas.microsoft.com/office/drawing/2014/main" id="{DE835C2C-6174-47F3-8418-207206F3C78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0" name="PoljeZBesedilom 79">
          <a:extLst>
            <a:ext uri="{FF2B5EF4-FFF2-40B4-BE49-F238E27FC236}">
              <a16:creationId xmlns:a16="http://schemas.microsoft.com/office/drawing/2014/main" id="{62CE83AC-ADB5-49AF-AFF1-C851EA2B321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1" name="PoljeZBesedilom 80">
          <a:extLst>
            <a:ext uri="{FF2B5EF4-FFF2-40B4-BE49-F238E27FC236}">
              <a16:creationId xmlns:a16="http://schemas.microsoft.com/office/drawing/2014/main" id="{F72A7AFE-E555-4408-9D0A-098937C90C0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2" name="PoljeZBesedilom 81">
          <a:extLst>
            <a:ext uri="{FF2B5EF4-FFF2-40B4-BE49-F238E27FC236}">
              <a16:creationId xmlns:a16="http://schemas.microsoft.com/office/drawing/2014/main" id="{94F52852-5ED4-4536-AA73-1F29BEA054A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3" name="PoljeZBesedilom 82">
          <a:extLst>
            <a:ext uri="{FF2B5EF4-FFF2-40B4-BE49-F238E27FC236}">
              <a16:creationId xmlns:a16="http://schemas.microsoft.com/office/drawing/2014/main" id="{F2314AFF-A3AC-4B6E-9729-379F0DFD677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4" name="PoljeZBesedilom 83">
          <a:extLst>
            <a:ext uri="{FF2B5EF4-FFF2-40B4-BE49-F238E27FC236}">
              <a16:creationId xmlns:a16="http://schemas.microsoft.com/office/drawing/2014/main" id="{1EF4311C-5566-4227-84DA-30AF9211B3E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5" name="PoljeZBesedilom 84">
          <a:extLst>
            <a:ext uri="{FF2B5EF4-FFF2-40B4-BE49-F238E27FC236}">
              <a16:creationId xmlns:a16="http://schemas.microsoft.com/office/drawing/2014/main" id="{940F657F-436B-4F98-97C1-A03C6598E3E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6" name="PoljeZBesedilom 85">
          <a:extLst>
            <a:ext uri="{FF2B5EF4-FFF2-40B4-BE49-F238E27FC236}">
              <a16:creationId xmlns:a16="http://schemas.microsoft.com/office/drawing/2014/main" id="{D607EC8C-8119-4F07-B703-4C585010D1B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7" name="PoljeZBesedilom 86">
          <a:extLst>
            <a:ext uri="{FF2B5EF4-FFF2-40B4-BE49-F238E27FC236}">
              <a16:creationId xmlns:a16="http://schemas.microsoft.com/office/drawing/2014/main" id="{A20E26DD-DB23-4B89-B7DD-41F151B8151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8" name="PoljeZBesedilom 87">
          <a:extLst>
            <a:ext uri="{FF2B5EF4-FFF2-40B4-BE49-F238E27FC236}">
              <a16:creationId xmlns:a16="http://schemas.microsoft.com/office/drawing/2014/main" id="{AB417787-3391-4700-8D59-665984906F7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9" name="PoljeZBesedilom 88">
          <a:extLst>
            <a:ext uri="{FF2B5EF4-FFF2-40B4-BE49-F238E27FC236}">
              <a16:creationId xmlns:a16="http://schemas.microsoft.com/office/drawing/2014/main" id="{FC305CB2-ED8C-4569-A480-8BCD15AB22F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0" name="PoljeZBesedilom 89">
          <a:extLst>
            <a:ext uri="{FF2B5EF4-FFF2-40B4-BE49-F238E27FC236}">
              <a16:creationId xmlns:a16="http://schemas.microsoft.com/office/drawing/2014/main" id="{E45AAC28-A0F9-4D63-8A15-D7297F46F6E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1" name="PoljeZBesedilom 90">
          <a:extLst>
            <a:ext uri="{FF2B5EF4-FFF2-40B4-BE49-F238E27FC236}">
              <a16:creationId xmlns:a16="http://schemas.microsoft.com/office/drawing/2014/main" id="{492AC747-0E12-42CB-9AB2-4CEB6A5499C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2" name="PoljeZBesedilom 91">
          <a:extLst>
            <a:ext uri="{FF2B5EF4-FFF2-40B4-BE49-F238E27FC236}">
              <a16:creationId xmlns:a16="http://schemas.microsoft.com/office/drawing/2014/main" id="{75EBF26E-26F5-4FB7-AFAE-5E47912D2BF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3" name="PoljeZBesedilom 92">
          <a:extLst>
            <a:ext uri="{FF2B5EF4-FFF2-40B4-BE49-F238E27FC236}">
              <a16:creationId xmlns:a16="http://schemas.microsoft.com/office/drawing/2014/main" id="{0E0FA4DB-E941-463C-8E93-AEEDB37B02C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4" name="PoljeZBesedilom 93">
          <a:extLst>
            <a:ext uri="{FF2B5EF4-FFF2-40B4-BE49-F238E27FC236}">
              <a16:creationId xmlns:a16="http://schemas.microsoft.com/office/drawing/2014/main" id="{15A292A5-B467-4E10-9DB4-31207441D21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5" name="PoljeZBesedilom 94">
          <a:extLst>
            <a:ext uri="{FF2B5EF4-FFF2-40B4-BE49-F238E27FC236}">
              <a16:creationId xmlns:a16="http://schemas.microsoft.com/office/drawing/2014/main" id="{DC967EFA-54B4-4C8C-8010-F7BC5B6F839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6" name="PoljeZBesedilom 95">
          <a:extLst>
            <a:ext uri="{FF2B5EF4-FFF2-40B4-BE49-F238E27FC236}">
              <a16:creationId xmlns:a16="http://schemas.microsoft.com/office/drawing/2014/main" id="{9E96C1E1-478F-4766-B500-50F47D84381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7" name="PoljeZBesedilom 96">
          <a:extLst>
            <a:ext uri="{FF2B5EF4-FFF2-40B4-BE49-F238E27FC236}">
              <a16:creationId xmlns:a16="http://schemas.microsoft.com/office/drawing/2014/main" id="{23097700-91F4-4C5F-B1AC-629CE6ADF3D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8" name="PoljeZBesedilom 97">
          <a:extLst>
            <a:ext uri="{FF2B5EF4-FFF2-40B4-BE49-F238E27FC236}">
              <a16:creationId xmlns:a16="http://schemas.microsoft.com/office/drawing/2014/main" id="{4E2C9AD0-383F-4718-860E-4C18CD9C6DD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9" name="PoljeZBesedilom 98">
          <a:extLst>
            <a:ext uri="{FF2B5EF4-FFF2-40B4-BE49-F238E27FC236}">
              <a16:creationId xmlns:a16="http://schemas.microsoft.com/office/drawing/2014/main" id="{E4C82199-A243-4E07-9B14-E997E41E492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0" name="PoljeZBesedilom 99">
          <a:extLst>
            <a:ext uri="{FF2B5EF4-FFF2-40B4-BE49-F238E27FC236}">
              <a16:creationId xmlns:a16="http://schemas.microsoft.com/office/drawing/2014/main" id="{CCAC20C9-6FC5-4867-8D5C-2D90E8749E3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1" name="PoljeZBesedilom 100">
          <a:extLst>
            <a:ext uri="{FF2B5EF4-FFF2-40B4-BE49-F238E27FC236}">
              <a16:creationId xmlns:a16="http://schemas.microsoft.com/office/drawing/2014/main" id="{74969B5A-6DEB-41D8-9483-F76033BB860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2" name="PoljeZBesedilom 101">
          <a:extLst>
            <a:ext uri="{FF2B5EF4-FFF2-40B4-BE49-F238E27FC236}">
              <a16:creationId xmlns:a16="http://schemas.microsoft.com/office/drawing/2014/main" id="{FDD90E26-9307-48A7-AB3E-FD8E42A4D64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3" name="PoljeZBesedilom 102">
          <a:extLst>
            <a:ext uri="{FF2B5EF4-FFF2-40B4-BE49-F238E27FC236}">
              <a16:creationId xmlns:a16="http://schemas.microsoft.com/office/drawing/2014/main" id="{0529CAF6-973E-41AD-A6A4-DC96A9D0658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4" name="PoljeZBesedilom 103">
          <a:extLst>
            <a:ext uri="{FF2B5EF4-FFF2-40B4-BE49-F238E27FC236}">
              <a16:creationId xmlns:a16="http://schemas.microsoft.com/office/drawing/2014/main" id="{BA375AD9-BF5C-4BE2-BD33-BA6C722BCBA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5" name="PoljeZBesedilom 104">
          <a:extLst>
            <a:ext uri="{FF2B5EF4-FFF2-40B4-BE49-F238E27FC236}">
              <a16:creationId xmlns:a16="http://schemas.microsoft.com/office/drawing/2014/main" id="{A3D439C6-2887-4E6B-8FB0-4EF2BDE1BD7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6" name="PoljeZBesedilom 105">
          <a:extLst>
            <a:ext uri="{FF2B5EF4-FFF2-40B4-BE49-F238E27FC236}">
              <a16:creationId xmlns:a16="http://schemas.microsoft.com/office/drawing/2014/main" id="{4465730C-76C7-4EB7-A0A4-87FDD73B449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7" name="PoljeZBesedilom 106">
          <a:extLst>
            <a:ext uri="{FF2B5EF4-FFF2-40B4-BE49-F238E27FC236}">
              <a16:creationId xmlns:a16="http://schemas.microsoft.com/office/drawing/2014/main" id="{13EE6EE1-1086-43A4-A572-437DEE50EB0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8" name="PoljeZBesedilom 107">
          <a:extLst>
            <a:ext uri="{FF2B5EF4-FFF2-40B4-BE49-F238E27FC236}">
              <a16:creationId xmlns:a16="http://schemas.microsoft.com/office/drawing/2014/main" id="{5CC5227E-A13F-425F-BB5B-556A10966D0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9" name="PoljeZBesedilom 108">
          <a:extLst>
            <a:ext uri="{FF2B5EF4-FFF2-40B4-BE49-F238E27FC236}">
              <a16:creationId xmlns:a16="http://schemas.microsoft.com/office/drawing/2014/main" id="{5D948ACC-BC2C-4434-8BFE-8649AD323E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0" name="PoljeZBesedilom 109">
          <a:extLst>
            <a:ext uri="{FF2B5EF4-FFF2-40B4-BE49-F238E27FC236}">
              <a16:creationId xmlns:a16="http://schemas.microsoft.com/office/drawing/2014/main" id="{741222EB-DE67-4373-BEAE-74E03BBA9EC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1" name="PoljeZBesedilom 110">
          <a:extLst>
            <a:ext uri="{FF2B5EF4-FFF2-40B4-BE49-F238E27FC236}">
              <a16:creationId xmlns:a16="http://schemas.microsoft.com/office/drawing/2014/main" id="{8B3DEFA0-E069-46C5-965F-497D09521AA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2" name="PoljeZBesedilom 111">
          <a:extLst>
            <a:ext uri="{FF2B5EF4-FFF2-40B4-BE49-F238E27FC236}">
              <a16:creationId xmlns:a16="http://schemas.microsoft.com/office/drawing/2014/main" id="{EDC009BB-FD15-486F-B5BA-8C3B16100FB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3" name="PoljeZBesedilom 112">
          <a:extLst>
            <a:ext uri="{FF2B5EF4-FFF2-40B4-BE49-F238E27FC236}">
              <a16:creationId xmlns:a16="http://schemas.microsoft.com/office/drawing/2014/main" id="{6D76874E-1928-4ED2-930C-B2CB24F0307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4" name="PoljeZBesedilom 113">
          <a:extLst>
            <a:ext uri="{FF2B5EF4-FFF2-40B4-BE49-F238E27FC236}">
              <a16:creationId xmlns:a16="http://schemas.microsoft.com/office/drawing/2014/main" id="{07895863-68C4-4878-89B0-BBAB461EBAA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5" name="PoljeZBesedilom 114">
          <a:extLst>
            <a:ext uri="{FF2B5EF4-FFF2-40B4-BE49-F238E27FC236}">
              <a16:creationId xmlns:a16="http://schemas.microsoft.com/office/drawing/2014/main" id="{E102D5E6-6C41-4177-B339-8FE125C097C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6" name="PoljeZBesedilom 115">
          <a:extLst>
            <a:ext uri="{FF2B5EF4-FFF2-40B4-BE49-F238E27FC236}">
              <a16:creationId xmlns:a16="http://schemas.microsoft.com/office/drawing/2014/main" id="{4FC96A31-89FF-40D3-A765-36BBEBF77D5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7" name="PoljeZBesedilom 116">
          <a:extLst>
            <a:ext uri="{FF2B5EF4-FFF2-40B4-BE49-F238E27FC236}">
              <a16:creationId xmlns:a16="http://schemas.microsoft.com/office/drawing/2014/main" id="{777FD2A7-B371-46BE-90E1-4F747CEC623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8" name="PoljeZBesedilom 117">
          <a:extLst>
            <a:ext uri="{FF2B5EF4-FFF2-40B4-BE49-F238E27FC236}">
              <a16:creationId xmlns:a16="http://schemas.microsoft.com/office/drawing/2014/main" id="{D7F4BD51-27BA-46F9-840C-F2E50F69323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9" name="PoljeZBesedilom 118">
          <a:extLst>
            <a:ext uri="{FF2B5EF4-FFF2-40B4-BE49-F238E27FC236}">
              <a16:creationId xmlns:a16="http://schemas.microsoft.com/office/drawing/2014/main" id="{A5157FF5-C48D-4213-AB9E-B3D38BB62F7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0" name="PoljeZBesedilom 119">
          <a:extLst>
            <a:ext uri="{FF2B5EF4-FFF2-40B4-BE49-F238E27FC236}">
              <a16:creationId xmlns:a16="http://schemas.microsoft.com/office/drawing/2014/main" id="{2E4EF487-99B2-43F3-9297-44281235D10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1" name="PoljeZBesedilom 120">
          <a:extLst>
            <a:ext uri="{FF2B5EF4-FFF2-40B4-BE49-F238E27FC236}">
              <a16:creationId xmlns:a16="http://schemas.microsoft.com/office/drawing/2014/main" id="{D5B5D336-948E-4DFA-8356-3D7C886EAAD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2" name="PoljeZBesedilom 121">
          <a:extLst>
            <a:ext uri="{FF2B5EF4-FFF2-40B4-BE49-F238E27FC236}">
              <a16:creationId xmlns:a16="http://schemas.microsoft.com/office/drawing/2014/main" id="{4A6F01BC-3758-4949-9CD1-9CE67520D71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3" name="PoljeZBesedilom 122">
          <a:extLst>
            <a:ext uri="{FF2B5EF4-FFF2-40B4-BE49-F238E27FC236}">
              <a16:creationId xmlns:a16="http://schemas.microsoft.com/office/drawing/2014/main" id="{18E0A4E2-7531-43A8-BCBC-8161916255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4" name="PoljeZBesedilom 123">
          <a:extLst>
            <a:ext uri="{FF2B5EF4-FFF2-40B4-BE49-F238E27FC236}">
              <a16:creationId xmlns:a16="http://schemas.microsoft.com/office/drawing/2014/main" id="{906920F9-8086-4358-BF8F-FFCBB8AE054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5" name="PoljeZBesedilom 124">
          <a:extLst>
            <a:ext uri="{FF2B5EF4-FFF2-40B4-BE49-F238E27FC236}">
              <a16:creationId xmlns:a16="http://schemas.microsoft.com/office/drawing/2014/main" id="{CAFB6F6E-3BAE-4332-87FB-5A5007B1DD2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6" name="PoljeZBesedilom 125">
          <a:extLst>
            <a:ext uri="{FF2B5EF4-FFF2-40B4-BE49-F238E27FC236}">
              <a16:creationId xmlns:a16="http://schemas.microsoft.com/office/drawing/2014/main" id="{9E1BF80B-EA55-4842-B743-5150F903D74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7" name="PoljeZBesedilom 126">
          <a:extLst>
            <a:ext uri="{FF2B5EF4-FFF2-40B4-BE49-F238E27FC236}">
              <a16:creationId xmlns:a16="http://schemas.microsoft.com/office/drawing/2014/main" id="{79A5BB16-B887-4239-8FE8-3AC246036C0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8" name="PoljeZBesedilom 127">
          <a:extLst>
            <a:ext uri="{FF2B5EF4-FFF2-40B4-BE49-F238E27FC236}">
              <a16:creationId xmlns:a16="http://schemas.microsoft.com/office/drawing/2014/main" id="{8D3FE906-3119-49A8-B133-035912BAD07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9" name="PoljeZBesedilom 128">
          <a:extLst>
            <a:ext uri="{FF2B5EF4-FFF2-40B4-BE49-F238E27FC236}">
              <a16:creationId xmlns:a16="http://schemas.microsoft.com/office/drawing/2014/main" id="{BA2897E4-265D-4314-8C2C-F64EBFC3A7E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0" name="PoljeZBesedilom 129">
          <a:extLst>
            <a:ext uri="{FF2B5EF4-FFF2-40B4-BE49-F238E27FC236}">
              <a16:creationId xmlns:a16="http://schemas.microsoft.com/office/drawing/2014/main" id="{400728CF-53B5-415F-BED2-6402B03E892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1" name="PoljeZBesedilom 130">
          <a:extLst>
            <a:ext uri="{FF2B5EF4-FFF2-40B4-BE49-F238E27FC236}">
              <a16:creationId xmlns:a16="http://schemas.microsoft.com/office/drawing/2014/main" id="{97AFA22E-6D11-4F6C-85DF-85B5CA429B1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2" name="PoljeZBesedilom 131">
          <a:extLst>
            <a:ext uri="{FF2B5EF4-FFF2-40B4-BE49-F238E27FC236}">
              <a16:creationId xmlns:a16="http://schemas.microsoft.com/office/drawing/2014/main" id="{3618664D-9BDE-42CF-B915-A194070AE9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3" name="PoljeZBesedilom 132">
          <a:extLst>
            <a:ext uri="{FF2B5EF4-FFF2-40B4-BE49-F238E27FC236}">
              <a16:creationId xmlns:a16="http://schemas.microsoft.com/office/drawing/2014/main" id="{48709717-80F9-49C5-8AFB-5F37AFE8F65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4" name="PoljeZBesedilom 133">
          <a:extLst>
            <a:ext uri="{FF2B5EF4-FFF2-40B4-BE49-F238E27FC236}">
              <a16:creationId xmlns:a16="http://schemas.microsoft.com/office/drawing/2014/main" id="{AAD24345-07D7-4C07-B6D1-264CA286D6A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5" name="PoljeZBesedilom 134">
          <a:extLst>
            <a:ext uri="{FF2B5EF4-FFF2-40B4-BE49-F238E27FC236}">
              <a16:creationId xmlns:a16="http://schemas.microsoft.com/office/drawing/2014/main" id="{F6B437AC-652C-4672-A5C4-275EA8E92A5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6" name="PoljeZBesedilom 135">
          <a:extLst>
            <a:ext uri="{FF2B5EF4-FFF2-40B4-BE49-F238E27FC236}">
              <a16:creationId xmlns:a16="http://schemas.microsoft.com/office/drawing/2014/main" id="{3E9EB3C5-F8BF-4B80-B578-D07BB1B3808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7" name="PoljeZBesedilom 136">
          <a:extLst>
            <a:ext uri="{FF2B5EF4-FFF2-40B4-BE49-F238E27FC236}">
              <a16:creationId xmlns:a16="http://schemas.microsoft.com/office/drawing/2014/main" id="{FCC84CBF-3821-4730-9814-7CB343730A4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8" name="PoljeZBesedilom 137">
          <a:extLst>
            <a:ext uri="{FF2B5EF4-FFF2-40B4-BE49-F238E27FC236}">
              <a16:creationId xmlns:a16="http://schemas.microsoft.com/office/drawing/2014/main" id="{A2773BD7-E20B-41AC-B7B8-2E560F8662E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9" name="PoljeZBesedilom 138">
          <a:extLst>
            <a:ext uri="{FF2B5EF4-FFF2-40B4-BE49-F238E27FC236}">
              <a16:creationId xmlns:a16="http://schemas.microsoft.com/office/drawing/2014/main" id="{1A2E8C71-DF61-4CD0-864F-2BF44E854DC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0" name="PoljeZBesedilom 139">
          <a:extLst>
            <a:ext uri="{FF2B5EF4-FFF2-40B4-BE49-F238E27FC236}">
              <a16:creationId xmlns:a16="http://schemas.microsoft.com/office/drawing/2014/main" id="{3B8B45D3-6671-4E56-8F67-D7F786C9B80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1" name="PoljeZBesedilom 140">
          <a:extLst>
            <a:ext uri="{FF2B5EF4-FFF2-40B4-BE49-F238E27FC236}">
              <a16:creationId xmlns:a16="http://schemas.microsoft.com/office/drawing/2014/main" id="{8A37FC57-3626-4624-81D1-E30E46FA27F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2" name="PoljeZBesedilom 141">
          <a:extLst>
            <a:ext uri="{FF2B5EF4-FFF2-40B4-BE49-F238E27FC236}">
              <a16:creationId xmlns:a16="http://schemas.microsoft.com/office/drawing/2014/main" id="{DF940D83-5293-4FA9-906A-B9B93875A4C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3" name="PoljeZBesedilom 142">
          <a:extLst>
            <a:ext uri="{FF2B5EF4-FFF2-40B4-BE49-F238E27FC236}">
              <a16:creationId xmlns:a16="http://schemas.microsoft.com/office/drawing/2014/main" id="{D1DF8ECF-0507-4D69-8FAA-0A3ABCC16DE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4" name="PoljeZBesedilom 143">
          <a:extLst>
            <a:ext uri="{FF2B5EF4-FFF2-40B4-BE49-F238E27FC236}">
              <a16:creationId xmlns:a16="http://schemas.microsoft.com/office/drawing/2014/main" id="{A92D4471-349E-431E-A0FB-EC4EADC01A0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5" name="PoljeZBesedilom 144">
          <a:extLst>
            <a:ext uri="{FF2B5EF4-FFF2-40B4-BE49-F238E27FC236}">
              <a16:creationId xmlns:a16="http://schemas.microsoft.com/office/drawing/2014/main" id="{4B8E1B8D-EA2C-40C5-8280-4C4A76AAE0C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6" name="PoljeZBesedilom 145">
          <a:extLst>
            <a:ext uri="{FF2B5EF4-FFF2-40B4-BE49-F238E27FC236}">
              <a16:creationId xmlns:a16="http://schemas.microsoft.com/office/drawing/2014/main" id="{E15DB9D4-E684-40C5-AA0C-4CAA5A10406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7" name="PoljeZBesedilom 146">
          <a:extLst>
            <a:ext uri="{FF2B5EF4-FFF2-40B4-BE49-F238E27FC236}">
              <a16:creationId xmlns:a16="http://schemas.microsoft.com/office/drawing/2014/main" id="{23CC8FF1-082A-4A57-8FDD-76FE4F8755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8" name="PoljeZBesedilom 147">
          <a:extLst>
            <a:ext uri="{FF2B5EF4-FFF2-40B4-BE49-F238E27FC236}">
              <a16:creationId xmlns:a16="http://schemas.microsoft.com/office/drawing/2014/main" id="{1F20CDA7-5DB8-46F5-8590-30B5C57EE4A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9" name="PoljeZBesedilom 148">
          <a:extLst>
            <a:ext uri="{FF2B5EF4-FFF2-40B4-BE49-F238E27FC236}">
              <a16:creationId xmlns:a16="http://schemas.microsoft.com/office/drawing/2014/main" id="{D6619910-3272-4462-A7AB-5C649E9053B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0" name="PoljeZBesedilom 149">
          <a:extLst>
            <a:ext uri="{FF2B5EF4-FFF2-40B4-BE49-F238E27FC236}">
              <a16:creationId xmlns:a16="http://schemas.microsoft.com/office/drawing/2014/main" id="{97BDAA70-15C9-4BED-9DCA-A0327DF8FD2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1" name="PoljeZBesedilom 150">
          <a:extLst>
            <a:ext uri="{FF2B5EF4-FFF2-40B4-BE49-F238E27FC236}">
              <a16:creationId xmlns:a16="http://schemas.microsoft.com/office/drawing/2014/main" id="{D385829C-F17D-457B-8BA5-52015DB0EEF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2" name="PoljeZBesedilom 151">
          <a:extLst>
            <a:ext uri="{FF2B5EF4-FFF2-40B4-BE49-F238E27FC236}">
              <a16:creationId xmlns:a16="http://schemas.microsoft.com/office/drawing/2014/main" id="{3B8761E0-6378-442B-B704-D29A883478C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3" name="PoljeZBesedilom 152">
          <a:extLst>
            <a:ext uri="{FF2B5EF4-FFF2-40B4-BE49-F238E27FC236}">
              <a16:creationId xmlns:a16="http://schemas.microsoft.com/office/drawing/2014/main" id="{B3070BA1-6FA7-4192-B34C-75A4BB8FB0A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4" name="PoljeZBesedilom 153">
          <a:extLst>
            <a:ext uri="{FF2B5EF4-FFF2-40B4-BE49-F238E27FC236}">
              <a16:creationId xmlns:a16="http://schemas.microsoft.com/office/drawing/2014/main" id="{E036DE7A-4D59-4032-8DAC-6682BCC5D46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5" name="PoljeZBesedilom 154">
          <a:extLst>
            <a:ext uri="{FF2B5EF4-FFF2-40B4-BE49-F238E27FC236}">
              <a16:creationId xmlns:a16="http://schemas.microsoft.com/office/drawing/2014/main" id="{D169AC9E-9025-4860-B64F-A1AB6EEAA9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6" name="PoljeZBesedilom 155">
          <a:extLst>
            <a:ext uri="{FF2B5EF4-FFF2-40B4-BE49-F238E27FC236}">
              <a16:creationId xmlns:a16="http://schemas.microsoft.com/office/drawing/2014/main" id="{1FF21BF2-09E6-4C3A-9E74-2C1D561D40D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7" name="PoljeZBesedilom 156">
          <a:extLst>
            <a:ext uri="{FF2B5EF4-FFF2-40B4-BE49-F238E27FC236}">
              <a16:creationId xmlns:a16="http://schemas.microsoft.com/office/drawing/2014/main" id="{3FA2BF09-0AF9-4B63-B19A-D09DBB63BC1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8" name="PoljeZBesedilom 157">
          <a:extLst>
            <a:ext uri="{FF2B5EF4-FFF2-40B4-BE49-F238E27FC236}">
              <a16:creationId xmlns:a16="http://schemas.microsoft.com/office/drawing/2014/main" id="{B82DDFE2-98DB-433C-BCAB-15846C9DED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9" name="PoljeZBesedilom 158">
          <a:extLst>
            <a:ext uri="{FF2B5EF4-FFF2-40B4-BE49-F238E27FC236}">
              <a16:creationId xmlns:a16="http://schemas.microsoft.com/office/drawing/2014/main" id="{676F04AF-B987-4164-B35F-58A98426944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0" name="PoljeZBesedilom 159">
          <a:extLst>
            <a:ext uri="{FF2B5EF4-FFF2-40B4-BE49-F238E27FC236}">
              <a16:creationId xmlns:a16="http://schemas.microsoft.com/office/drawing/2014/main" id="{173CEFC8-D7BA-4386-9AC8-EA2D325ED0A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1" name="PoljeZBesedilom 160">
          <a:extLst>
            <a:ext uri="{FF2B5EF4-FFF2-40B4-BE49-F238E27FC236}">
              <a16:creationId xmlns:a16="http://schemas.microsoft.com/office/drawing/2014/main" id="{F556EB6C-08F4-4EE8-A596-C4D35D44F6A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2" name="PoljeZBesedilom 161">
          <a:extLst>
            <a:ext uri="{FF2B5EF4-FFF2-40B4-BE49-F238E27FC236}">
              <a16:creationId xmlns:a16="http://schemas.microsoft.com/office/drawing/2014/main" id="{958BB6F3-32FA-4203-846C-078F15EF182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3" name="PoljeZBesedilom 162">
          <a:extLst>
            <a:ext uri="{FF2B5EF4-FFF2-40B4-BE49-F238E27FC236}">
              <a16:creationId xmlns:a16="http://schemas.microsoft.com/office/drawing/2014/main" id="{C4CB81A0-ED06-4F80-AF5F-FC958FED341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4" name="PoljeZBesedilom 163">
          <a:extLst>
            <a:ext uri="{FF2B5EF4-FFF2-40B4-BE49-F238E27FC236}">
              <a16:creationId xmlns:a16="http://schemas.microsoft.com/office/drawing/2014/main" id="{1513827B-68DD-4B46-9230-C725C85FD0B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5" name="PoljeZBesedilom 164">
          <a:extLst>
            <a:ext uri="{FF2B5EF4-FFF2-40B4-BE49-F238E27FC236}">
              <a16:creationId xmlns:a16="http://schemas.microsoft.com/office/drawing/2014/main" id="{E3C9F201-292A-49D7-93A2-D846B08830F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6" name="PoljeZBesedilom 165">
          <a:extLst>
            <a:ext uri="{FF2B5EF4-FFF2-40B4-BE49-F238E27FC236}">
              <a16:creationId xmlns:a16="http://schemas.microsoft.com/office/drawing/2014/main" id="{8C262E8E-3182-4B8E-AAF3-FBB30C73FED5}"/>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7" name="PoljeZBesedilom 166">
          <a:extLst>
            <a:ext uri="{FF2B5EF4-FFF2-40B4-BE49-F238E27FC236}">
              <a16:creationId xmlns:a16="http://schemas.microsoft.com/office/drawing/2014/main" id="{331C6096-791B-4D77-9FC2-B70FD761BAD5}"/>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8" name="PoljeZBesedilom 167">
          <a:extLst>
            <a:ext uri="{FF2B5EF4-FFF2-40B4-BE49-F238E27FC236}">
              <a16:creationId xmlns:a16="http://schemas.microsoft.com/office/drawing/2014/main" id="{6149BAAD-004C-4ED1-91C8-0CFDFFF98FF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9" name="PoljeZBesedilom 168">
          <a:extLst>
            <a:ext uri="{FF2B5EF4-FFF2-40B4-BE49-F238E27FC236}">
              <a16:creationId xmlns:a16="http://schemas.microsoft.com/office/drawing/2014/main" id="{E38210A3-B318-4747-B43F-3FE01F23A53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0" name="PoljeZBesedilom 169">
          <a:extLst>
            <a:ext uri="{FF2B5EF4-FFF2-40B4-BE49-F238E27FC236}">
              <a16:creationId xmlns:a16="http://schemas.microsoft.com/office/drawing/2014/main" id="{58846DED-284F-4203-A1D9-83CA7957E3FA}"/>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1" name="PoljeZBesedilom 170">
          <a:extLst>
            <a:ext uri="{FF2B5EF4-FFF2-40B4-BE49-F238E27FC236}">
              <a16:creationId xmlns:a16="http://schemas.microsoft.com/office/drawing/2014/main" id="{39EC098D-E70E-4B66-89BD-4E07404F3B7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2" name="PoljeZBesedilom 171">
          <a:extLst>
            <a:ext uri="{FF2B5EF4-FFF2-40B4-BE49-F238E27FC236}">
              <a16:creationId xmlns:a16="http://schemas.microsoft.com/office/drawing/2014/main" id="{AEFF9D5D-4C7B-45AB-8279-CFDEAA42A733}"/>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3" name="PoljeZBesedilom 172">
          <a:extLst>
            <a:ext uri="{FF2B5EF4-FFF2-40B4-BE49-F238E27FC236}">
              <a16:creationId xmlns:a16="http://schemas.microsoft.com/office/drawing/2014/main" id="{4CD40DCF-97F1-4A93-9F11-45E67423CEDA}"/>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4" name="PoljeZBesedilom 173">
          <a:extLst>
            <a:ext uri="{FF2B5EF4-FFF2-40B4-BE49-F238E27FC236}">
              <a16:creationId xmlns:a16="http://schemas.microsoft.com/office/drawing/2014/main" id="{158917DC-CF86-4A07-8C59-7AC2560A673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5" name="PoljeZBesedilom 174">
          <a:extLst>
            <a:ext uri="{FF2B5EF4-FFF2-40B4-BE49-F238E27FC236}">
              <a16:creationId xmlns:a16="http://schemas.microsoft.com/office/drawing/2014/main" id="{3BB7BA80-71AC-4D76-B9B9-C1414ECB914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6" name="PoljeZBesedilom 175">
          <a:extLst>
            <a:ext uri="{FF2B5EF4-FFF2-40B4-BE49-F238E27FC236}">
              <a16:creationId xmlns:a16="http://schemas.microsoft.com/office/drawing/2014/main" id="{235702E3-8E3C-449D-A8F7-1F9270E8E01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7" name="PoljeZBesedilom 176">
          <a:extLst>
            <a:ext uri="{FF2B5EF4-FFF2-40B4-BE49-F238E27FC236}">
              <a16:creationId xmlns:a16="http://schemas.microsoft.com/office/drawing/2014/main" id="{875EC464-91A5-4206-845A-284289E8042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8" name="PoljeZBesedilom 177">
          <a:extLst>
            <a:ext uri="{FF2B5EF4-FFF2-40B4-BE49-F238E27FC236}">
              <a16:creationId xmlns:a16="http://schemas.microsoft.com/office/drawing/2014/main" id="{BFE9C154-BB77-475B-AA8C-F0AAB669633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9" name="PoljeZBesedilom 178">
          <a:extLst>
            <a:ext uri="{FF2B5EF4-FFF2-40B4-BE49-F238E27FC236}">
              <a16:creationId xmlns:a16="http://schemas.microsoft.com/office/drawing/2014/main" id="{279B8F83-D33E-45A7-B392-479DFFA3C982}"/>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0" name="PoljeZBesedilom 179">
          <a:extLst>
            <a:ext uri="{FF2B5EF4-FFF2-40B4-BE49-F238E27FC236}">
              <a16:creationId xmlns:a16="http://schemas.microsoft.com/office/drawing/2014/main" id="{76C1427B-197F-4102-B51B-12EDC834505A}"/>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1" name="PoljeZBesedilom 180">
          <a:extLst>
            <a:ext uri="{FF2B5EF4-FFF2-40B4-BE49-F238E27FC236}">
              <a16:creationId xmlns:a16="http://schemas.microsoft.com/office/drawing/2014/main" id="{EEC844D1-2BCA-4B94-9CE5-028D7A2B1045}"/>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2" name="PoljeZBesedilom 181">
          <a:extLst>
            <a:ext uri="{FF2B5EF4-FFF2-40B4-BE49-F238E27FC236}">
              <a16:creationId xmlns:a16="http://schemas.microsoft.com/office/drawing/2014/main" id="{AAB5B061-272D-4500-AD2B-2F7B0C74A455}"/>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3" name="PoljeZBesedilom 182">
          <a:extLst>
            <a:ext uri="{FF2B5EF4-FFF2-40B4-BE49-F238E27FC236}">
              <a16:creationId xmlns:a16="http://schemas.microsoft.com/office/drawing/2014/main" id="{AC5DDCCB-6BF6-491D-B270-6FE8DE58772C}"/>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4" name="PoljeZBesedilom 183">
          <a:extLst>
            <a:ext uri="{FF2B5EF4-FFF2-40B4-BE49-F238E27FC236}">
              <a16:creationId xmlns:a16="http://schemas.microsoft.com/office/drawing/2014/main" id="{B3768E6F-2C43-4F8C-85C4-D9BDF586B3BE}"/>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5" name="PoljeZBesedilom 184">
          <a:extLst>
            <a:ext uri="{FF2B5EF4-FFF2-40B4-BE49-F238E27FC236}">
              <a16:creationId xmlns:a16="http://schemas.microsoft.com/office/drawing/2014/main" id="{5D04E932-4B18-4C8C-853F-36C7D749D5D2}"/>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6" name="PoljeZBesedilom 185">
          <a:extLst>
            <a:ext uri="{FF2B5EF4-FFF2-40B4-BE49-F238E27FC236}">
              <a16:creationId xmlns:a16="http://schemas.microsoft.com/office/drawing/2014/main" id="{0C995C20-9391-48E3-9111-74C19B538F95}"/>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7" name="PoljeZBesedilom 186">
          <a:extLst>
            <a:ext uri="{FF2B5EF4-FFF2-40B4-BE49-F238E27FC236}">
              <a16:creationId xmlns:a16="http://schemas.microsoft.com/office/drawing/2014/main" id="{8E752AF2-DD67-4A67-A32A-5140F407628C}"/>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8" name="PoljeZBesedilom 187">
          <a:extLst>
            <a:ext uri="{FF2B5EF4-FFF2-40B4-BE49-F238E27FC236}">
              <a16:creationId xmlns:a16="http://schemas.microsoft.com/office/drawing/2014/main" id="{0D3EB44E-B2EA-40C9-91DB-DD3BB8E0FC7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9" name="PoljeZBesedilom 188">
          <a:extLst>
            <a:ext uri="{FF2B5EF4-FFF2-40B4-BE49-F238E27FC236}">
              <a16:creationId xmlns:a16="http://schemas.microsoft.com/office/drawing/2014/main" id="{60EF1FED-BE7D-4B21-B825-EB9CC3F9B21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0" name="PoljeZBesedilom 189">
          <a:extLst>
            <a:ext uri="{FF2B5EF4-FFF2-40B4-BE49-F238E27FC236}">
              <a16:creationId xmlns:a16="http://schemas.microsoft.com/office/drawing/2014/main" id="{DABF8BC5-43BC-4535-AA28-F67D26070B6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1" name="PoljeZBesedilom 190">
          <a:extLst>
            <a:ext uri="{FF2B5EF4-FFF2-40B4-BE49-F238E27FC236}">
              <a16:creationId xmlns:a16="http://schemas.microsoft.com/office/drawing/2014/main" id="{C78E1FC4-78EC-4101-903E-8D704E4BA49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2" name="PoljeZBesedilom 191">
          <a:extLst>
            <a:ext uri="{FF2B5EF4-FFF2-40B4-BE49-F238E27FC236}">
              <a16:creationId xmlns:a16="http://schemas.microsoft.com/office/drawing/2014/main" id="{21C74DCF-773A-4AAE-8796-08C4E2162B7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3" name="PoljeZBesedilom 192">
          <a:extLst>
            <a:ext uri="{FF2B5EF4-FFF2-40B4-BE49-F238E27FC236}">
              <a16:creationId xmlns:a16="http://schemas.microsoft.com/office/drawing/2014/main" id="{E4DAC277-0D79-4CAB-920E-C4C905ABD2A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4" name="PoljeZBesedilom 193">
          <a:extLst>
            <a:ext uri="{FF2B5EF4-FFF2-40B4-BE49-F238E27FC236}">
              <a16:creationId xmlns:a16="http://schemas.microsoft.com/office/drawing/2014/main" id="{282F23BB-34A1-4480-B562-C915B7DFAF3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5" name="PoljeZBesedilom 194">
          <a:extLst>
            <a:ext uri="{FF2B5EF4-FFF2-40B4-BE49-F238E27FC236}">
              <a16:creationId xmlns:a16="http://schemas.microsoft.com/office/drawing/2014/main" id="{F733974E-4291-4559-9E45-655A9D9ECAD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6" name="PoljeZBesedilom 195">
          <a:extLst>
            <a:ext uri="{FF2B5EF4-FFF2-40B4-BE49-F238E27FC236}">
              <a16:creationId xmlns:a16="http://schemas.microsoft.com/office/drawing/2014/main" id="{98B58FC0-ADAF-46F5-9C2E-A7B5C8FAF49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7" name="PoljeZBesedilom 196">
          <a:extLst>
            <a:ext uri="{FF2B5EF4-FFF2-40B4-BE49-F238E27FC236}">
              <a16:creationId xmlns:a16="http://schemas.microsoft.com/office/drawing/2014/main" id="{879A8A32-4220-4A1A-8B4A-36F98D61624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8" name="PoljeZBesedilom 197">
          <a:extLst>
            <a:ext uri="{FF2B5EF4-FFF2-40B4-BE49-F238E27FC236}">
              <a16:creationId xmlns:a16="http://schemas.microsoft.com/office/drawing/2014/main" id="{6337D249-FA4C-4135-850A-A53F162B6E5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9" name="PoljeZBesedilom 198">
          <a:extLst>
            <a:ext uri="{FF2B5EF4-FFF2-40B4-BE49-F238E27FC236}">
              <a16:creationId xmlns:a16="http://schemas.microsoft.com/office/drawing/2014/main" id="{22AB11FB-8A1C-4B6D-8673-1930FFB8867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0" name="PoljeZBesedilom 199">
          <a:extLst>
            <a:ext uri="{FF2B5EF4-FFF2-40B4-BE49-F238E27FC236}">
              <a16:creationId xmlns:a16="http://schemas.microsoft.com/office/drawing/2014/main" id="{83F52069-619F-4F29-9F7F-A56B1BED6F3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1" name="PoljeZBesedilom 200">
          <a:extLst>
            <a:ext uri="{FF2B5EF4-FFF2-40B4-BE49-F238E27FC236}">
              <a16:creationId xmlns:a16="http://schemas.microsoft.com/office/drawing/2014/main" id="{AE3F21CA-C93A-40F8-BD8E-A38CF52A62C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2" name="PoljeZBesedilom 201">
          <a:extLst>
            <a:ext uri="{FF2B5EF4-FFF2-40B4-BE49-F238E27FC236}">
              <a16:creationId xmlns:a16="http://schemas.microsoft.com/office/drawing/2014/main" id="{3A244C08-20E9-49C7-B82C-29C962FF745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3" name="PoljeZBesedilom 202">
          <a:extLst>
            <a:ext uri="{FF2B5EF4-FFF2-40B4-BE49-F238E27FC236}">
              <a16:creationId xmlns:a16="http://schemas.microsoft.com/office/drawing/2014/main" id="{EB6B6409-FBB6-4757-96B1-59018EBF4FC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4" name="PoljeZBesedilom 203">
          <a:extLst>
            <a:ext uri="{FF2B5EF4-FFF2-40B4-BE49-F238E27FC236}">
              <a16:creationId xmlns:a16="http://schemas.microsoft.com/office/drawing/2014/main" id="{6092CC6C-7704-45A6-A29B-0540D34066B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5" name="PoljeZBesedilom 204">
          <a:extLst>
            <a:ext uri="{FF2B5EF4-FFF2-40B4-BE49-F238E27FC236}">
              <a16:creationId xmlns:a16="http://schemas.microsoft.com/office/drawing/2014/main" id="{E358E0E2-D940-4093-9D8F-C6F72D38736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6" name="PoljeZBesedilom 205">
          <a:extLst>
            <a:ext uri="{FF2B5EF4-FFF2-40B4-BE49-F238E27FC236}">
              <a16:creationId xmlns:a16="http://schemas.microsoft.com/office/drawing/2014/main" id="{8FFB4FC5-CD05-478D-A2C7-3BEDFBB77E9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7" name="PoljeZBesedilom 206">
          <a:extLst>
            <a:ext uri="{FF2B5EF4-FFF2-40B4-BE49-F238E27FC236}">
              <a16:creationId xmlns:a16="http://schemas.microsoft.com/office/drawing/2014/main" id="{4695281D-16E3-4F86-ADB1-5DC4CD3CDD5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8" name="PoljeZBesedilom 207">
          <a:extLst>
            <a:ext uri="{FF2B5EF4-FFF2-40B4-BE49-F238E27FC236}">
              <a16:creationId xmlns:a16="http://schemas.microsoft.com/office/drawing/2014/main" id="{E227E596-7346-4421-A224-80AD462C163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9" name="PoljeZBesedilom 208">
          <a:extLst>
            <a:ext uri="{FF2B5EF4-FFF2-40B4-BE49-F238E27FC236}">
              <a16:creationId xmlns:a16="http://schemas.microsoft.com/office/drawing/2014/main" id="{9DEE2F7B-8503-4067-9A2A-E3BD38CA4B0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0" name="PoljeZBesedilom 209">
          <a:extLst>
            <a:ext uri="{FF2B5EF4-FFF2-40B4-BE49-F238E27FC236}">
              <a16:creationId xmlns:a16="http://schemas.microsoft.com/office/drawing/2014/main" id="{579086FE-8732-4568-8B7A-E399410C1AB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1" name="PoljeZBesedilom 210">
          <a:extLst>
            <a:ext uri="{FF2B5EF4-FFF2-40B4-BE49-F238E27FC236}">
              <a16:creationId xmlns:a16="http://schemas.microsoft.com/office/drawing/2014/main" id="{6C12CA1C-CA5E-41BD-8FB6-B45932F9FE9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2" name="PoljeZBesedilom 211">
          <a:extLst>
            <a:ext uri="{FF2B5EF4-FFF2-40B4-BE49-F238E27FC236}">
              <a16:creationId xmlns:a16="http://schemas.microsoft.com/office/drawing/2014/main" id="{45E06D42-56D9-4DB5-B341-2F961B261CB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3" name="PoljeZBesedilom 212">
          <a:extLst>
            <a:ext uri="{FF2B5EF4-FFF2-40B4-BE49-F238E27FC236}">
              <a16:creationId xmlns:a16="http://schemas.microsoft.com/office/drawing/2014/main" id="{61738213-F07D-421D-952C-BB70EC18CB4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4" name="PoljeZBesedilom 213">
          <a:extLst>
            <a:ext uri="{FF2B5EF4-FFF2-40B4-BE49-F238E27FC236}">
              <a16:creationId xmlns:a16="http://schemas.microsoft.com/office/drawing/2014/main" id="{B11607E2-CE17-4902-9864-0B307246548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5" name="PoljeZBesedilom 214">
          <a:extLst>
            <a:ext uri="{FF2B5EF4-FFF2-40B4-BE49-F238E27FC236}">
              <a16:creationId xmlns:a16="http://schemas.microsoft.com/office/drawing/2014/main" id="{89C4E54C-C9BF-442E-ABB4-8B4DC97080D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6" name="PoljeZBesedilom 215">
          <a:extLst>
            <a:ext uri="{FF2B5EF4-FFF2-40B4-BE49-F238E27FC236}">
              <a16:creationId xmlns:a16="http://schemas.microsoft.com/office/drawing/2014/main" id="{0EB6F442-9726-4E46-81A5-2858D80EC9F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7" name="PoljeZBesedilom 216">
          <a:extLst>
            <a:ext uri="{FF2B5EF4-FFF2-40B4-BE49-F238E27FC236}">
              <a16:creationId xmlns:a16="http://schemas.microsoft.com/office/drawing/2014/main" id="{B8304678-B3A7-495E-843F-3F30C8AC0A6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8" name="PoljeZBesedilom 217">
          <a:extLst>
            <a:ext uri="{FF2B5EF4-FFF2-40B4-BE49-F238E27FC236}">
              <a16:creationId xmlns:a16="http://schemas.microsoft.com/office/drawing/2014/main" id="{E6AE525B-8938-4ADA-964C-2C0A9779E18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9" name="PoljeZBesedilom 218">
          <a:extLst>
            <a:ext uri="{FF2B5EF4-FFF2-40B4-BE49-F238E27FC236}">
              <a16:creationId xmlns:a16="http://schemas.microsoft.com/office/drawing/2014/main" id="{B9301BFB-B2AD-441E-ADD9-19B90BCA390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0" name="PoljeZBesedilom 219">
          <a:extLst>
            <a:ext uri="{FF2B5EF4-FFF2-40B4-BE49-F238E27FC236}">
              <a16:creationId xmlns:a16="http://schemas.microsoft.com/office/drawing/2014/main" id="{D2FCFF23-68D0-4215-9174-593486B2E9B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1" name="PoljeZBesedilom 220">
          <a:extLst>
            <a:ext uri="{FF2B5EF4-FFF2-40B4-BE49-F238E27FC236}">
              <a16:creationId xmlns:a16="http://schemas.microsoft.com/office/drawing/2014/main" id="{A4BC3371-31BF-429F-BB7B-343BFA9CD6E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2" name="PoljeZBesedilom 221">
          <a:extLst>
            <a:ext uri="{FF2B5EF4-FFF2-40B4-BE49-F238E27FC236}">
              <a16:creationId xmlns:a16="http://schemas.microsoft.com/office/drawing/2014/main" id="{0BFB7BBF-E0B2-4FE4-BE6C-48A9B493327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3" name="PoljeZBesedilom 222">
          <a:extLst>
            <a:ext uri="{FF2B5EF4-FFF2-40B4-BE49-F238E27FC236}">
              <a16:creationId xmlns:a16="http://schemas.microsoft.com/office/drawing/2014/main" id="{5265606C-BB82-45FD-B1DC-CFCE1EE605B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4" name="PoljeZBesedilom 223">
          <a:extLst>
            <a:ext uri="{FF2B5EF4-FFF2-40B4-BE49-F238E27FC236}">
              <a16:creationId xmlns:a16="http://schemas.microsoft.com/office/drawing/2014/main" id="{D6656E4C-F756-4DC3-89B6-AD373BAE1B3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5" name="PoljeZBesedilom 224">
          <a:extLst>
            <a:ext uri="{FF2B5EF4-FFF2-40B4-BE49-F238E27FC236}">
              <a16:creationId xmlns:a16="http://schemas.microsoft.com/office/drawing/2014/main" id="{CAD001B1-365D-4055-9649-7B2C50C761A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6" name="PoljeZBesedilom 225">
          <a:extLst>
            <a:ext uri="{FF2B5EF4-FFF2-40B4-BE49-F238E27FC236}">
              <a16:creationId xmlns:a16="http://schemas.microsoft.com/office/drawing/2014/main" id="{8E0E929A-309F-46A3-B5B9-B6E16EA3897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7" name="PoljeZBesedilom 226">
          <a:extLst>
            <a:ext uri="{FF2B5EF4-FFF2-40B4-BE49-F238E27FC236}">
              <a16:creationId xmlns:a16="http://schemas.microsoft.com/office/drawing/2014/main" id="{3973804B-EDB0-4656-97E2-1CC705F4713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8" name="PoljeZBesedilom 227">
          <a:extLst>
            <a:ext uri="{FF2B5EF4-FFF2-40B4-BE49-F238E27FC236}">
              <a16:creationId xmlns:a16="http://schemas.microsoft.com/office/drawing/2014/main" id="{9BAA32E4-30AA-4E96-A8C0-4F3D4656F38A}"/>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9" name="PoljeZBesedilom 228">
          <a:extLst>
            <a:ext uri="{FF2B5EF4-FFF2-40B4-BE49-F238E27FC236}">
              <a16:creationId xmlns:a16="http://schemas.microsoft.com/office/drawing/2014/main" id="{90D65DB0-76C4-4A59-9C89-983C0F3EC577}"/>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0" name="PoljeZBesedilom 229">
          <a:extLst>
            <a:ext uri="{FF2B5EF4-FFF2-40B4-BE49-F238E27FC236}">
              <a16:creationId xmlns:a16="http://schemas.microsoft.com/office/drawing/2014/main" id="{5709242A-E40D-4432-A385-2DE44A132B7F}"/>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1" name="PoljeZBesedilom 230">
          <a:extLst>
            <a:ext uri="{FF2B5EF4-FFF2-40B4-BE49-F238E27FC236}">
              <a16:creationId xmlns:a16="http://schemas.microsoft.com/office/drawing/2014/main" id="{5D409932-7B30-4BE5-BE54-04B2F935B53E}"/>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2" name="PoljeZBesedilom 231">
          <a:extLst>
            <a:ext uri="{FF2B5EF4-FFF2-40B4-BE49-F238E27FC236}">
              <a16:creationId xmlns:a16="http://schemas.microsoft.com/office/drawing/2014/main" id="{53F2DA00-1A6E-4BFD-B9B0-70ACCA36D0D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3" name="PoljeZBesedilom 232">
          <a:extLst>
            <a:ext uri="{FF2B5EF4-FFF2-40B4-BE49-F238E27FC236}">
              <a16:creationId xmlns:a16="http://schemas.microsoft.com/office/drawing/2014/main" id="{236706C3-AD24-4A6D-BA77-66B0259C279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4" name="PoljeZBesedilom 233">
          <a:extLst>
            <a:ext uri="{FF2B5EF4-FFF2-40B4-BE49-F238E27FC236}">
              <a16:creationId xmlns:a16="http://schemas.microsoft.com/office/drawing/2014/main" id="{B8A59EBF-A148-4B43-9390-FF3903A510E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5" name="PoljeZBesedilom 234">
          <a:extLst>
            <a:ext uri="{FF2B5EF4-FFF2-40B4-BE49-F238E27FC236}">
              <a16:creationId xmlns:a16="http://schemas.microsoft.com/office/drawing/2014/main" id="{B1E60426-7ABB-4A06-9938-DFBBEB2A893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6" name="PoljeZBesedilom 235">
          <a:extLst>
            <a:ext uri="{FF2B5EF4-FFF2-40B4-BE49-F238E27FC236}">
              <a16:creationId xmlns:a16="http://schemas.microsoft.com/office/drawing/2014/main" id="{CFD92022-BAAF-4BB2-9D1E-9BA2010C20A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7" name="PoljeZBesedilom 236">
          <a:extLst>
            <a:ext uri="{FF2B5EF4-FFF2-40B4-BE49-F238E27FC236}">
              <a16:creationId xmlns:a16="http://schemas.microsoft.com/office/drawing/2014/main" id="{B475431F-6DD0-45FF-A1B7-605294347FD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8" name="PoljeZBesedilom 237">
          <a:extLst>
            <a:ext uri="{FF2B5EF4-FFF2-40B4-BE49-F238E27FC236}">
              <a16:creationId xmlns:a16="http://schemas.microsoft.com/office/drawing/2014/main" id="{34DDD0BF-9A23-49A1-B4F1-454D2E338D9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9" name="PoljeZBesedilom 238">
          <a:extLst>
            <a:ext uri="{FF2B5EF4-FFF2-40B4-BE49-F238E27FC236}">
              <a16:creationId xmlns:a16="http://schemas.microsoft.com/office/drawing/2014/main" id="{2B432523-7FBB-4E81-B4B2-6345CFFC58A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0" name="PoljeZBesedilom 239">
          <a:extLst>
            <a:ext uri="{FF2B5EF4-FFF2-40B4-BE49-F238E27FC236}">
              <a16:creationId xmlns:a16="http://schemas.microsoft.com/office/drawing/2014/main" id="{831CBCC8-7123-4BF7-B45F-D4DBD6EEA02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1" name="PoljeZBesedilom 240">
          <a:extLst>
            <a:ext uri="{FF2B5EF4-FFF2-40B4-BE49-F238E27FC236}">
              <a16:creationId xmlns:a16="http://schemas.microsoft.com/office/drawing/2014/main" id="{432CF6F1-2194-4772-80DC-264D08B325F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2" name="PoljeZBesedilom 241">
          <a:extLst>
            <a:ext uri="{FF2B5EF4-FFF2-40B4-BE49-F238E27FC236}">
              <a16:creationId xmlns:a16="http://schemas.microsoft.com/office/drawing/2014/main" id="{3ACD31C5-CAE6-47E4-A757-C6C767ECFCB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3" name="PoljeZBesedilom 242">
          <a:extLst>
            <a:ext uri="{FF2B5EF4-FFF2-40B4-BE49-F238E27FC236}">
              <a16:creationId xmlns:a16="http://schemas.microsoft.com/office/drawing/2014/main" id="{C50D74C0-BD43-41F4-8A75-1D9BD8A33FF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4" name="PoljeZBesedilom 243">
          <a:extLst>
            <a:ext uri="{FF2B5EF4-FFF2-40B4-BE49-F238E27FC236}">
              <a16:creationId xmlns:a16="http://schemas.microsoft.com/office/drawing/2014/main" id="{A91578EC-4189-47EC-BBFD-FB0879DB6D7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5" name="PoljeZBesedilom 244">
          <a:extLst>
            <a:ext uri="{FF2B5EF4-FFF2-40B4-BE49-F238E27FC236}">
              <a16:creationId xmlns:a16="http://schemas.microsoft.com/office/drawing/2014/main" id="{2B1A3184-F988-41CA-9614-F6D6A47825D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6" name="PoljeZBesedilom 245">
          <a:extLst>
            <a:ext uri="{FF2B5EF4-FFF2-40B4-BE49-F238E27FC236}">
              <a16:creationId xmlns:a16="http://schemas.microsoft.com/office/drawing/2014/main" id="{F068E2C0-55D6-4A15-83F4-797ED086F12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7" name="PoljeZBesedilom 246">
          <a:extLst>
            <a:ext uri="{FF2B5EF4-FFF2-40B4-BE49-F238E27FC236}">
              <a16:creationId xmlns:a16="http://schemas.microsoft.com/office/drawing/2014/main" id="{B53BB250-3BD0-4352-8A28-FC4A52C3529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8" name="PoljeZBesedilom 247">
          <a:extLst>
            <a:ext uri="{FF2B5EF4-FFF2-40B4-BE49-F238E27FC236}">
              <a16:creationId xmlns:a16="http://schemas.microsoft.com/office/drawing/2014/main" id="{1FA52276-AAB2-465F-B62F-84EE848D3BB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9" name="PoljeZBesedilom 248">
          <a:extLst>
            <a:ext uri="{FF2B5EF4-FFF2-40B4-BE49-F238E27FC236}">
              <a16:creationId xmlns:a16="http://schemas.microsoft.com/office/drawing/2014/main" id="{B6165620-F25C-47A2-99E1-BFDFBFA625B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0" name="PoljeZBesedilom 249">
          <a:extLst>
            <a:ext uri="{FF2B5EF4-FFF2-40B4-BE49-F238E27FC236}">
              <a16:creationId xmlns:a16="http://schemas.microsoft.com/office/drawing/2014/main" id="{B57FBD96-F108-4CD3-A198-816BF5CAF2C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1" name="PoljeZBesedilom 250">
          <a:extLst>
            <a:ext uri="{FF2B5EF4-FFF2-40B4-BE49-F238E27FC236}">
              <a16:creationId xmlns:a16="http://schemas.microsoft.com/office/drawing/2014/main" id="{7320BB74-4DC1-416D-A90A-533121AE73A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2" name="PoljeZBesedilom 251">
          <a:extLst>
            <a:ext uri="{FF2B5EF4-FFF2-40B4-BE49-F238E27FC236}">
              <a16:creationId xmlns:a16="http://schemas.microsoft.com/office/drawing/2014/main" id="{CF5B0A25-B6D1-4787-AD47-8A661A0E6DE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3" name="PoljeZBesedilom 252">
          <a:extLst>
            <a:ext uri="{FF2B5EF4-FFF2-40B4-BE49-F238E27FC236}">
              <a16:creationId xmlns:a16="http://schemas.microsoft.com/office/drawing/2014/main" id="{605B902A-74EE-43F1-8943-224EEFC2847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4" name="PoljeZBesedilom 253">
          <a:extLst>
            <a:ext uri="{FF2B5EF4-FFF2-40B4-BE49-F238E27FC236}">
              <a16:creationId xmlns:a16="http://schemas.microsoft.com/office/drawing/2014/main" id="{45AA94F1-C07D-449C-AA56-08A01A6B0FC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5" name="PoljeZBesedilom 254">
          <a:extLst>
            <a:ext uri="{FF2B5EF4-FFF2-40B4-BE49-F238E27FC236}">
              <a16:creationId xmlns:a16="http://schemas.microsoft.com/office/drawing/2014/main" id="{CF3B5B9C-2693-4EFD-A55B-8CC494272F9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6" name="PoljeZBesedilom 255">
          <a:extLst>
            <a:ext uri="{FF2B5EF4-FFF2-40B4-BE49-F238E27FC236}">
              <a16:creationId xmlns:a16="http://schemas.microsoft.com/office/drawing/2014/main" id="{7DA95C1B-67DA-4F3B-97A3-0360CA8A7A9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7" name="PoljeZBesedilom 256">
          <a:extLst>
            <a:ext uri="{FF2B5EF4-FFF2-40B4-BE49-F238E27FC236}">
              <a16:creationId xmlns:a16="http://schemas.microsoft.com/office/drawing/2014/main" id="{909976A2-DED5-4986-9707-BBA390A6B36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8" name="PoljeZBesedilom 257">
          <a:extLst>
            <a:ext uri="{FF2B5EF4-FFF2-40B4-BE49-F238E27FC236}">
              <a16:creationId xmlns:a16="http://schemas.microsoft.com/office/drawing/2014/main" id="{3306C377-5477-4D59-9637-187710A0C47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9" name="PoljeZBesedilom 258">
          <a:extLst>
            <a:ext uri="{FF2B5EF4-FFF2-40B4-BE49-F238E27FC236}">
              <a16:creationId xmlns:a16="http://schemas.microsoft.com/office/drawing/2014/main" id="{CF2157B8-95C4-4AA9-B59C-42CA4B5DF0D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0" name="PoljeZBesedilom 259">
          <a:extLst>
            <a:ext uri="{FF2B5EF4-FFF2-40B4-BE49-F238E27FC236}">
              <a16:creationId xmlns:a16="http://schemas.microsoft.com/office/drawing/2014/main" id="{06598B1E-5C8A-49CF-AC44-28CF9025825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1" name="PoljeZBesedilom 260">
          <a:extLst>
            <a:ext uri="{FF2B5EF4-FFF2-40B4-BE49-F238E27FC236}">
              <a16:creationId xmlns:a16="http://schemas.microsoft.com/office/drawing/2014/main" id="{8E0F70EC-7D19-4194-AF31-D9F5F8EBADF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2" name="PoljeZBesedilom 261">
          <a:extLst>
            <a:ext uri="{FF2B5EF4-FFF2-40B4-BE49-F238E27FC236}">
              <a16:creationId xmlns:a16="http://schemas.microsoft.com/office/drawing/2014/main" id="{EEE097D8-42DC-4ECA-9BDB-367D634DFB5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3" name="PoljeZBesedilom 262">
          <a:extLst>
            <a:ext uri="{FF2B5EF4-FFF2-40B4-BE49-F238E27FC236}">
              <a16:creationId xmlns:a16="http://schemas.microsoft.com/office/drawing/2014/main" id="{7A97ECC3-9CF8-4916-830B-E88B04DE3B5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4" name="PoljeZBesedilom 263">
          <a:extLst>
            <a:ext uri="{FF2B5EF4-FFF2-40B4-BE49-F238E27FC236}">
              <a16:creationId xmlns:a16="http://schemas.microsoft.com/office/drawing/2014/main" id="{0BB338FB-FD37-465D-AE60-8EC2E99EC96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5" name="PoljeZBesedilom 264">
          <a:extLst>
            <a:ext uri="{FF2B5EF4-FFF2-40B4-BE49-F238E27FC236}">
              <a16:creationId xmlns:a16="http://schemas.microsoft.com/office/drawing/2014/main" id="{64A08F87-391A-4F85-8B09-6DD6A3ED52A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6" name="PoljeZBesedilom 265">
          <a:extLst>
            <a:ext uri="{FF2B5EF4-FFF2-40B4-BE49-F238E27FC236}">
              <a16:creationId xmlns:a16="http://schemas.microsoft.com/office/drawing/2014/main" id="{4ACA69EC-2D50-45E5-ACE0-B3D1B2D063E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7" name="PoljeZBesedilom 266">
          <a:extLst>
            <a:ext uri="{FF2B5EF4-FFF2-40B4-BE49-F238E27FC236}">
              <a16:creationId xmlns:a16="http://schemas.microsoft.com/office/drawing/2014/main" id="{7D61E5A1-905B-437E-AC5E-C6A1906270A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8" name="PoljeZBesedilom 267">
          <a:extLst>
            <a:ext uri="{FF2B5EF4-FFF2-40B4-BE49-F238E27FC236}">
              <a16:creationId xmlns:a16="http://schemas.microsoft.com/office/drawing/2014/main" id="{BD3CD043-2B7A-4F69-B7F9-F86CA28D799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9" name="PoljeZBesedilom 268">
          <a:extLst>
            <a:ext uri="{FF2B5EF4-FFF2-40B4-BE49-F238E27FC236}">
              <a16:creationId xmlns:a16="http://schemas.microsoft.com/office/drawing/2014/main" id="{890B56BB-05E5-4F24-AF84-7CA0BCBB441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0" name="PoljeZBesedilom 269">
          <a:extLst>
            <a:ext uri="{FF2B5EF4-FFF2-40B4-BE49-F238E27FC236}">
              <a16:creationId xmlns:a16="http://schemas.microsoft.com/office/drawing/2014/main" id="{DDBA77C9-BA4F-4421-B030-CEFEDDAABFD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1" name="PoljeZBesedilom 270">
          <a:extLst>
            <a:ext uri="{FF2B5EF4-FFF2-40B4-BE49-F238E27FC236}">
              <a16:creationId xmlns:a16="http://schemas.microsoft.com/office/drawing/2014/main" id="{CABC2F94-69BB-4F62-9C6F-B5C7CE8E28B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2" name="PoljeZBesedilom 271">
          <a:extLst>
            <a:ext uri="{FF2B5EF4-FFF2-40B4-BE49-F238E27FC236}">
              <a16:creationId xmlns:a16="http://schemas.microsoft.com/office/drawing/2014/main" id="{8B6609B2-9F2D-43D2-86E4-C014CAAEF43F}"/>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3" name="PoljeZBesedilom 272">
          <a:extLst>
            <a:ext uri="{FF2B5EF4-FFF2-40B4-BE49-F238E27FC236}">
              <a16:creationId xmlns:a16="http://schemas.microsoft.com/office/drawing/2014/main" id="{6A37051E-8633-4B1B-93FE-F9CB4ED77145}"/>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4" name="PoljeZBesedilom 273">
          <a:extLst>
            <a:ext uri="{FF2B5EF4-FFF2-40B4-BE49-F238E27FC236}">
              <a16:creationId xmlns:a16="http://schemas.microsoft.com/office/drawing/2014/main" id="{552A0651-6C22-430E-930E-003917B3757E}"/>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5" name="PoljeZBesedilom 274">
          <a:extLst>
            <a:ext uri="{FF2B5EF4-FFF2-40B4-BE49-F238E27FC236}">
              <a16:creationId xmlns:a16="http://schemas.microsoft.com/office/drawing/2014/main" id="{C087854A-6AB4-4E09-9F6C-63081AA80390}"/>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6" name="PoljeZBesedilom 275">
          <a:extLst>
            <a:ext uri="{FF2B5EF4-FFF2-40B4-BE49-F238E27FC236}">
              <a16:creationId xmlns:a16="http://schemas.microsoft.com/office/drawing/2014/main" id="{5CA56BE3-52CF-4AC8-92ED-2156A16E46D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7" name="PoljeZBesedilom 276">
          <a:extLst>
            <a:ext uri="{FF2B5EF4-FFF2-40B4-BE49-F238E27FC236}">
              <a16:creationId xmlns:a16="http://schemas.microsoft.com/office/drawing/2014/main" id="{D7BB6AF7-DBB3-4541-A02C-16059764203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8" name="PoljeZBesedilom 277">
          <a:extLst>
            <a:ext uri="{FF2B5EF4-FFF2-40B4-BE49-F238E27FC236}">
              <a16:creationId xmlns:a16="http://schemas.microsoft.com/office/drawing/2014/main" id="{59DA287C-640C-4054-97E2-62D4DE94F01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9" name="PoljeZBesedilom 278">
          <a:extLst>
            <a:ext uri="{FF2B5EF4-FFF2-40B4-BE49-F238E27FC236}">
              <a16:creationId xmlns:a16="http://schemas.microsoft.com/office/drawing/2014/main" id="{AAAB3680-E15E-4BDE-BCB4-8EDBCE591D2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0" name="PoljeZBesedilom 279">
          <a:extLst>
            <a:ext uri="{FF2B5EF4-FFF2-40B4-BE49-F238E27FC236}">
              <a16:creationId xmlns:a16="http://schemas.microsoft.com/office/drawing/2014/main" id="{2ABA336E-0E20-4501-9B1F-73B203C490B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1" name="PoljeZBesedilom 280">
          <a:extLst>
            <a:ext uri="{FF2B5EF4-FFF2-40B4-BE49-F238E27FC236}">
              <a16:creationId xmlns:a16="http://schemas.microsoft.com/office/drawing/2014/main" id="{BF4BC7BE-FA8B-43FB-BC47-11A3784DE07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2" name="PoljeZBesedilom 281">
          <a:extLst>
            <a:ext uri="{FF2B5EF4-FFF2-40B4-BE49-F238E27FC236}">
              <a16:creationId xmlns:a16="http://schemas.microsoft.com/office/drawing/2014/main" id="{B71A1C28-BA22-4277-BE04-65171A6F9A3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3" name="PoljeZBesedilom 282">
          <a:extLst>
            <a:ext uri="{FF2B5EF4-FFF2-40B4-BE49-F238E27FC236}">
              <a16:creationId xmlns:a16="http://schemas.microsoft.com/office/drawing/2014/main" id="{452E7A82-F475-4F56-BDA6-4A6559FE5AB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4" name="PoljeZBesedilom 283">
          <a:extLst>
            <a:ext uri="{FF2B5EF4-FFF2-40B4-BE49-F238E27FC236}">
              <a16:creationId xmlns:a16="http://schemas.microsoft.com/office/drawing/2014/main" id="{B1319AB5-9A2D-472A-ADBA-C352BBC665C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5" name="PoljeZBesedilom 284">
          <a:extLst>
            <a:ext uri="{FF2B5EF4-FFF2-40B4-BE49-F238E27FC236}">
              <a16:creationId xmlns:a16="http://schemas.microsoft.com/office/drawing/2014/main" id="{B5BE6531-702D-4323-9BB7-9FB7752AC1E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6" name="PoljeZBesedilom 285">
          <a:extLst>
            <a:ext uri="{FF2B5EF4-FFF2-40B4-BE49-F238E27FC236}">
              <a16:creationId xmlns:a16="http://schemas.microsoft.com/office/drawing/2014/main" id="{68F98EFA-E95C-46C0-ACCF-66E3F5B850E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7" name="PoljeZBesedilom 286">
          <a:extLst>
            <a:ext uri="{FF2B5EF4-FFF2-40B4-BE49-F238E27FC236}">
              <a16:creationId xmlns:a16="http://schemas.microsoft.com/office/drawing/2014/main" id="{4ACA0D68-2708-44EC-87CD-F1CA1442640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8" name="PoljeZBesedilom 287">
          <a:extLst>
            <a:ext uri="{FF2B5EF4-FFF2-40B4-BE49-F238E27FC236}">
              <a16:creationId xmlns:a16="http://schemas.microsoft.com/office/drawing/2014/main" id="{CEECEBB0-FA88-403F-8B44-48B544FA1B0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9" name="PoljeZBesedilom 288">
          <a:extLst>
            <a:ext uri="{FF2B5EF4-FFF2-40B4-BE49-F238E27FC236}">
              <a16:creationId xmlns:a16="http://schemas.microsoft.com/office/drawing/2014/main" id="{80ABE045-048E-4535-924F-002333C3285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0" name="PoljeZBesedilom 289">
          <a:extLst>
            <a:ext uri="{FF2B5EF4-FFF2-40B4-BE49-F238E27FC236}">
              <a16:creationId xmlns:a16="http://schemas.microsoft.com/office/drawing/2014/main" id="{9699362E-5527-4B36-8C26-8F7EB2B215E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1" name="PoljeZBesedilom 290">
          <a:extLst>
            <a:ext uri="{FF2B5EF4-FFF2-40B4-BE49-F238E27FC236}">
              <a16:creationId xmlns:a16="http://schemas.microsoft.com/office/drawing/2014/main" id="{972CEDD2-54C2-4037-9110-B37751DE61D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2" name="PoljeZBesedilom 291">
          <a:extLst>
            <a:ext uri="{FF2B5EF4-FFF2-40B4-BE49-F238E27FC236}">
              <a16:creationId xmlns:a16="http://schemas.microsoft.com/office/drawing/2014/main" id="{065401F2-E07B-4030-89FC-3F6F7443B3C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3" name="PoljeZBesedilom 292">
          <a:extLst>
            <a:ext uri="{FF2B5EF4-FFF2-40B4-BE49-F238E27FC236}">
              <a16:creationId xmlns:a16="http://schemas.microsoft.com/office/drawing/2014/main" id="{6387339D-B192-445A-8014-898BDAE07FC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4" name="PoljeZBesedilom 293">
          <a:extLst>
            <a:ext uri="{FF2B5EF4-FFF2-40B4-BE49-F238E27FC236}">
              <a16:creationId xmlns:a16="http://schemas.microsoft.com/office/drawing/2014/main" id="{AB424363-B99A-466E-AB33-7C75C03372F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5" name="PoljeZBesedilom 294">
          <a:extLst>
            <a:ext uri="{FF2B5EF4-FFF2-40B4-BE49-F238E27FC236}">
              <a16:creationId xmlns:a16="http://schemas.microsoft.com/office/drawing/2014/main" id="{4112CBAD-8DB6-4BF2-A6AE-FBD8909F0F7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6" name="PoljeZBesedilom 295">
          <a:extLst>
            <a:ext uri="{FF2B5EF4-FFF2-40B4-BE49-F238E27FC236}">
              <a16:creationId xmlns:a16="http://schemas.microsoft.com/office/drawing/2014/main" id="{B88BCF83-2DA2-4209-AB01-7C985C5D88F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7" name="PoljeZBesedilom 296">
          <a:extLst>
            <a:ext uri="{FF2B5EF4-FFF2-40B4-BE49-F238E27FC236}">
              <a16:creationId xmlns:a16="http://schemas.microsoft.com/office/drawing/2014/main" id="{B89346D4-306D-4BD1-B73D-230B96154DE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8" name="PoljeZBesedilom 297">
          <a:extLst>
            <a:ext uri="{FF2B5EF4-FFF2-40B4-BE49-F238E27FC236}">
              <a16:creationId xmlns:a16="http://schemas.microsoft.com/office/drawing/2014/main" id="{FEED5040-0B06-435F-82A5-0B3031149BB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9" name="PoljeZBesedilom 298">
          <a:extLst>
            <a:ext uri="{FF2B5EF4-FFF2-40B4-BE49-F238E27FC236}">
              <a16:creationId xmlns:a16="http://schemas.microsoft.com/office/drawing/2014/main" id="{931CD72F-5173-4F3B-8850-1909CCAD595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0" name="PoljeZBesedilom 299">
          <a:extLst>
            <a:ext uri="{FF2B5EF4-FFF2-40B4-BE49-F238E27FC236}">
              <a16:creationId xmlns:a16="http://schemas.microsoft.com/office/drawing/2014/main" id="{E7AEEA34-710C-4531-A5CC-C592FA33B42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1" name="PoljeZBesedilom 300">
          <a:extLst>
            <a:ext uri="{FF2B5EF4-FFF2-40B4-BE49-F238E27FC236}">
              <a16:creationId xmlns:a16="http://schemas.microsoft.com/office/drawing/2014/main" id="{66F001BF-DD0E-4F5D-8CA1-F1C4D822CDA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2" name="PoljeZBesedilom 301">
          <a:extLst>
            <a:ext uri="{FF2B5EF4-FFF2-40B4-BE49-F238E27FC236}">
              <a16:creationId xmlns:a16="http://schemas.microsoft.com/office/drawing/2014/main" id="{292E1C6A-41A9-4887-8289-E538FD4EB2F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3" name="PoljeZBesedilom 302">
          <a:extLst>
            <a:ext uri="{FF2B5EF4-FFF2-40B4-BE49-F238E27FC236}">
              <a16:creationId xmlns:a16="http://schemas.microsoft.com/office/drawing/2014/main" id="{C93227F4-3E59-4499-B826-0EF0C72CD86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4" name="PoljeZBesedilom 303">
          <a:extLst>
            <a:ext uri="{FF2B5EF4-FFF2-40B4-BE49-F238E27FC236}">
              <a16:creationId xmlns:a16="http://schemas.microsoft.com/office/drawing/2014/main" id="{6B801D19-F902-41BB-89DA-1D4CC0B0B64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5" name="PoljeZBesedilom 304">
          <a:extLst>
            <a:ext uri="{FF2B5EF4-FFF2-40B4-BE49-F238E27FC236}">
              <a16:creationId xmlns:a16="http://schemas.microsoft.com/office/drawing/2014/main" id="{3BE444D6-41B7-4F03-8AEC-E5441E8E7AD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6" name="PoljeZBesedilom 305">
          <a:extLst>
            <a:ext uri="{FF2B5EF4-FFF2-40B4-BE49-F238E27FC236}">
              <a16:creationId xmlns:a16="http://schemas.microsoft.com/office/drawing/2014/main" id="{BF6F6A5E-610B-4FC0-8D1A-7E69C98F6F2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7" name="PoljeZBesedilom 306">
          <a:extLst>
            <a:ext uri="{FF2B5EF4-FFF2-40B4-BE49-F238E27FC236}">
              <a16:creationId xmlns:a16="http://schemas.microsoft.com/office/drawing/2014/main" id="{38E51600-7735-4E5E-9E34-A6D509AC460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8" name="PoljeZBesedilom 307">
          <a:extLst>
            <a:ext uri="{FF2B5EF4-FFF2-40B4-BE49-F238E27FC236}">
              <a16:creationId xmlns:a16="http://schemas.microsoft.com/office/drawing/2014/main" id="{C9616A13-868F-4B11-AF66-DA237BF1703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9" name="PoljeZBesedilom 308">
          <a:extLst>
            <a:ext uri="{FF2B5EF4-FFF2-40B4-BE49-F238E27FC236}">
              <a16:creationId xmlns:a16="http://schemas.microsoft.com/office/drawing/2014/main" id="{2FEDAF3F-EE5F-449E-A7E4-0702FE6611D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0" name="PoljeZBesedilom 309">
          <a:extLst>
            <a:ext uri="{FF2B5EF4-FFF2-40B4-BE49-F238E27FC236}">
              <a16:creationId xmlns:a16="http://schemas.microsoft.com/office/drawing/2014/main" id="{5074B0D7-E18F-46BC-8A39-C3EECE60979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1" name="PoljeZBesedilom 310">
          <a:extLst>
            <a:ext uri="{FF2B5EF4-FFF2-40B4-BE49-F238E27FC236}">
              <a16:creationId xmlns:a16="http://schemas.microsoft.com/office/drawing/2014/main" id="{DAE607A6-8DAE-4028-BC8B-1166D81CDA1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2" name="PoljeZBesedilom 311">
          <a:extLst>
            <a:ext uri="{FF2B5EF4-FFF2-40B4-BE49-F238E27FC236}">
              <a16:creationId xmlns:a16="http://schemas.microsoft.com/office/drawing/2014/main" id="{2FB14562-EEFF-40C3-81D8-5E92114BE13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3" name="PoljeZBesedilom 312">
          <a:extLst>
            <a:ext uri="{FF2B5EF4-FFF2-40B4-BE49-F238E27FC236}">
              <a16:creationId xmlns:a16="http://schemas.microsoft.com/office/drawing/2014/main" id="{DF7916FC-1ADD-4DE4-B088-A771811B815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4" name="PoljeZBesedilom 313">
          <a:extLst>
            <a:ext uri="{FF2B5EF4-FFF2-40B4-BE49-F238E27FC236}">
              <a16:creationId xmlns:a16="http://schemas.microsoft.com/office/drawing/2014/main" id="{6C01D443-6FD8-4524-9108-B4832FF5409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5" name="PoljeZBesedilom 314">
          <a:extLst>
            <a:ext uri="{FF2B5EF4-FFF2-40B4-BE49-F238E27FC236}">
              <a16:creationId xmlns:a16="http://schemas.microsoft.com/office/drawing/2014/main" id="{3BD0B7FC-CBDA-4A49-A66E-558DE883417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6" name="PoljeZBesedilom 315">
          <a:extLst>
            <a:ext uri="{FF2B5EF4-FFF2-40B4-BE49-F238E27FC236}">
              <a16:creationId xmlns:a16="http://schemas.microsoft.com/office/drawing/2014/main" id="{7CB0CE04-7AC3-4BD0-ADB4-4C40D02491A6}"/>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7" name="PoljeZBesedilom 316">
          <a:extLst>
            <a:ext uri="{FF2B5EF4-FFF2-40B4-BE49-F238E27FC236}">
              <a16:creationId xmlns:a16="http://schemas.microsoft.com/office/drawing/2014/main" id="{D020BC8F-E919-4A00-83EE-AA227DF5C923}"/>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8" name="PoljeZBesedilom 317">
          <a:extLst>
            <a:ext uri="{FF2B5EF4-FFF2-40B4-BE49-F238E27FC236}">
              <a16:creationId xmlns:a16="http://schemas.microsoft.com/office/drawing/2014/main" id="{8E2D92D5-A608-4757-8E05-285C3EBC3263}"/>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9" name="PoljeZBesedilom 318">
          <a:extLst>
            <a:ext uri="{FF2B5EF4-FFF2-40B4-BE49-F238E27FC236}">
              <a16:creationId xmlns:a16="http://schemas.microsoft.com/office/drawing/2014/main" id="{9C5A5133-B682-4E7F-B529-31031D1F4C29}"/>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0" name="PoljeZBesedilom 319">
          <a:extLst>
            <a:ext uri="{FF2B5EF4-FFF2-40B4-BE49-F238E27FC236}">
              <a16:creationId xmlns:a16="http://schemas.microsoft.com/office/drawing/2014/main" id="{3016FD07-1C45-4C20-B2D5-8A31B8E4468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1" name="PoljeZBesedilom 320">
          <a:extLst>
            <a:ext uri="{FF2B5EF4-FFF2-40B4-BE49-F238E27FC236}">
              <a16:creationId xmlns:a16="http://schemas.microsoft.com/office/drawing/2014/main" id="{8A3B74F1-4731-4559-93C8-99592758463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2" name="PoljeZBesedilom 321">
          <a:extLst>
            <a:ext uri="{FF2B5EF4-FFF2-40B4-BE49-F238E27FC236}">
              <a16:creationId xmlns:a16="http://schemas.microsoft.com/office/drawing/2014/main" id="{97085AD2-4ADA-4FB8-BD52-3CBF821E470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3" name="PoljeZBesedilom 322">
          <a:extLst>
            <a:ext uri="{FF2B5EF4-FFF2-40B4-BE49-F238E27FC236}">
              <a16:creationId xmlns:a16="http://schemas.microsoft.com/office/drawing/2014/main" id="{0FA43C43-4E8E-49F4-B6EC-4AAC5E6883F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4" name="PoljeZBesedilom 323">
          <a:extLst>
            <a:ext uri="{FF2B5EF4-FFF2-40B4-BE49-F238E27FC236}">
              <a16:creationId xmlns:a16="http://schemas.microsoft.com/office/drawing/2014/main" id="{9958E1D9-4079-4934-8506-FFC63169326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5" name="PoljeZBesedilom 324">
          <a:extLst>
            <a:ext uri="{FF2B5EF4-FFF2-40B4-BE49-F238E27FC236}">
              <a16:creationId xmlns:a16="http://schemas.microsoft.com/office/drawing/2014/main" id="{6638EC55-A976-4545-93FF-CACB0DFA8EB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6" name="PoljeZBesedilom 325">
          <a:extLst>
            <a:ext uri="{FF2B5EF4-FFF2-40B4-BE49-F238E27FC236}">
              <a16:creationId xmlns:a16="http://schemas.microsoft.com/office/drawing/2014/main" id="{DAEC74AE-4016-4BD9-8D19-BDB76FC53AD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7" name="PoljeZBesedilom 326">
          <a:extLst>
            <a:ext uri="{FF2B5EF4-FFF2-40B4-BE49-F238E27FC236}">
              <a16:creationId xmlns:a16="http://schemas.microsoft.com/office/drawing/2014/main" id="{7991A18A-CA89-47EE-A6E5-EF1BB5411B4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8" name="PoljeZBesedilom 327">
          <a:extLst>
            <a:ext uri="{FF2B5EF4-FFF2-40B4-BE49-F238E27FC236}">
              <a16:creationId xmlns:a16="http://schemas.microsoft.com/office/drawing/2014/main" id="{63FDAB08-9192-4AEC-AE97-42D06A8F9B1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9" name="PoljeZBesedilom 328">
          <a:extLst>
            <a:ext uri="{FF2B5EF4-FFF2-40B4-BE49-F238E27FC236}">
              <a16:creationId xmlns:a16="http://schemas.microsoft.com/office/drawing/2014/main" id="{0FA77212-8CEB-4B94-971D-DE3DDC6D595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0" name="PoljeZBesedilom 329">
          <a:extLst>
            <a:ext uri="{FF2B5EF4-FFF2-40B4-BE49-F238E27FC236}">
              <a16:creationId xmlns:a16="http://schemas.microsoft.com/office/drawing/2014/main" id="{B859DD89-4C37-4775-AB89-A580368C123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1" name="PoljeZBesedilom 330">
          <a:extLst>
            <a:ext uri="{FF2B5EF4-FFF2-40B4-BE49-F238E27FC236}">
              <a16:creationId xmlns:a16="http://schemas.microsoft.com/office/drawing/2014/main" id="{FF5B59C8-9CCB-4504-9B27-AEAC5FE6B47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2" name="PoljeZBesedilom 331">
          <a:extLst>
            <a:ext uri="{FF2B5EF4-FFF2-40B4-BE49-F238E27FC236}">
              <a16:creationId xmlns:a16="http://schemas.microsoft.com/office/drawing/2014/main" id="{B187A1C7-D376-4CE7-B3C4-5A49B87F9F8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3" name="PoljeZBesedilom 332">
          <a:extLst>
            <a:ext uri="{FF2B5EF4-FFF2-40B4-BE49-F238E27FC236}">
              <a16:creationId xmlns:a16="http://schemas.microsoft.com/office/drawing/2014/main" id="{9759E6A1-A474-4653-97A6-FE0CA00D7C6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4" name="PoljeZBesedilom 333">
          <a:extLst>
            <a:ext uri="{FF2B5EF4-FFF2-40B4-BE49-F238E27FC236}">
              <a16:creationId xmlns:a16="http://schemas.microsoft.com/office/drawing/2014/main" id="{A3E1CAF4-1A13-456D-9949-EED63D3B9DD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5" name="PoljeZBesedilom 334">
          <a:extLst>
            <a:ext uri="{FF2B5EF4-FFF2-40B4-BE49-F238E27FC236}">
              <a16:creationId xmlns:a16="http://schemas.microsoft.com/office/drawing/2014/main" id="{5B444702-3920-46B5-91CE-D5B39BEC025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6" name="PoljeZBesedilom 335">
          <a:extLst>
            <a:ext uri="{FF2B5EF4-FFF2-40B4-BE49-F238E27FC236}">
              <a16:creationId xmlns:a16="http://schemas.microsoft.com/office/drawing/2014/main" id="{893BA183-7CB9-406D-928C-10E39F4711B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7" name="PoljeZBesedilom 336">
          <a:extLst>
            <a:ext uri="{FF2B5EF4-FFF2-40B4-BE49-F238E27FC236}">
              <a16:creationId xmlns:a16="http://schemas.microsoft.com/office/drawing/2014/main" id="{F8339F03-53BD-4E40-8161-B0E69B6D4AA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8" name="PoljeZBesedilom 337">
          <a:extLst>
            <a:ext uri="{FF2B5EF4-FFF2-40B4-BE49-F238E27FC236}">
              <a16:creationId xmlns:a16="http://schemas.microsoft.com/office/drawing/2014/main" id="{F666E681-CE47-4E75-A794-B660F14ED38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9" name="PoljeZBesedilom 338">
          <a:extLst>
            <a:ext uri="{FF2B5EF4-FFF2-40B4-BE49-F238E27FC236}">
              <a16:creationId xmlns:a16="http://schemas.microsoft.com/office/drawing/2014/main" id="{2768E2F9-58AA-438F-99FC-0DA73860F372}"/>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0" name="PoljeZBesedilom 339">
          <a:extLst>
            <a:ext uri="{FF2B5EF4-FFF2-40B4-BE49-F238E27FC236}">
              <a16:creationId xmlns:a16="http://schemas.microsoft.com/office/drawing/2014/main" id="{B6218503-19C2-40EB-B749-52D1BDABBA8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1" name="PoljeZBesedilom 340">
          <a:extLst>
            <a:ext uri="{FF2B5EF4-FFF2-40B4-BE49-F238E27FC236}">
              <a16:creationId xmlns:a16="http://schemas.microsoft.com/office/drawing/2014/main" id="{8B312F66-A3D4-4AC7-A89A-448D4B246DA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2" name="PoljeZBesedilom 341">
          <a:extLst>
            <a:ext uri="{FF2B5EF4-FFF2-40B4-BE49-F238E27FC236}">
              <a16:creationId xmlns:a16="http://schemas.microsoft.com/office/drawing/2014/main" id="{BA5138D7-3F47-41B7-8592-C309C325DE0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3" name="PoljeZBesedilom 342">
          <a:extLst>
            <a:ext uri="{FF2B5EF4-FFF2-40B4-BE49-F238E27FC236}">
              <a16:creationId xmlns:a16="http://schemas.microsoft.com/office/drawing/2014/main" id="{A6DBB80E-09B9-49BA-8A5A-88B2F420968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4" name="PoljeZBesedilom 343">
          <a:extLst>
            <a:ext uri="{FF2B5EF4-FFF2-40B4-BE49-F238E27FC236}">
              <a16:creationId xmlns:a16="http://schemas.microsoft.com/office/drawing/2014/main" id="{046D8965-2C53-4664-8C5D-091590FA90D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5" name="PoljeZBesedilom 344">
          <a:extLst>
            <a:ext uri="{FF2B5EF4-FFF2-40B4-BE49-F238E27FC236}">
              <a16:creationId xmlns:a16="http://schemas.microsoft.com/office/drawing/2014/main" id="{22B79781-3139-40CF-A200-1E5D924F086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6" name="PoljeZBesedilom 345">
          <a:extLst>
            <a:ext uri="{FF2B5EF4-FFF2-40B4-BE49-F238E27FC236}">
              <a16:creationId xmlns:a16="http://schemas.microsoft.com/office/drawing/2014/main" id="{77873A85-ED1D-40AA-9B85-FD881FF3327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7" name="PoljeZBesedilom 346">
          <a:extLst>
            <a:ext uri="{FF2B5EF4-FFF2-40B4-BE49-F238E27FC236}">
              <a16:creationId xmlns:a16="http://schemas.microsoft.com/office/drawing/2014/main" id="{FE893747-B0E0-4352-B981-FA55ECB8DA5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8" name="PoljeZBesedilom 347">
          <a:extLst>
            <a:ext uri="{FF2B5EF4-FFF2-40B4-BE49-F238E27FC236}">
              <a16:creationId xmlns:a16="http://schemas.microsoft.com/office/drawing/2014/main" id="{535A5B46-53DC-425B-B04B-D83C5CB1248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9" name="PoljeZBesedilom 348">
          <a:extLst>
            <a:ext uri="{FF2B5EF4-FFF2-40B4-BE49-F238E27FC236}">
              <a16:creationId xmlns:a16="http://schemas.microsoft.com/office/drawing/2014/main" id="{8DBC9ED6-7FFB-46BA-BF50-4285A079C6B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0" name="PoljeZBesedilom 349">
          <a:extLst>
            <a:ext uri="{FF2B5EF4-FFF2-40B4-BE49-F238E27FC236}">
              <a16:creationId xmlns:a16="http://schemas.microsoft.com/office/drawing/2014/main" id="{5C7EF077-F1A5-4E16-922E-D5BBE291F5C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1" name="PoljeZBesedilom 350">
          <a:extLst>
            <a:ext uri="{FF2B5EF4-FFF2-40B4-BE49-F238E27FC236}">
              <a16:creationId xmlns:a16="http://schemas.microsoft.com/office/drawing/2014/main" id="{1A6E2C3E-FF58-4096-9FE3-ECF48BB114F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2" name="PoljeZBesedilom 351">
          <a:extLst>
            <a:ext uri="{FF2B5EF4-FFF2-40B4-BE49-F238E27FC236}">
              <a16:creationId xmlns:a16="http://schemas.microsoft.com/office/drawing/2014/main" id="{C0719C4C-AF05-4D24-8113-E12F8C7F24A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3" name="PoljeZBesedilom 352">
          <a:extLst>
            <a:ext uri="{FF2B5EF4-FFF2-40B4-BE49-F238E27FC236}">
              <a16:creationId xmlns:a16="http://schemas.microsoft.com/office/drawing/2014/main" id="{FBBFB5D4-A39C-44B2-BEE8-68BC1DF5A6B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4" name="PoljeZBesedilom 353">
          <a:extLst>
            <a:ext uri="{FF2B5EF4-FFF2-40B4-BE49-F238E27FC236}">
              <a16:creationId xmlns:a16="http://schemas.microsoft.com/office/drawing/2014/main" id="{F601560E-81F8-4CDD-950E-19A5ECAF93A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5" name="PoljeZBesedilom 354">
          <a:extLst>
            <a:ext uri="{FF2B5EF4-FFF2-40B4-BE49-F238E27FC236}">
              <a16:creationId xmlns:a16="http://schemas.microsoft.com/office/drawing/2014/main" id="{90B53238-9200-4E83-A003-C68EBDEC5ED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6" name="PoljeZBesedilom 355">
          <a:extLst>
            <a:ext uri="{FF2B5EF4-FFF2-40B4-BE49-F238E27FC236}">
              <a16:creationId xmlns:a16="http://schemas.microsoft.com/office/drawing/2014/main" id="{2D6DD965-1094-47D6-B260-B4F34B46CCE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7" name="PoljeZBesedilom 356">
          <a:extLst>
            <a:ext uri="{FF2B5EF4-FFF2-40B4-BE49-F238E27FC236}">
              <a16:creationId xmlns:a16="http://schemas.microsoft.com/office/drawing/2014/main" id="{8307AF2D-24B9-411B-9F67-16E5253FB5D2}"/>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8" name="PoljeZBesedilom 357">
          <a:extLst>
            <a:ext uri="{FF2B5EF4-FFF2-40B4-BE49-F238E27FC236}">
              <a16:creationId xmlns:a16="http://schemas.microsoft.com/office/drawing/2014/main" id="{1540DFD6-67AF-4674-9DF0-63FFEF97A26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9" name="PoljeZBesedilom 358">
          <a:extLst>
            <a:ext uri="{FF2B5EF4-FFF2-40B4-BE49-F238E27FC236}">
              <a16:creationId xmlns:a16="http://schemas.microsoft.com/office/drawing/2014/main" id="{09DB18B9-42BB-4281-B343-6E48E56CBDE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xdr:row>
      <xdr:rowOff>0</xdr:rowOff>
    </xdr:from>
    <xdr:ext cx="65" cy="172227"/>
    <xdr:sp macro="" textlink="">
      <xdr:nvSpPr>
        <xdr:cNvPr id="360" name="PoljeZBesedilom 359">
          <a:extLst>
            <a:ext uri="{FF2B5EF4-FFF2-40B4-BE49-F238E27FC236}">
              <a16:creationId xmlns:a16="http://schemas.microsoft.com/office/drawing/2014/main" id="{AA779031-19A1-4C9A-90DA-DE95F0538D59}"/>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xdr:row>
      <xdr:rowOff>0</xdr:rowOff>
    </xdr:from>
    <xdr:ext cx="65" cy="172227"/>
    <xdr:sp macro="" textlink="">
      <xdr:nvSpPr>
        <xdr:cNvPr id="361" name="PoljeZBesedilom 360">
          <a:extLst>
            <a:ext uri="{FF2B5EF4-FFF2-40B4-BE49-F238E27FC236}">
              <a16:creationId xmlns:a16="http://schemas.microsoft.com/office/drawing/2014/main" id="{C9F5F615-7BF6-4F64-B635-3B24BFBF82D1}"/>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2" name="PoljeZBesedilom 361">
          <a:extLst>
            <a:ext uri="{FF2B5EF4-FFF2-40B4-BE49-F238E27FC236}">
              <a16:creationId xmlns:a16="http://schemas.microsoft.com/office/drawing/2014/main" id="{D36CCFBD-44BC-4050-9AD2-0D763001115A}"/>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3" name="PoljeZBesedilom 362">
          <a:extLst>
            <a:ext uri="{FF2B5EF4-FFF2-40B4-BE49-F238E27FC236}">
              <a16:creationId xmlns:a16="http://schemas.microsoft.com/office/drawing/2014/main" id="{D0D82FC9-96FE-4614-AEBB-7647A071FA54}"/>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64" name="PoljeZBesedilom 363">
          <a:extLst>
            <a:ext uri="{FF2B5EF4-FFF2-40B4-BE49-F238E27FC236}">
              <a16:creationId xmlns:a16="http://schemas.microsoft.com/office/drawing/2014/main" id="{11838819-9BE0-4EB6-93B7-7CB742853AC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65" name="PoljeZBesedilom 364">
          <a:extLst>
            <a:ext uri="{FF2B5EF4-FFF2-40B4-BE49-F238E27FC236}">
              <a16:creationId xmlns:a16="http://schemas.microsoft.com/office/drawing/2014/main" id="{BF467617-5830-46E9-BA0D-5AA6C835C5F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66" name="PoljeZBesedilom 365">
          <a:extLst>
            <a:ext uri="{FF2B5EF4-FFF2-40B4-BE49-F238E27FC236}">
              <a16:creationId xmlns:a16="http://schemas.microsoft.com/office/drawing/2014/main" id="{24DB0FC5-6A82-4142-B050-2F4EC03D74D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67" name="PoljeZBesedilom 366">
          <a:extLst>
            <a:ext uri="{FF2B5EF4-FFF2-40B4-BE49-F238E27FC236}">
              <a16:creationId xmlns:a16="http://schemas.microsoft.com/office/drawing/2014/main" id="{ECA2447A-DC40-4DBC-B3CD-EA6C586C6DF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68" name="PoljeZBesedilom 367">
          <a:extLst>
            <a:ext uri="{FF2B5EF4-FFF2-40B4-BE49-F238E27FC236}">
              <a16:creationId xmlns:a16="http://schemas.microsoft.com/office/drawing/2014/main" id="{5BC1B914-FC66-4820-BCEE-5DCC1085278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69" name="PoljeZBesedilom 368">
          <a:extLst>
            <a:ext uri="{FF2B5EF4-FFF2-40B4-BE49-F238E27FC236}">
              <a16:creationId xmlns:a16="http://schemas.microsoft.com/office/drawing/2014/main" id="{794F2602-4285-49D3-B6DD-3304B9670B4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0" name="PoljeZBesedilom 369">
          <a:extLst>
            <a:ext uri="{FF2B5EF4-FFF2-40B4-BE49-F238E27FC236}">
              <a16:creationId xmlns:a16="http://schemas.microsoft.com/office/drawing/2014/main" id="{1FEE8855-CFC8-4717-953A-DF42F9FC096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1" name="PoljeZBesedilom 370">
          <a:extLst>
            <a:ext uri="{FF2B5EF4-FFF2-40B4-BE49-F238E27FC236}">
              <a16:creationId xmlns:a16="http://schemas.microsoft.com/office/drawing/2014/main" id="{BB3E32F1-2171-45C8-9FF4-C7F4BF81628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2" name="PoljeZBesedilom 371">
          <a:extLst>
            <a:ext uri="{FF2B5EF4-FFF2-40B4-BE49-F238E27FC236}">
              <a16:creationId xmlns:a16="http://schemas.microsoft.com/office/drawing/2014/main" id="{CB9872CD-0410-439C-9FB1-E002DFDAAA8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3" name="PoljeZBesedilom 372">
          <a:extLst>
            <a:ext uri="{FF2B5EF4-FFF2-40B4-BE49-F238E27FC236}">
              <a16:creationId xmlns:a16="http://schemas.microsoft.com/office/drawing/2014/main" id="{FC075F93-0AEE-41CE-B555-8FA6D27A605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4" name="PoljeZBesedilom 373">
          <a:extLst>
            <a:ext uri="{FF2B5EF4-FFF2-40B4-BE49-F238E27FC236}">
              <a16:creationId xmlns:a16="http://schemas.microsoft.com/office/drawing/2014/main" id="{0DF13460-4A14-4BF1-9CF9-6B2A938F94B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5" name="PoljeZBesedilom 374">
          <a:extLst>
            <a:ext uri="{FF2B5EF4-FFF2-40B4-BE49-F238E27FC236}">
              <a16:creationId xmlns:a16="http://schemas.microsoft.com/office/drawing/2014/main" id="{F0BBF6DF-1167-4510-B42A-256AFFC4903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6" name="PoljeZBesedilom 375">
          <a:extLst>
            <a:ext uri="{FF2B5EF4-FFF2-40B4-BE49-F238E27FC236}">
              <a16:creationId xmlns:a16="http://schemas.microsoft.com/office/drawing/2014/main" id="{931E8417-3D5A-4438-A816-7F7C355EDE4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7" name="PoljeZBesedilom 376">
          <a:extLst>
            <a:ext uri="{FF2B5EF4-FFF2-40B4-BE49-F238E27FC236}">
              <a16:creationId xmlns:a16="http://schemas.microsoft.com/office/drawing/2014/main" id="{A8B83A2F-B83A-46C3-BDEA-FFFB0E6C304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8" name="PoljeZBesedilom 377">
          <a:extLst>
            <a:ext uri="{FF2B5EF4-FFF2-40B4-BE49-F238E27FC236}">
              <a16:creationId xmlns:a16="http://schemas.microsoft.com/office/drawing/2014/main" id="{6A7A8D01-FCB7-4445-866C-725C10E4B7A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79" name="PoljeZBesedilom 378">
          <a:extLst>
            <a:ext uri="{FF2B5EF4-FFF2-40B4-BE49-F238E27FC236}">
              <a16:creationId xmlns:a16="http://schemas.microsoft.com/office/drawing/2014/main" id="{CF563566-CC18-471D-9A72-AD7EC128601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0" name="PoljeZBesedilom 379">
          <a:extLst>
            <a:ext uri="{FF2B5EF4-FFF2-40B4-BE49-F238E27FC236}">
              <a16:creationId xmlns:a16="http://schemas.microsoft.com/office/drawing/2014/main" id="{0B48811C-3683-4ABC-8F9E-EF327F2DAC3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1" name="PoljeZBesedilom 380">
          <a:extLst>
            <a:ext uri="{FF2B5EF4-FFF2-40B4-BE49-F238E27FC236}">
              <a16:creationId xmlns:a16="http://schemas.microsoft.com/office/drawing/2014/main" id="{BDFB4A2D-33B2-4CE7-9F77-B5608CD6E74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2" name="PoljeZBesedilom 381">
          <a:extLst>
            <a:ext uri="{FF2B5EF4-FFF2-40B4-BE49-F238E27FC236}">
              <a16:creationId xmlns:a16="http://schemas.microsoft.com/office/drawing/2014/main" id="{87CE96DB-48EC-4673-9783-8C2C6C3F777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3" name="PoljeZBesedilom 382">
          <a:extLst>
            <a:ext uri="{FF2B5EF4-FFF2-40B4-BE49-F238E27FC236}">
              <a16:creationId xmlns:a16="http://schemas.microsoft.com/office/drawing/2014/main" id="{5A52D064-190A-4531-BC83-DDCDE6CA735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4" name="PoljeZBesedilom 383">
          <a:extLst>
            <a:ext uri="{FF2B5EF4-FFF2-40B4-BE49-F238E27FC236}">
              <a16:creationId xmlns:a16="http://schemas.microsoft.com/office/drawing/2014/main" id="{16418021-FEDD-4B3F-9C7F-82ED2BC8B48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5" name="PoljeZBesedilom 384">
          <a:extLst>
            <a:ext uri="{FF2B5EF4-FFF2-40B4-BE49-F238E27FC236}">
              <a16:creationId xmlns:a16="http://schemas.microsoft.com/office/drawing/2014/main" id="{E12D2B16-01C5-4727-9644-D93B9BBBBF7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6" name="PoljeZBesedilom 385">
          <a:extLst>
            <a:ext uri="{FF2B5EF4-FFF2-40B4-BE49-F238E27FC236}">
              <a16:creationId xmlns:a16="http://schemas.microsoft.com/office/drawing/2014/main" id="{62521E50-1EE3-4C7D-A7AA-08C23767657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7" name="PoljeZBesedilom 386">
          <a:extLst>
            <a:ext uri="{FF2B5EF4-FFF2-40B4-BE49-F238E27FC236}">
              <a16:creationId xmlns:a16="http://schemas.microsoft.com/office/drawing/2014/main" id="{7514C783-DB33-4A4E-89B2-E084EF5B4C96}"/>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8" name="PoljeZBesedilom 387">
          <a:extLst>
            <a:ext uri="{FF2B5EF4-FFF2-40B4-BE49-F238E27FC236}">
              <a16:creationId xmlns:a16="http://schemas.microsoft.com/office/drawing/2014/main" id="{8060EA21-EAF6-4292-911C-7DFB1BCCE4F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89" name="PoljeZBesedilom 388">
          <a:extLst>
            <a:ext uri="{FF2B5EF4-FFF2-40B4-BE49-F238E27FC236}">
              <a16:creationId xmlns:a16="http://schemas.microsoft.com/office/drawing/2014/main" id="{2FC6A403-A7AB-4818-8C3E-4230249E135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0" name="PoljeZBesedilom 389">
          <a:extLst>
            <a:ext uri="{FF2B5EF4-FFF2-40B4-BE49-F238E27FC236}">
              <a16:creationId xmlns:a16="http://schemas.microsoft.com/office/drawing/2014/main" id="{112B12DC-66B4-498D-8FE0-1B424726256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1" name="PoljeZBesedilom 390">
          <a:extLst>
            <a:ext uri="{FF2B5EF4-FFF2-40B4-BE49-F238E27FC236}">
              <a16:creationId xmlns:a16="http://schemas.microsoft.com/office/drawing/2014/main" id="{43D3E088-0296-4C34-89BF-64BC47C3142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2" name="PoljeZBesedilom 391">
          <a:extLst>
            <a:ext uri="{FF2B5EF4-FFF2-40B4-BE49-F238E27FC236}">
              <a16:creationId xmlns:a16="http://schemas.microsoft.com/office/drawing/2014/main" id="{C74159E7-4F81-4A59-BF64-396B9FBF30B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3" name="PoljeZBesedilom 392">
          <a:extLst>
            <a:ext uri="{FF2B5EF4-FFF2-40B4-BE49-F238E27FC236}">
              <a16:creationId xmlns:a16="http://schemas.microsoft.com/office/drawing/2014/main" id="{15F8CCA0-0536-48CF-B313-137A3D9246D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4" name="PoljeZBesedilom 393">
          <a:extLst>
            <a:ext uri="{FF2B5EF4-FFF2-40B4-BE49-F238E27FC236}">
              <a16:creationId xmlns:a16="http://schemas.microsoft.com/office/drawing/2014/main" id="{0BAEDAE8-C975-46A0-BFBB-F51B61EC74A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5" name="PoljeZBesedilom 394">
          <a:extLst>
            <a:ext uri="{FF2B5EF4-FFF2-40B4-BE49-F238E27FC236}">
              <a16:creationId xmlns:a16="http://schemas.microsoft.com/office/drawing/2014/main" id="{4B640DF9-3A5C-4DED-8847-85F21B0866A6}"/>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6" name="PoljeZBesedilom 395">
          <a:extLst>
            <a:ext uri="{FF2B5EF4-FFF2-40B4-BE49-F238E27FC236}">
              <a16:creationId xmlns:a16="http://schemas.microsoft.com/office/drawing/2014/main" id="{7A605EE9-69FC-44CE-A572-B3F5B7D099E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7" name="PoljeZBesedilom 396">
          <a:extLst>
            <a:ext uri="{FF2B5EF4-FFF2-40B4-BE49-F238E27FC236}">
              <a16:creationId xmlns:a16="http://schemas.microsoft.com/office/drawing/2014/main" id="{3D19ECF3-F79A-49C2-B87C-A876D0D5977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8" name="PoljeZBesedilom 397">
          <a:extLst>
            <a:ext uri="{FF2B5EF4-FFF2-40B4-BE49-F238E27FC236}">
              <a16:creationId xmlns:a16="http://schemas.microsoft.com/office/drawing/2014/main" id="{A0BAC321-D502-4ACF-B132-9B72DCDB595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399" name="PoljeZBesedilom 398">
          <a:extLst>
            <a:ext uri="{FF2B5EF4-FFF2-40B4-BE49-F238E27FC236}">
              <a16:creationId xmlns:a16="http://schemas.microsoft.com/office/drawing/2014/main" id="{6269A00F-3AB6-4279-A99A-42689E7913E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400" name="PoljeZBesedilom 399">
          <a:extLst>
            <a:ext uri="{FF2B5EF4-FFF2-40B4-BE49-F238E27FC236}">
              <a16:creationId xmlns:a16="http://schemas.microsoft.com/office/drawing/2014/main" id="{5E4951F9-0938-40A6-A4F6-3B488A8B14B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401" name="PoljeZBesedilom 400">
          <a:extLst>
            <a:ext uri="{FF2B5EF4-FFF2-40B4-BE49-F238E27FC236}">
              <a16:creationId xmlns:a16="http://schemas.microsoft.com/office/drawing/2014/main" id="{13EA3B8C-152B-462F-97F5-DB14D8ED84C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402" name="PoljeZBesedilom 401">
          <a:extLst>
            <a:ext uri="{FF2B5EF4-FFF2-40B4-BE49-F238E27FC236}">
              <a16:creationId xmlns:a16="http://schemas.microsoft.com/office/drawing/2014/main" id="{DAC77DCC-2814-4CE4-A994-2F07CA38F01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xdr:row>
      <xdr:rowOff>0</xdr:rowOff>
    </xdr:from>
    <xdr:ext cx="65" cy="172227"/>
    <xdr:sp macro="" textlink="">
      <xdr:nvSpPr>
        <xdr:cNvPr id="403" name="PoljeZBesedilom 402">
          <a:extLst>
            <a:ext uri="{FF2B5EF4-FFF2-40B4-BE49-F238E27FC236}">
              <a16:creationId xmlns:a16="http://schemas.microsoft.com/office/drawing/2014/main" id="{ACEABEAA-2CA7-41AA-BBCD-EA35FC581CB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4" name="PoljeZBesedilom 403">
          <a:extLst>
            <a:ext uri="{FF2B5EF4-FFF2-40B4-BE49-F238E27FC236}">
              <a16:creationId xmlns:a16="http://schemas.microsoft.com/office/drawing/2014/main" id="{47752FEE-99A6-46B6-BA9C-AF76B54E9B85}"/>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5" name="PoljeZBesedilom 404">
          <a:extLst>
            <a:ext uri="{FF2B5EF4-FFF2-40B4-BE49-F238E27FC236}">
              <a16:creationId xmlns:a16="http://schemas.microsoft.com/office/drawing/2014/main" id="{93813A11-EFFB-431B-B698-DC05E354425A}"/>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6" name="PoljeZBesedilom 405">
          <a:extLst>
            <a:ext uri="{FF2B5EF4-FFF2-40B4-BE49-F238E27FC236}">
              <a16:creationId xmlns:a16="http://schemas.microsoft.com/office/drawing/2014/main" id="{C8C307E0-548F-4730-B856-F03430EB72E8}"/>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7" name="PoljeZBesedilom 406">
          <a:extLst>
            <a:ext uri="{FF2B5EF4-FFF2-40B4-BE49-F238E27FC236}">
              <a16:creationId xmlns:a16="http://schemas.microsoft.com/office/drawing/2014/main" id="{7DFB3C5A-B83B-4C08-801B-700000663657}"/>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2C4D619E-BADA-4AA6-B31B-EEF001A54FC3}"/>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90DF082A-0DFD-4431-A582-A7C966FA9B5E}"/>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D1DF1F7F-552A-4829-9905-BCED503C6B40}"/>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04E50A8F-B1B0-4061-BF48-DD84D75A9B02}"/>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86F46B15-6E6B-4455-9AA4-32F8E0BD2F77}"/>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98054052-CF5F-40BE-B506-4CA4E6A67B4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 name="PoljeZBesedilom 7">
          <a:extLst>
            <a:ext uri="{FF2B5EF4-FFF2-40B4-BE49-F238E27FC236}">
              <a16:creationId xmlns:a16="http://schemas.microsoft.com/office/drawing/2014/main" id="{EEC3DDC6-5032-43A0-A41C-1D7FE1175666}"/>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 name="PoljeZBesedilom 8">
          <a:extLst>
            <a:ext uri="{FF2B5EF4-FFF2-40B4-BE49-F238E27FC236}">
              <a16:creationId xmlns:a16="http://schemas.microsoft.com/office/drawing/2014/main" id="{DB89577E-FBB3-46D3-867B-5105E2E3307F}"/>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 name="PoljeZBesedilom 9">
          <a:extLst>
            <a:ext uri="{FF2B5EF4-FFF2-40B4-BE49-F238E27FC236}">
              <a16:creationId xmlns:a16="http://schemas.microsoft.com/office/drawing/2014/main" id="{5F29DF73-59D1-4218-9F84-450EABFB5EEF}"/>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 name="PoljeZBesedilom 10">
          <a:extLst>
            <a:ext uri="{FF2B5EF4-FFF2-40B4-BE49-F238E27FC236}">
              <a16:creationId xmlns:a16="http://schemas.microsoft.com/office/drawing/2014/main" id="{5E4EB291-6450-4505-A9C5-6B5C3E4FA9C9}"/>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 name="PoljeZBesedilom 11">
          <a:extLst>
            <a:ext uri="{FF2B5EF4-FFF2-40B4-BE49-F238E27FC236}">
              <a16:creationId xmlns:a16="http://schemas.microsoft.com/office/drawing/2014/main" id="{715E55B5-6120-432E-A56B-DAFD7CCF30D7}"/>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 name="PoljeZBesedilom 12">
          <a:extLst>
            <a:ext uri="{FF2B5EF4-FFF2-40B4-BE49-F238E27FC236}">
              <a16:creationId xmlns:a16="http://schemas.microsoft.com/office/drawing/2014/main" id="{8989FF04-71CC-4B41-8E12-17E145AB0C76}"/>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DA8D2BF4-BE2C-4E60-ACCE-52673C706FB3}"/>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1B28526D-CC76-4742-B2C3-C7902ECDC494}"/>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86FFCA47-70E4-412D-8B97-1118A4CA6150}"/>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62A6E85F-8C1F-4272-92F0-11F07B9989ED}"/>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5AAD6D56-D963-4A14-A346-54D7FD521356}"/>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70935B93-A230-41CC-86EA-4079D4C92D50}"/>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2DD1A7CA-A5E0-4C70-AFE6-E472180F76C1}"/>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3A8E4460-D0F8-48BB-8BA9-1DB43AB57933}"/>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4B1A167F-B553-4A83-9F4A-7F23BDB69739}"/>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B3CC7BDC-0A4B-4EB4-B221-E2E5E979AD0C}"/>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845A702C-C843-4D1F-A97C-7D7A484135EC}"/>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269D98B0-5F3D-471A-8F88-1F3FD7CDA2F4}"/>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CC919C8E-8B93-4E1A-943F-66089C6BCA3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989C70FC-FFD6-473B-B947-63D9533F323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6B9AC471-6CC2-4C45-B4B8-B268383C164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A7D838B9-B758-427A-B18A-F5967FFE379C}"/>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5F93781D-58FB-47C1-8E90-BBB2FE20C78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9C4746D6-D98E-4086-A5BB-D88D27BCD182}"/>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E2019B06-BCED-4341-AF73-536365EE8338}"/>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0B828DCD-2964-4B48-A357-5C211241FBE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2B7FBDE8-E18D-41FE-AB9B-B802756E8368}"/>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85203B77-7B66-47E6-9920-A6DB20C6BAA9}"/>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0EC65CC9-E72C-4A00-A9A3-0FF9013B3A7C}"/>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FCC83847-2E57-4754-AE7D-D5AD94E2DE8A}"/>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964F7354-02DA-4D44-9F99-3E55D2C46F95}"/>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9CE40D59-FFF2-4721-B56A-E3CF2A6D6F42}"/>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 name="PoljeZBesedilom 39">
          <a:extLst>
            <a:ext uri="{FF2B5EF4-FFF2-40B4-BE49-F238E27FC236}">
              <a16:creationId xmlns:a16="http://schemas.microsoft.com/office/drawing/2014/main" id="{B4FD9E79-FB25-44E0-9599-9C77F0C0A9B9}"/>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1" name="PoljeZBesedilom 40">
          <a:extLst>
            <a:ext uri="{FF2B5EF4-FFF2-40B4-BE49-F238E27FC236}">
              <a16:creationId xmlns:a16="http://schemas.microsoft.com/office/drawing/2014/main" id="{27D64F6B-A422-4A59-9DD8-729D5566FA43}"/>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2" name="PoljeZBesedilom 41">
          <a:extLst>
            <a:ext uri="{FF2B5EF4-FFF2-40B4-BE49-F238E27FC236}">
              <a16:creationId xmlns:a16="http://schemas.microsoft.com/office/drawing/2014/main" id="{7479CEFF-BF49-43C0-9359-606432FDCBB4}"/>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3" name="PoljeZBesedilom 42">
          <a:extLst>
            <a:ext uri="{FF2B5EF4-FFF2-40B4-BE49-F238E27FC236}">
              <a16:creationId xmlns:a16="http://schemas.microsoft.com/office/drawing/2014/main" id="{0A4786C2-94AF-44AD-9660-0E79E74FF132}"/>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4" name="PoljeZBesedilom 43">
          <a:extLst>
            <a:ext uri="{FF2B5EF4-FFF2-40B4-BE49-F238E27FC236}">
              <a16:creationId xmlns:a16="http://schemas.microsoft.com/office/drawing/2014/main" id="{065D7FF7-9647-4DEF-B845-06BAA46C2673}"/>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5" name="PoljeZBesedilom 44">
          <a:extLst>
            <a:ext uri="{FF2B5EF4-FFF2-40B4-BE49-F238E27FC236}">
              <a16:creationId xmlns:a16="http://schemas.microsoft.com/office/drawing/2014/main" id="{A43A8B2A-7AB6-47ED-98B6-0E24C1EEBA11}"/>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6" name="PoljeZBesedilom 45">
          <a:extLst>
            <a:ext uri="{FF2B5EF4-FFF2-40B4-BE49-F238E27FC236}">
              <a16:creationId xmlns:a16="http://schemas.microsoft.com/office/drawing/2014/main" id="{1AB15A37-0700-4788-A718-94274990250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7" name="PoljeZBesedilom 46">
          <a:extLst>
            <a:ext uri="{FF2B5EF4-FFF2-40B4-BE49-F238E27FC236}">
              <a16:creationId xmlns:a16="http://schemas.microsoft.com/office/drawing/2014/main" id="{B7C8FC27-584E-4E6E-8315-B2634004BE1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8" name="PoljeZBesedilom 47">
          <a:extLst>
            <a:ext uri="{FF2B5EF4-FFF2-40B4-BE49-F238E27FC236}">
              <a16:creationId xmlns:a16="http://schemas.microsoft.com/office/drawing/2014/main" id="{43E4378B-7B0D-49BB-9A5E-4A9AE126401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9" name="PoljeZBesedilom 48">
          <a:extLst>
            <a:ext uri="{FF2B5EF4-FFF2-40B4-BE49-F238E27FC236}">
              <a16:creationId xmlns:a16="http://schemas.microsoft.com/office/drawing/2014/main" id="{18065859-AF1E-45D1-83FB-97E2BBF86C7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0" name="PoljeZBesedilom 49">
          <a:extLst>
            <a:ext uri="{FF2B5EF4-FFF2-40B4-BE49-F238E27FC236}">
              <a16:creationId xmlns:a16="http://schemas.microsoft.com/office/drawing/2014/main" id="{17AC98F6-108C-4C7A-A71A-3A5CEA247EB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1" name="PoljeZBesedilom 50">
          <a:extLst>
            <a:ext uri="{FF2B5EF4-FFF2-40B4-BE49-F238E27FC236}">
              <a16:creationId xmlns:a16="http://schemas.microsoft.com/office/drawing/2014/main" id="{6014F11C-B2E2-4FA8-BEA3-15EB20897CA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2" name="PoljeZBesedilom 51">
          <a:extLst>
            <a:ext uri="{FF2B5EF4-FFF2-40B4-BE49-F238E27FC236}">
              <a16:creationId xmlns:a16="http://schemas.microsoft.com/office/drawing/2014/main" id="{BAD8A873-D6E1-430D-97EE-FEEE3DFE716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3" name="PoljeZBesedilom 52">
          <a:extLst>
            <a:ext uri="{FF2B5EF4-FFF2-40B4-BE49-F238E27FC236}">
              <a16:creationId xmlns:a16="http://schemas.microsoft.com/office/drawing/2014/main" id="{70640DEC-2460-4030-9428-D095E37944F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4" name="PoljeZBesedilom 53">
          <a:extLst>
            <a:ext uri="{FF2B5EF4-FFF2-40B4-BE49-F238E27FC236}">
              <a16:creationId xmlns:a16="http://schemas.microsoft.com/office/drawing/2014/main" id="{9E79FDE9-729C-493F-86DF-FFF3B757A8A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5" name="PoljeZBesedilom 54">
          <a:extLst>
            <a:ext uri="{FF2B5EF4-FFF2-40B4-BE49-F238E27FC236}">
              <a16:creationId xmlns:a16="http://schemas.microsoft.com/office/drawing/2014/main" id="{2C7138A0-1F09-4284-9EF6-8DC61FBE403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6" name="PoljeZBesedilom 55">
          <a:extLst>
            <a:ext uri="{FF2B5EF4-FFF2-40B4-BE49-F238E27FC236}">
              <a16:creationId xmlns:a16="http://schemas.microsoft.com/office/drawing/2014/main" id="{EB2B4A7D-57A2-4A5F-BBDE-448879B1FBDA}"/>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7" name="PoljeZBesedilom 56">
          <a:extLst>
            <a:ext uri="{FF2B5EF4-FFF2-40B4-BE49-F238E27FC236}">
              <a16:creationId xmlns:a16="http://schemas.microsoft.com/office/drawing/2014/main" id="{201E4516-5548-444E-B11F-B51EF5F277E7}"/>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8" name="PoljeZBesedilom 57">
          <a:extLst>
            <a:ext uri="{FF2B5EF4-FFF2-40B4-BE49-F238E27FC236}">
              <a16:creationId xmlns:a16="http://schemas.microsoft.com/office/drawing/2014/main" id="{AD05DD1C-E646-498C-BE5A-4925EAE1EB7A}"/>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9" name="PoljeZBesedilom 58">
          <a:extLst>
            <a:ext uri="{FF2B5EF4-FFF2-40B4-BE49-F238E27FC236}">
              <a16:creationId xmlns:a16="http://schemas.microsoft.com/office/drawing/2014/main" id="{3FBF9FB9-6A1A-4EFA-A039-D84DAD17E39B}"/>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0" name="PoljeZBesedilom 59">
          <a:extLst>
            <a:ext uri="{FF2B5EF4-FFF2-40B4-BE49-F238E27FC236}">
              <a16:creationId xmlns:a16="http://schemas.microsoft.com/office/drawing/2014/main" id="{E83539DF-496F-4FBA-8216-66C4CE6E3B71}"/>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1" name="PoljeZBesedilom 60">
          <a:extLst>
            <a:ext uri="{FF2B5EF4-FFF2-40B4-BE49-F238E27FC236}">
              <a16:creationId xmlns:a16="http://schemas.microsoft.com/office/drawing/2014/main" id="{025E5456-FF78-4E77-B0DB-0BBF16D1D017}"/>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2" name="PoljeZBesedilom 61">
          <a:extLst>
            <a:ext uri="{FF2B5EF4-FFF2-40B4-BE49-F238E27FC236}">
              <a16:creationId xmlns:a16="http://schemas.microsoft.com/office/drawing/2014/main" id="{8D45CB93-FF5A-4202-A1A7-F9FD0C9C6674}"/>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3" name="PoljeZBesedilom 62">
          <a:extLst>
            <a:ext uri="{FF2B5EF4-FFF2-40B4-BE49-F238E27FC236}">
              <a16:creationId xmlns:a16="http://schemas.microsoft.com/office/drawing/2014/main" id="{C59F5A51-8911-4383-955E-67939163038E}"/>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4" name="PoljeZBesedilom 63">
          <a:extLst>
            <a:ext uri="{FF2B5EF4-FFF2-40B4-BE49-F238E27FC236}">
              <a16:creationId xmlns:a16="http://schemas.microsoft.com/office/drawing/2014/main" id="{027E1269-719B-4217-AD90-BBE6AB341A2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5" name="PoljeZBesedilom 64">
          <a:extLst>
            <a:ext uri="{FF2B5EF4-FFF2-40B4-BE49-F238E27FC236}">
              <a16:creationId xmlns:a16="http://schemas.microsoft.com/office/drawing/2014/main" id="{BB7DFA84-73F8-45F6-B2BF-1EB938BFAC1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6" name="PoljeZBesedilom 65">
          <a:extLst>
            <a:ext uri="{FF2B5EF4-FFF2-40B4-BE49-F238E27FC236}">
              <a16:creationId xmlns:a16="http://schemas.microsoft.com/office/drawing/2014/main" id="{DEA5DDFF-F805-4C4E-9A6C-4A6FEDA698E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7" name="PoljeZBesedilom 66">
          <a:extLst>
            <a:ext uri="{FF2B5EF4-FFF2-40B4-BE49-F238E27FC236}">
              <a16:creationId xmlns:a16="http://schemas.microsoft.com/office/drawing/2014/main" id="{9F719541-2596-4CC9-8C4E-6BDE21E2440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8" name="PoljeZBesedilom 67">
          <a:extLst>
            <a:ext uri="{FF2B5EF4-FFF2-40B4-BE49-F238E27FC236}">
              <a16:creationId xmlns:a16="http://schemas.microsoft.com/office/drawing/2014/main" id="{0E206D4E-934B-497D-92D5-4A6DA9707BB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9" name="PoljeZBesedilom 68">
          <a:extLst>
            <a:ext uri="{FF2B5EF4-FFF2-40B4-BE49-F238E27FC236}">
              <a16:creationId xmlns:a16="http://schemas.microsoft.com/office/drawing/2014/main" id="{5EC0A3F0-332C-4956-9E6C-8D5BA7165AF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0" name="PoljeZBesedilom 69">
          <a:extLst>
            <a:ext uri="{FF2B5EF4-FFF2-40B4-BE49-F238E27FC236}">
              <a16:creationId xmlns:a16="http://schemas.microsoft.com/office/drawing/2014/main" id="{01182067-D06F-4BCC-86B4-49DA6F6472B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1" name="PoljeZBesedilom 70">
          <a:extLst>
            <a:ext uri="{FF2B5EF4-FFF2-40B4-BE49-F238E27FC236}">
              <a16:creationId xmlns:a16="http://schemas.microsoft.com/office/drawing/2014/main" id="{E1AABE72-BA72-47B5-A954-83D61467CF4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2" name="PoljeZBesedilom 71">
          <a:extLst>
            <a:ext uri="{FF2B5EF4-FFF2-40B4-BE49-F238E27FC236}">
              <a16:creationId xmlns:a16="http://schemas.microsoft.com/office/drawing/2014/main" id="{6C26F1EF-24F6-4C2E-92A9-5722DBA4562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3" name="PoljeZBesedilom 72">
          <a:extLst>
            <a:ext uri="{FF2B5EF4-FFF2-40B4-BE49-F238E27FC236}">
              <a16:creationId xmlns:a16="http://schemas.microsoft.com/office/drawing/2014/main" id="{21E62351-0C5C-4BB6-BD0A-6615056C2B8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xdr:row>
      <xdr:rowOff>0</xdr:rowOff>
    </xdr:from>
    <xdr:ext cx="65" cy="172227"/>
    <xdr:sp macro="" textlink="">
      <xdr:nvSpPr>
        <xdr:cNvPr id="74" name="PoljeZBesedilom 73">
          <a:extLst>
            <a:ext uri="{FF2B5EF4-FFF2-40B4-BE49-F238E27FC236}">
              <a16:creationId xmlns:a16="http://schemas.microsoft.com/office/drawing/2014/main" id="{02084D7F-47C1-4238-A2AA-FA7F359881A2}"/>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xdr:row>
      <xdr:rowOff>0</xdr:rowOff>
    </xdr:from>
    <xdr:ext cx="65" cy="172227"/>
    <xdr:sp macro="" textlink="">
      <xdr:nvSpPr>
        <xdr:cNvPr id="75" name="PoljeZBesedilom 74">
          <a:extLst>
            <a:ext uri="{FF2B5EF4-FFF2-40B4-BE49-F238E27FC236}">
              <a16:creationId xmlns:a16="http://schemas.microsoft.com/office/drawing/2014/main" id="{23476FDA-E8C8-42B3-877F-DFFD7D6E2BF4}"/>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76" name="PoljeZBesedilom 75">
          <a:extLst>
            <a:ext uri="{FF2B5EF4-FFF2-40B4-BE49-F238E27FC236}">
              <a16:creationId xmlns:a16="http://schemas.microsoft.com/office/drawing/2014/main" id="{BDEC40A2-F251-4463-A3A7-76818F33EA5B}"/>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77" name="PoljeZBesedilom 76">
          <a:extLst>
            <a:ext uri="{FF2B5EF4-FFF2-40B4-BE49-F238E27FC236}">
              <a16:creationId xmlns:a16="http://schemas.microsoft.com/office/drawing/2014/main" id="{C50751FB-21BC-4A6E-BFB1-02EF4CE520F6}"/>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34</xdr:row>
      <xdr:rowOff>0</xdr:rowOff>
    </xdr:from>
    <xdr:ext cx="65" cy="172227"/>
    <xdr:sp macro="" textlink="">
      <xdr:nvSpPr>
        <xdr:cNvPr id="78" name="PoljeZBesedilom 77">
          <a:extLst>
            <a:ext uri="{FF2B5EF4-FFF2-40B4-BE49-F238E27FC236}">
              <a16:creationId xmlns:a16="http://schemas.microsoft.com/office/drawing/2014/main" id="{DC125CF8-8243-4C36-BE9E-BABFD9413736}"/>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34</xdr:row>
      <xdr:rowOff>0</xdr:rowOff>
    </xdr:from>
    <xdr:ext cx="65" cy="172227"/>
    <xdr:sp macro="" textlink="">
      <xdr:nvSpPr>
        <xdr:cNvPr id="79" name="PoljeZBesedilom 78">
          <a:extLst>
            <a:ext uri="{FF2B5EF4-FFF2-40B4-BE49-F238E27FC236}">
              <a16:creationId xmlns:a16="http://schemas.microsoft.com/office/drawing/2014/main" id="{7F05F1AA-041D-4DB7-BDD3-AD3FF6C9FED0}"/>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xdr:row>
      <xdr:rowOff>0</xdr:rowOff>
    </xdr:from>
    <xdr:ext cx="65" cy="172227"/>
    <xdr:sp macro="" textlink="">
      <xdr:nvSpPr>
        <xdr:cNvPr id="80" name="PoljeZBesedilom 79">
          <a:extLst>
            <a:ext uri="{FF2B5EF4-FFF2-40B4-BE49-F238E27FC236}">
              <a16:creationId xmlns:a16="http://schemas.microsoft.com/office/drawing/2014/main" id="{E2792C49-F75C-465C-9048-EAE5C64DEAD1}"/>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xdr:row>
      <xdr:rowOff>0</xdr:rowOff>
    </xdr:from>
    <xdr:ext cx="65" cy="172227"/>
    <xdr:sp macro="" textlink="">
      <xdr:nvSpPr>
        <xdr:cNvPr id="81" name="PoljeZBesedilom 80">
          <a:extLst>
            <a:ext uri="{FF2B5EF4-FFF2-40B4-BE49-F238E27FC236}">
              <a16:creationId xmlns:a16="http://schemas.microsoft.com/office/drawing/2014/main" id="{8A9666E1-F813-45A1-87BD-854769CCE56C}"/>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2" name="PoljeZBesedilom 81">
          <a:extLst>
            <a:ext uri="{FF2B5EF4-FFF2-40B4-BE49-F238E27FC236}">
              <a16:creationId xmlns:a16="http://schemas.microsoft.com/office/drawing/2014/main" id="{DB006747-AA1D-4A9C-9F97-1CA16CF45A99}"/>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3" name="PoljeZBesedilom 82">
          <a:extLst>
            <a:ext uri="{FF2B5EF4-FFF2-40B4-BE49-F238E27FC236}">
              <a16:creationId xmlns:a16="http://schemas.microsoft.com/office/drawing/2014/main" id="{3D5C0EB3-6633-4D14-A9BF-4C27A9D0D511}"/>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4" name="PoljeZBesedilom 83">
          <a:extLst>
            <a:ext uri="{FF2B5EF4-FFF2-40B4-BE49-F238E27FC236}">
              <a16:creationId xmlns:a16="http://schemas.microsoft.com/office/drawing/2014/main" id="{D58CB18E-B32D-4B71-BB62-C6135BB3A61F}"/>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5" name="PoljeZBesedilom 84">
          <a:extLst>
            <a:ext uri="{FF2B5EF4-FFF2-40B4-BE49-F238E27FC236}">
              <a16:creationId xmlns:a16="http://schemas.microsoft.com/office/drawing/2014/main" id="{B9823220-2145-4B2E-84CA-9CDE31FBC229}"/>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6" name="PoljeZBesedilom 85">
          <a:extLst>
            <a:ext uri="{FF2B5EF4-FFF2-40B4-BE49-F238E27FC236}">
              <a16:creationId xmlns:a16="http://schemas.microsoft.com/office/drawing/2014/main" id="{96B3584B-E51E-4605-B078-D55F7B8E96FC}"/>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7" name="PoljeZBesedilom 86">
          <a:extLst>
            <a:ext uri="{FF2B5EF4-FFF2-40B4-BE49-F238E27FC236}">
              <a16:creationId xmlns:a16="http://schemas.microsoft.com/office/drawing/2014/main" id="{60F321BB-BE84-467F-9086-488308216342}"/>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8" name="PoljeZBesedilom 87">
          <a:extLst>
            <a:ext uri="{FF2B5EF4-FFF2-40B4-BE49-F238E27FC236}">
              <a16:creationId xmlns:a16="http://schemas.microsoft.com/office/drawing/2014/main" id="{110ACAE5-6972-44A6-8445-E7F68E592A30}"/>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9" name="PoljeZBesedilom 88">
          <a:extLst>
            <a:ext uri="{FF2B5EF4-FFF2-40B4-BE49-F238E27FC236}">
              <a16:creationId xmlns:a16="http://schemas.microsoft.com/office/drawing/2014/main" id="{97383D50-89C4-42EB-B1E3-6FA179561A87}"/>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0" name="PoljeZBesedilom 89">
          <a:extLst>
            <a:ext uri="{FF2B5EF4-FFF2-40B4-BE49-F238E27FC236}">
              <a16:creationId xmlns:a16="http://schemas.microsoft.com/office/drawing/2014/main" id="{CE9B2F32-D65F-4E00-8A41-E5D39874CA08}"/>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1" name="PoljeZBesedilom 90">
          <a:extLst>
            <a:ext uri="{FF2B5EF4-FFF2-40B4-BE49-F238E27FC236}">
              <a16:creationId xmlns:a16="http://schemas.microsoft.com/office/drawing/2014/main" id="{05C65F22-A1BD-4E4A-9AF3-767BD67FDCCC}"/>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2" name="PoljeZBesedilom 91">
          <a:extLst>
            <a:ext uri="{FF2B5EF4-FFF2-40B4-BE49-F238E27FC236}">
              <a16:creationId xmlns:a16="http://schemas.microsoft.com/office/drawing/2014/main" id="{9040C2BC-0F52-4B70-AC18-857935659785}"/>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3" name="PoljeZBesedilom 92">
          <a:extLst>
            <a:ext uri="{FF2B5EF4-FFF2-40B4-BE49-F238E27FC236}">
              <a16:creationId xmlns:a16="http://schemas.microsoft.com/office/drawing/2014/main" id="{C0E8DEFA-BA38-4C2A-9D90-7F38FBFE08F1}"/>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4" name="PoljeZBesedilom 93">
          <a:extLst>
            <a:ext uri="{FF2B5EF4-FFF2-40B4-BE49-F238E27FC236}">
              <a16:creationId xmlns:a16="http://schemas.microsoft.com/office/drawing/2014/main" id="{E2FDE6F6-D355-44D8-8739-1DE0708FF1A7}"/>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5" name="PoljeZBesedilom 94">
          <a:extLst>
            <a:ext uri="{FF2B5EF4-FFF2-40B4-BE49-F238E27FC236}">
              <a16:creationId xmlns:a16="http://schemas.microsoft.com/office/drawing/2014/main" id="{6CEE5B60-8EE7-497F-BCDA-7CDFDD60B4C4}"/>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6" name="PoljeZBesedilom 95">
          <a:extLst>
            <a:ext uri="{FF2B5EF4-FFF2-40B4-BE49-F238E27FC236}">
              <a16:creationId xmlns:a16="http://schemas.microsoft.com/office/drawing/2014/main" id="{D1B30107-E8A6-47C6-8DBC-DCF8EC6929C0}"/>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7" name="PoljeZBesedilom 96">
          <a:extLst>
            <a:ext uri="{FF2B5EF4-FFF2-40B4-BE49-F238E27FC236}">
              <a16:creationId xmlns:a16="http://schemas.microsoft.com/office/drawing/2014/main" id="{EA247573-28DB-4228-8AD0-2808345547FF}"/>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8" name="PoljeZBesedilom 97">
          <a:extLst>
            <a:ext uri="{FF2B5EF4-FFF2-40B4-BE49-F238E27FC236}">
              <a16:creationId xmlns:a16="http://schemas.microsoft.com/office/drawing/2014/main" id="{EED28E8F-612C-429B-BA56-28B294BACF2E}"/>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9" name="PoljeZBesedilom 98">
          <a:extLst>
            <a:ext uri="{FF2B5EF4-FFF2-40B4-BE49-F238E27FC236}">
              <a16:creationId xmlns:a16="http://schemas.microsoft.com/office/drawing/2014/main" id="{6C72E5FD-FF10-4D1C-AF0E-EDE2A2ACFC26}"/>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0" name="PoljeZBesedilom 99">
          <a:extLst>
            <a:ext uri="{FF2B5EF4-FFF2-40B4-BE49-F238E27FC236}">
              <a16:creationId xmlns:a16="http://schemas.microsoft.com/office/drawing/2014/main" id="{506C0597-5F39-4023-B82E-4949DFCB94E3}"/>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1" name="PoljeZBesedilom 100">
          <a:extLst>
            <a:ext uri="{FF2B5EF4-FFF2-40B4-BE49-F238E27FC236}">
              <a16:creationId xmlns:a16="http://schemas.microsoft.com/office/drawing/2014/main" id="{6C4D156E-EBF8-45D4-8EE3-540F063DD7B4}"/>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2" name="PoljeZBesedilom 101">
          <a:extLst>
            <a:ext uri="{FF2B5EF4-FFF2-40B4-BE49-F238E27FC236}">
              <a16:creationId xmlns:a16="http://schemas.microsoft.com/office/drawing/2014/main" id="{985E147B-A708-4F20-AB4C-44DB499B8FF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3" name="PoljeZBesedilom 102">
          <a:extLst>
            <a:ext uri="{FF2B5EF4-FFF2-40B4-BE49-F238E27FC236}">
              <a16:creationId xmlns:a16="http://schemas.microsoft.com/office/drawing/2014/main" id="{36DDF91B-6CCD-456E-A06F-1805EF60CA2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4" name="PoljeZBesedilom 103">
          <a:extLst>
            <a:ext uri="{FF2B5EF4-FFF2-40B4-BE49-F238E27FC236}">
              <a16:creationId xmlns:a16="http://schemas.microsoft.com/office/drawing/2014/main" id="{9EB92D1D-417D-4C42-87FA-B374818C5AB0}"/>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5" name="PoljeZBesedilom 104">
          <a:extLst>
            <a:ext uri="{FF2B5EF4-FFF2-40B4-BE49-F238E27FC236}">
              <a16:creationId xmlns:a16="http://schemas.microsoft.com/office/drawing/2014/main" id="{24DF62D6-DD44-427D-8531-6340D8C25BA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6" name="PoljeZBesedilom 105">
          <a:extLst>
            <a:ext uri="{FF2B5EF4-FFF2-40B4-BE49-F238E27FC236}">
              <a16:creationId xmlns:a16="http://schemas.microsoft.com/office/drawing/2014/main" id="{52B40AA0-CA54-437A-A5B4-F8C83DB3DF99}"/>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7" name="PoljeZBesedilom 106">
          <a:extLst>
            <a:ext uri="{FF2B5EF4-FFF2-40B4-BE49-F238E27FC236}">
              <a16:creationId xmlns:a16="http://schemas.microsoft.com/office/drawing/2014/main" id="{D58D52BE-4859-4EFA-B87A-9EE7B2FE9755}"/>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8" name="PoljeZBesedilom 107">
          <a:extLst>
            <a:ext uri="{FF2B5EF4-FFF2-40B4-BE49-F238E27FC236}">
              <a16:creationId xmlns:a16="http://schemas.microsoft.com/office/drawing/2014/main" id="{A8E85149-F1E2-4D62-BCE9-4207036AF60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9" name="PoljeZBesedilom 108">
          <a:extLst>
            <a:ext uri="{FF2B5EF4-FFF2-40B4-BE49-F238E27FC236}">
              <a16:creationId xmlns:a16="http://schemas.microsoft.com/office/drawing/2014/main" id="{984BF8D7-8DA4-4E09-9267-5757817737B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0" name="PoljeZBesedilom 109">
          <a:extLst>
            <a:ext uri="{FF2B5EF4-FFF2-40B4-BE49-F238E27FC236}">
              <a16:creationId xmlns:a16="http://schemas.microsoft.com/office/drawing/2014/main" id="{D88A62BA-FB33-4D7F-88CB-98E4FACA26C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1" name="PoljeZBesedilom 110">
          <a:extLst>
            <a:ext uri="{FF2B5EF4-FFF2-40B4-BE49-F238E27FC236}">
              <a16:creationId xmlns:a16="http://schemas.microsoft.com/office/drawing/2014/main" id="{068B4CBE-9277-4A07-8B07-634BDD03A1F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2" name="PoljeZBesedilom 111">
          <a:extLst>
            <a:ext uri="{FF2B5EF4-FFF2-40B4-BE49-F238E27FC236}">
              <a16:creationId xmlns:a16="http://schemas.microsoft.com/office/drawing/2014/main" id="{5267BD7D-B692-4DAE-A9F0-9D18CC09D5D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3" name="PoljeZBesedilom 112">
          <a:extLst>
            <a:ext uri="{FF2B5EF4-FFF2-40B4-BE49-F238E27FC236}">
              <a16:creationId xmlns:a16="http://schemas.microsoft.com/office/drawing/2014/main" id="{9F6AABAA-3D59-4BC0-B1C4-495C4746E61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4" name="PoljeZBesedilom 113">
          <a:extLst>
            <a:ext uri="{FF2B5EF4-FFF2-40B4-BE49-F238E27FC236}">
              <a16:creationId xmlns:a16="http://schemas.microsoft.com/office/drawing/2014/main" id="{17A267A8-4CD8-4441-9770-207C0599BEC3}"/>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5" name="PoljeZBesedilom 114">
          <a:extLst>
            <a:ext uri="{FF2B5EF4-FFF2-40B4-BE49-F238E27FC236}">
              <a16:creationId xmlns:a16="http://schemas.microsoft.com/office/drawing/2014/main" id="{0B46223E-7C57-48A0-96EB-C73C1782968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6" name="PoljeZBesedilom 115">
          <a:extLst>
            <a:ext uri="{FF2B5EF4-FFF2-40B4-BE49-F238E27FC236}">
              <a16:creationId xmlns:a16="http://schemas.microsoft.com/office/drawing/2014/main" id="{D43280DF-AD1B-468C-A82A-E539478EEE3B}"/>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7" name="PoljeZBesedilom 116">
          <a:extLst>
            <a:ext uri="{FF2B5EF4-FFF2-40B4-BE49-F238E27FC236}">
              <a16:creationId xmlns:a16="http://schemas.microsoft.com/office/drawing/2014/main" id="{A692B728-7597-4F1B-99E2-15C08021A4BB}"/>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8" name="PoljeZBesedilom 117">
          <a:extLst>
            <a:ext uri="{FF2B5EF4-FFF2-40B4-BE49-F238E27FC236}">
              <a16:creationId xmlns:a16="http://schemas.microsoft.com/office/drawing/2014/main" id="{B418E14F-17F7-4CDD-8713-AE9505E3C77D}"/>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9" name="PoljeZBesedilom 118">
          <a:extLst>
            <a:ext uri="{FF2B5EF4-FFF2-40B4-BE49-F238E27FC236}">
              <a16:creationId xmlns:a16="http://schemas.microsoft.com/office/drawing/2014/main" id="{AEACBAA3-7FE0-42C3-BC3C-51369D029EE0}"/>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0" name="PoljeZBesedilom 119">
          <a:extLst>
            <a:ext uri="{FF2B5EF4-FFF2-40B4-BE49-F238E27FC236}">
              <a16:creationId xmlns:a16="http://schemas.microsoft.com/office/drawing/2014/main" id="{0C4A4931-8A44-447B-8B46-225157094CE7}"/>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1" name="PoljeZBesedilom 120">
          <a:extLst>
            <a:ext uri="{FF2B5EF4-FFF2-40B4-BE49-F238E27FC236}">
              <a16:creationId xmlns:a16="http://schemas.microsoft.com/office/drawing/2014/main" id="{30CBB01C-7492-4C5B-982A-196925299FB2}"/>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2" name="PoljeZBesedilom 121">
          <a:extLst>
            <a:ext uri="{FF2B5EF4-FFF2-40B4-BE49-F238E27FC236}">
              <a16:creationId xmlns:a16="http://schemas.microsoft.com/office/drawing/2014/main" id="{2334E5FF-540E-4663-B57A-E4FE146C4B4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3" name="PoljeZBesedilom 122">
          <a:extLst>
            <a:ext uri="{FF2B5EF4-FFF2-40B4-BE49-F238E27FC236}">
              <a16:creationId xmlns:a16="http://schemas.microsoft.com/office/drawing/2014/main" id="{61FC2821-13E1-4C70-8D8B-9AAF4AD80993}"/>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4" name="PoljeZBesedilom 123">
          <a:extLst>
            <a:ext uri="{FF2B5EF4-FFF2-40B4-BE49-F238E27FC236}">
              <a16:creationId xmlns:a16="http://schemas.microsoft.com/office/drawing/2014/main" id="{DF86EA50-18EC-4050-AED1-1FD050D68D5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5" name="PoljeZBesedilom 124">
          <a:extLst>
            <a:ext uri="{FF2B5EF4-FFF2-40B4-BE49-F238E27FC236}">
              <a16:creationId xmlns:a16="http://schemas.microsoft.com/office/drawing/2014/main" id="{279C1F2F-F2D4-4CB3-8747-60FA1B0404B0}"/>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6" name="PoljeZBesedilom 125">
          <a:extLst>
            <a:ext uri="{FF2B5EF4-FFF2-40B4-BE49-F238E27FC236}">
              <a16:creationId xmlns:a16="http://schemas.microsoft.com/office/drawing/2014/main" id="{4138545D-0AE2-4A8D-8D36-49183FA50A7E}"/>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7" name="PoljeZBesedilom 126">
          <a:extLst>
            <a:ext uri="{FF2B5EF4-FFF2-40B4-BE49-F238E27FC236}">
              <a16:creationId xmlns:a16="http://schemas.microsoft.com/office/drawing/2014/main" id="{92AB1A08-3362-411C-B950-262DB4C997B0}"/>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8" name="PoljeZBesedilom 127">
          <a:extLst>
            <a:ext uri="{FF2B5EF4-FFF2-40B4-BE49-F238E27FC236}">
              <a16:creationId xmlns:a16="http://schemas.microsoft.com/office/drawing/2014/main" id="{A82B3AB9-FA59-4653-B97C-38FBDA62ADC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9" name="PoljeZBesedilom 128">
          <a:extLst>
            <a:ext uri="{FF2B5EF4-FFF2-40B4-BE49-F238E27FC236}">
              <a16:creationId xmlns:a16="http://schemas.microsoft.com/office/drawing/2014/main" id="{3FDA3422-630D-4921-A5E5-3626AC0AFB5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0" name="PoljeZBesedilom 129">
          <a:extLst>
            <a:ext uri="{FF2B5EF4-FFF2-40B4-BE49-F238E27FC236}">
              <a16:creationId xmlns:a16="http://schemas.microsoft.com/office/drawing/2014/main" id="{4D00F482-5565-4AD1-A681-6FDC3880A25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1" name="PoljeZBesedilom 130">
          <a:extLst>
            <a:ext uri="{FF2B5EF4-FFF2-40B4-BE49-F238E27FC236}">
              <a16:creationId xmlns:a16="http://schemas.microsoft.com/office/drawing/2014/main" id="{813C9F4F-C93E-4947-B3C7-FE387E5C5BE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2" name="PoljeZBesedilom 131">
          <a:extLst>
            <a:ext uri="{FF2B5EF4-FFF2-40B4-BE49-F238E27FC236}">
              <a16:creationId xmlns:a16="http://schemas.microsoft.com/office/drawing/2014/main" id="{8F6EA5E9-0126-4F11-89F6-4F9D677FC045}"/>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3" name="PoljeZBesedilom 132">
          <a:extLst>
            <a:ext uri="{FF2B5EF4-FFF2-40B4-BE49-F238E27FC236}">
              <a16:creationId xmlns:a16="http://schemas.microsoft.com/office/drawing/2014/main" id="{A5D3EDA2-244F-4178-9E5B-74D538CF8DF8}"/>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4" name="PoljeZBesedilom 133">
          <a:extLst>
            <a:ext uri="{FF2B5EF4-FFF2-40B4-BE49-F238E27FC236}">
              <a16:creationId xmlns:a16="http://schemas.microsoft.com/office/drawing/2014/main" id="{8CD939EF-5E35-4D8A-9E11-7A86585E941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5" name="PoljeZBesedilom 134">
          <a:extLst>
            <a:ext uri="{FF2B5EF4-FFF2-40B4-BE49-F238E27FC236}">
              <a16:creationId xmlns:a16="http://schemas.microsoft.com/office/drawing/2014/main" id="{47DB8E7D-0AFD-4BA6-8814-EEB6157564B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6" name="PoljeZBesedilom 135">
          <a:extLst>
            <a:ext uri="{FF2B5EF4-FFF2-40B4-BE49-F238E27FC236}">
              <a16:creationId xmlns:a16="http://schemas.microsoft.com/office/drawing/2014/main" id="{1F7A2D43-2C6B-48E8-9CC5-72022EB7399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7" name="PoljeZBesedilom 136">
          <a:extLst>
            <a:ext uri="{FF2B5EF4-FFF2-40B4-BE49-F238E27FC236}">
              <a16:creationId xmlns:a16="http://schemas.microsoft.com/office/drawing/2014/main" id="{AA07A852-F07D-4B11-9611-94140A59030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8" name="PoljeZBesedilom 137">
          <a:extLst>
            <a:ext uri="{FF2B5EF4-FFF2-40B4-BE49-F238E27FC236}">
              <a16:creationId xmlns:a16="http://schemas.microsoft.com/office/drawing/2014/main" id="{EAFE31AB-B1E8-49A6-B9B7-B9F5BF3A7EA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9" name="PoljeZBesedilom 138">
          <a:extLst>
            <a:ext uri="{FF2B5EF4-FFF2-40B4-BE49-F238E27FC236}">
              <a16:creationId xmlns:a16="http://schemas.microsoft.com/office/drawing/2014/main" id="{59D18AD9-436D-4981-A6A7-43DF259ABFA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0" name="PoljeZBesedilom 139">
          <a:extLst>
            <a:ext uri="{FF2B5EF4-FFF2-40B4-BE49-F238E27FC236}">
              <a16:creationId xmlns:a16="http://schemas.microsoft.com/office/drawing/2014/main" id="{38A6F388-A411-4728-8AEF-1A18AE011C5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1" name="PoljeZBesedilom 140">
          <a:extLst>
            <a:ext uri="{FF2B5EF4-FFF2-40B4-BE49-F238E27FC236}">
              <a16:creationId xmlns:a16="http://schemas.microsoft.com/office/drawing/2014/main" id="{05BF5FE9-CE58-4636-B91A-332C2575C93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2" name="PoljeZBesedilom 141">
          <a:extLst>
            <a:ext uri="{FF2B5EF4-FFF2-40B4-BE49-F238E27FC236}">
              <a16:creationId xmlns:a16="http://schemas.microsoft.com/office/drawing/2014/main" id="{8683A5C3-5872-47C8-8B8A-791CFE613E9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3" name="PoljeZBesedilom 142">
          <a:extLst>
            <a:ext uri="{FF2B5EF4-FFF2-40B4-BE49-F238E27FC236}">
              <a16:creationId xmlns:a16="http://schemas.microsoft.com/office/drawing/2014/main" id="{73CAF005-EA0E-42EF-A30C-FC25A002607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44" name="PoljeZBesedilom 143">
          <a:extLst>
            <a:ext uri="{FF2B5EF4-FFF2-40B4-BE49-F238E27FC236}">
              <a16:creationId xmlns:a16="http://schemas.microsoft.com/office/drawing/2014/main" id="{EB8A45A5-DC2D-42DE-A2C4-F853FF6B9D64}"/>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45" name="PoljeZBesedilom 144">
          <a:extLst>
            <a:ext uri="{FF2B5EF4-FFF2-40B4-BE49-F238E27FC236}">
              <a16:creationId xmlns:a16="http://schemas.microsoft.com/office/drawing/2014/main" id="{FB914445-C4E7-4284-BB9E-79876049B8A8}"/>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6" name="PoljeZBesedilom 145">
          <a:extLst>
            <a:ext uri="{FF2B5EF4-FFF2-40B4-BE49-F238E27FC236}">
              <a16:creationId xmlns:a16="http://schemas.microsoft.com/office/drawing/2014/main" id="{38F5FECB-4E22-4B29-91B2-D1545DF3AA7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7" name="PoljeZBesedilom 146">
          <a:extLst>
            <a:ext uri="{FF2B5EF4-FFF2-40B4-BE49-F238E27FC236}">
              <a16:creationId xmlns:a16="http://schemas.microsoft.com/office/drawing/2014/main" id="{4E0C8B4B-04A1-4B8B-B940-380B78938E1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8" name="PoljeZBesedilom 147">
          <a:extLst>
            <a:ext uri="{FF2B5EF4-FFF2-40B4-BE49-F238E27FC236}">
              <a16:creationId xmlns:a16="http://schemas.microsoft.com/office/drawing/2014/main" id="{B865E3C5-0EDD-4238-B072-ED84AEDF533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9" name="PoljeZBesedilom 148">
          <a:extLst>
            <a:ext uri="{FF2B5EF4-FFF2-40B4-BE49-F238E27FC236}">
              <a16:creationId xmlns:a16="http://schemas.microsoft.com/office/drawing/2014/main" id="{468C38D4-AEDC-4E28-BA9F-70030406672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0" name="PoljeZBesedilom 149">
          <a:extLst>
            <a:ext uri="{FF2B5EF4-FFF2-40B4-BE49-F238E27FC236}">
              <a16:creationId xmlns:a16="http://schemas.microsoft.com/office/drawing/2014/main" id="{E8001F80-F642-4321-A377-500F5100100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1" name="PoljeZBesedilom 150">
          <a:extLst>
            <a:ext uri="{FF2B5EF4-FFF2-40B4-BE49-F238E27FC236}">
              <a16:creationId xmlns:a16="http://schemas.microsoft.com/office/drawing/2014/main" id="{9D2D48DA-8949-401C-BBF4-4E74CD60966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2" name="PoljeZBesedilom 151">
          <a:extLst>
            <a:ext uri="{FF2B5EF4-FFF2-40B4-BE49-F238E27FC236}">
              <a16:creationId xmlns:a16="http://schemas.microsoft.com/office/drawing/2014/main" id="{944B43BF-DC85-41DC-88B9-20A5BF83C3A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3" name="PoljeZBesedilom 152">
          <a:extLst>
            <a:ext uri="{FF2B5EF4-FFF2-40B4-BE49-F238E27FC236}">
              <a16:creationId xmlns:a16="http://schemas.microsoft.com/office/drawing/2014/main" id="{C6117890-B8B8-4E99-83A3-47BFE68ED97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4" name="PoljeZBesedilom 153">
          <a:extLst>
            <a:ext uri="{FF2B5EF4-FFF2-40B4-BE49-F238E27FC236}">
              <a16:creationId xmlns:a16="http://schemas.microsoft.com/office/drawing/2014/main" id="{CDFC5DF4-AA1A-4F7F-9837-E518B4FE5AB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5" name="PoljeZBesedilom 154">
          <a:extLst>
            <a:ext uri="{FF2B5EF4-FFF2-40B4-BE49-F238E27FC236}">
              <a16:creationId xmlns:a16="http://schemas.microsoft.com/office/drawing/2014/main" id="{2CB0BC5A-AC7F-4035-96E8-ED2B9A8EC0F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56" name="PoljeZBesedilom 155">
          <a:extLst>
            <a:ext uri="{FF2B5EF4-FFF2-40B4-BE49-F238E27FC236}">
              <a16:creationId xmlns:a16="http://schemas.microsoft.com/office/drawing/2014/main" id="{881B82CD-8FDE-466D-A1BF-211700EC88EE}"/>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57" name="PoljeZBesedilom 156">
          <a:extLst>
            <a:ext uri="{FF2B5EF4-FFF2-40B4-BE49-F238E27FC236}">
              <a16:creationId xmlns:a16="http://schemas.microsoft.com/office/drawing/2014/main" id="{8235FEF0-8625-4B2E-84F2-E1036C8DC84B}"/>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58" name="PoljeZBesedilom 157">
          <a:extLst>
            <a:ext uri="{FF2B5EF4-FFF2-40B4-BE49-F238E27FC236}">
              <a16:creationId xmlns:a16="http://schemas.microsoft.com/office/drawing/2014/main" id="{471B0DDE-887A-4B1A-B95A-3A7B95EF52DC}"/>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59" name="PoljeZBesedilom 158">
          <a:extLst>
            <a:ext uri="{FF2B5EF4-FFF2-40B4-BE49-F238E27FC236}">
              <a16:creationId xmlns:a16="http://schemas.microsoft.com/office/drawing/2014/main" id="{E2156FB1-A0F0-46AE-B31B-DDD75B9E86AC}"/>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0" name="PoljeZBesedilom 159">
          <a:extLst>
            <a:ext uri="{FF2B5EF4-FFF2-40B4-BE49-F238E27FC236}">
              <a16:creationId xmlns:a16="http://schemas.microsoft.com/office/drawing/2014/main" id="{DB469645-377C-42A8-80EA-BA714C1BC7A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1" name="PoljeZBesedilom 160">
          <a:extLst>
            <a:ext uri="{FF2B5EF4-FFF2-40B4-BE49-F238E27FC236}">
              <a16:creationId xmlns:a16="http://schemas.microsoft.com/office/drawing/2014/main" id="{19484E81-84B1-48FD-B03F-29D2D8908E3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2" name="PoljeZBesedilom 161">
          <a:extLst>
            <a:ext uri="{FF2B5EF4-FFF2-40B4-BE49-F238E27FC236}">
              <a16:creationId xmlns:a16="http://schemas.microsoft.com/office/drawing/2014/main" id="{EAA4CFE0-D899-4105-885C-98243DDF7CC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3" name="PoljeZBesedilom 162">
          <a:extLst>
            <a:ext uri="{FF2B5EF4-FFF2-40B4-BE49-F238E27FC236}">
              <a16:creationId xmlns:a16="http://schemas.microsoft.com/office/drawing/2014/main" id="{4F9004AF-19B3-44E8-9A51-FDFCB30BD3D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4" name="PoljeZBesedilom 163">
          <a:extLst>
            <a:ext uri="{FF2B5EF4-FFF2-40B4-BE49-F238E27FC236}">
              <a16:creationId xmlns:a16="http://schemas.microsoft.com/office/drawing/2014/main" id="{44CA876B-3576-4FA9-BCDA-EABE49957C0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5" name="PoljeZBesedilom 164">
          <a:extLst>
            <a:ext uri="{FF2B5EF4-FFF2-40B4-BE49-F238E27FC236}">
              <a16:creationId xmlns:a16="http://schemas.microsoft.com/office/drawing/2014/main" id="{37BCF7D8-8DA0-4401-A6F2-2E40EFE1925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6" name="PoljeZBesedilom 165">
          <a:extLst>
            <a:ext uri="{FF2B5EF4-FFF2-40B4-BE49-F238E27FC236}">
              <a16:creationId xmlns:a16="http://schemas.microsoft.com/office/drawing/2014/main" id="{B5F0DFBF-29EA-443D-9ED3-152A7E28374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7" name="PoljeZBesedilom 166">
          <a:extLst>
            <a:ext uri="{FF2B5EF4-FFF2-40B4-BE49-F238E27FC236}">
              <a16:creationId xmlns:a16="http://schemas.microsoft.com/office/drawing/2014/main" id="{B83FA918-C8D4-45A3-85F7-44E65AFAF88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8" name="PoljeZBesedilom 167">
          <a:extLst>
            <a:ext uri="{FF2B5EF4-FFF2-40B4-BE49-F238E27FC236}">
              <a16:creationId xmlns:a16="http://schemas.microsoft.com/office/drawing/2014/main" id="{59A3B055-6CF3-4093-AB70-87B3F83AE8F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9" name="PoljeZBesedilom 168">
          <a:extLst>
            <a:ext uri="{FF2B5EF4-FFF2-40B4-BE49-F238E27FC236}">
              <a16:creationId xmlns:a16="http://schemas.microsoft.com/office/drawing/2014/main" id="{92CEE6DD-5CD1-4C29-93C7-2FDA32A1067B}"/>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70" name="PoljeZBesedilom 169">
          <a:extLst>
            <a:ext uri="{FF2B5EF4-FFF2-40B4-BE49-F238E27FC236}">
              <a16:creationId xmlns:a16="http://schemas.microsoft.com/office/drawing/2014/main" id="{474DFE19-4720-4E83-B76E-241CD7F18117}"/>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71" name="PoljeZBesedilom 170">
          <a:extLst>
            <a:ext uri="{FF2B5EF4-FFF2-40B4-BE49-F238E27FC236}">
              <a16:creationId xmlns:a16="http://schemas.microsoft.com/office/drawing/2014/main" id="{34CD3773-91EC-4F19-8EAB-A0A6A5A44BFE}"/>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2" name="PoljeZBesedilom 171">
          <a:extLst>
            <a:ext uri="{FF2B5EF4-FFF2-40B4-BE49-F238E27FC236}">
              <a16:creationId xmlns:a16="http://schemas.microsoft.com/office/drawing/2014/main" id="{281F7A21-B906-404B-9695-1EC76F5D1B67}"/>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3" name="PoljeZBesedilom 172">
          <a:extLst>
            <a:ext uri="{FF2B5EF4-FFF2-40B4-BE49-F238E27FC236}">
              <a16:creationId xmlns:a16="http://schemas.microsoft.com/office/drawing/2014/main" id="{110C2032-08F0-46BE-BC43-3717C7BEA929}"/>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1C294F96-F4CC-437C-BD20-CA11D859B368}"/>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0BDA19BE-3AE3-4DBE-93EC-7DECB4B16D0C}"/>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D73F2E9E-E8C2-4192-8620-EDE4628FB336}"/>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B1C748A3-7EAA-475E-BE2D-94DD7D8B1546}"/>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27DF476A-B3EC-4EDB-AC61-2686B5675B8E}"/>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1442F766-4BDE-4AFD-8F16-C3BFD65F3EF6}"/>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 name="PoljeZBesedilom 7">
          <a:extLst>
            <a:ext uri="{FF2B5EF4-FFF2-40B4-BE49-F238E27FC236}">
              <a16:creationId xmlns:a16="http://schemas.microsoft.com/office/drawing/2014/main" id="{E2C38FB5-1624-4442-8DAB-C303A4AC7146}"/>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 name="PoljeZBesedilom 8">
          <a:extLst>
            <a:ext uri="{FF2B5EF4-FFF2-40B4-BE49-F238E27FC236}">
              <a16:creationId xmlns:a16="http://schemas.microsoft.com/office/drawing/2014/main" id="{A1011D7B-74CF-4916-AACF-48B84D19D2F3}"/>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 name="PoljeZBesedilom 9">
          <a:extLst>
            <a:ext uri="{FF2B5EF4-FFF2-40B4-BE49-F238E27FC236}">
              <a16:creationId xmlns:a16="http://schemas.microsoft.com/office/drawing/2014/main" id="{59184918-003E-4B59-B57E-C5C81AD7274F}"/>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 name="PoljeZBesedilom 10">
          <a:extLst>
            <a:ext uri="{FF2B5EF4-FFF2-40B4-BE49-F238E27FC236}">
              <a16:creationId xmlns:a16="http://schemas.microsoft.com/office/drawing/2014/main" id="{05B22696-27A3-4102-9C07-969007C917D7}"/>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 name="PoljeZBesedilom 11">
          <a:extLst>
            <a:ext uri="{FF2B5EF4-FFF2-40B4-BE49-F238E27FC236}">
              <a16:creationId xmlns:a16="http://schemas.microsoft.com/office/drawing/2014/main" id="{3CE5A967-D323-40C9-ABF1-FCC6BDAE42D2}"/>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 name="PoljeZBesedilom 12">
          <a:extLst>
            <a:ext uri="{FF2B5EF4-FFF2-40B4-BE49-F238E27FC236}">
              <a16:creationId xmlns:a16="http://schemas.microsoft.com/office/drawing/2014/main" id="{75CE3DEF-F023-4192-A55A-2FB834EF1E2A}"/>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56E80924-08A4-4A23-8F21-1F1660D3F52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3997D2DB-0F58-487C-816D-BEFADE6A104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153B00DD-FE27-4FAE-94A5-D236E93C59D7}"/>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AF25F25C-2354-472B-AC9E-F66F983671F6}"/>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D2EB3D25-CDAB-4A12-B2CA-CDD6D7B474E3}"/>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F0C2948E-5E85-4DB4-BBD8-68CB6CA56724}"/>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EEF272CC-3D5B-4EB2-AAE5-87C41D0209A5}"/>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733A1D76-7CCD-43FF-9D7D-20B48EF23BDD}"/>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176FB4A1-0041-4B74-BF6E-67631087DD1C}"/>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A6E3EC2E-180B-43A1-80C7-8081715019C7}"/>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7872780F-A1AD-4ECF-906C-58079E2A24F3}"/>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A8284AC8-95B5-4F6F-8F66-3DFB78BF9FC7}"/>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1530AB4E-356B-4381-94D4-9B995447670C}"/>
            </a:ext>
          </a:extLst>
        </xdr:cNvPr>
        <xdr:cNvSpPr txBox="1"/>
      </xdr:nvSpPr>
      <xdr:spPr>
        <a:xfrm>
          <a:off x="7286625" y="819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01EFCBDA-1532-4F6C-8BD6-30C72EB27C0A}"/>
            </a:ext>
          </a:extLst>
        </xdr:cNvPr>
        <xdr:cNvSpPr txBox="1"/>
      </xdr:nvSpPr>
      <xdr:spPr>
        <a:xfrm>
          <a:off x="7286625" y="819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8" name="PoljeZBesedilom 27">
          <a:extLst>
            <a:ext uri="{FF2B5EF4-FFF2-40B4-BE49-F238E27FC236}">
              <a16:creationId xmlns:a16="http://schemas.microsoft.com/office/drawing/2014/main" id="{895D982E-3F69-4697-AF0C-C9D41D0DD91E}"/>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9" name="PoljeZBesedilom 28">
          <a:extLst>
            <a:ext uri="{FF2B5EF4-FFF2-40B4-BE49-F238E27FC236}">
              <a16:creationId xmlns:a16="http://schemas.microsoft.com/office/drawing/2014/main" id="{63EEC130-F3AC-49B5-8EC7-CEA01C6C20C3}"/>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0" name="PoljeZBesedilom 29">
          <a:extLst>
            <a:ext uri="{FF2B5EF4-FFF2-40B4-BE49-F238E27FC236}">
              <a16:creationId xmlns:a16="http://schemas.microsoft.com/office/drawing/2014/main" id="{1B8DD577-7A0E-40BB-93CB-26D3F1CB59CD}"/>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1" name="PoljeZBesedilom 30">
          <a:extLst>
            <a:ext uri="{FF2B5EF4-FFF2-40B4-BE49-F238E27FC236}">
              <a16:creationId xmlns:a16="http://schemas.microsoft.com/office/drawing/2014/main" id="{069C0C80-6590-488A-B291-E70C8F884C44}"/>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2" name="PoljeZBesedilom 31">
          <a:extLst>
            <a:ext uri="{FF2B5EF4-FFF2-40B4-BE49-F238E27FC236}">
              <a16:creationId xmlns:a16="http://schemas.microsoft.com/office/drawing/2014/main" id="{3FE7EE41-A58D-4394-9B97-58CE07DEE5A0}"/>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3" name="PoljeZBesedilom 32">
          <a:extLst>
            <a:ext uri="{FF2B5EF4-FFF2-40B4-BE49-F238E27FC236}">
              <a16:creationId xmlns:a16="http://schemas.microsoft.com/office/drawing/2014/main" id="{16DED1E3-FBD9-4509-92DF-2745DFDDC657}"/>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4" name="PoljeZBesedilom 33">
          <a:extLst>
            <a:ext uri="{FF2B5EF4-FFF2-40B4-BE49-F238E27FC236}">
              <a16:creationId xmlns:a16="http://schemas.microsoft.com/office/drawing/2014/main" id="{0C64269E-669D-44DB-AB9E-9CAA066E51C9}"/>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5" name="PoljeZBesedilom 34">
          <a:extLst>
            <a:ext uri="{FF2B5EF4-FFF2-40B4-BE49-F238E27FC236}">
              <a16:creationId xmlns:a16="http://schemas.microsoft.com/office/drawing/2014/main" id="{0C0C5941-62E1-4983-A594-557E5946F4E4}"/>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6" name="PoljeZBesedilom 35">
          <a:extLst>
            <a:ext uri="{FF2B5EF4-FFF2-40B4-BE49-F238E27FC236}">
              <a16:creationId xmlns:a16="http://schemas.microsoft.com/office/drawing/2014/main" id="{AF4D99A1-227D-4C44-9AC4-BBF98CFF392F}"/>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7" name="PoljeZBesedilom 36">
          <a:extLst>
            <a:ext uri="{FF2B5EF4-FFF2-40B4-BE49-F238E27FC236}">
              <a16:creationId xmlns:a16="http://schemas.microsoft.com/office/drawing/2014/main" id="{29EE540D-BFC2-47E1-8AA1-4646D82D1C50}"/>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545FAC4D-838F-4EFF-91F1-0C534B7C379B}"/>
            </a:ext>
          </a:extLst>
        </xdr:cNvPr>
        <xdr:cNvSpPr txBox="1"/>
      </xdr:nvSpPr>
      <xdr:spPr>
        <a:xfrm>
          <a:off x="7286625" y="1628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F9F6A955-367A-49D6-8872-B5B57E8DF9F3}"/>
            </a:ext>
          </a:extLst>
        </xdr:cNvPr>
        <xdr:cNvSpPr txBox="1"/>
      </xdr:nvSpPr>
      <xdr:spPr>
        <a:xfrm>
          <a:off x="7286625" y="1628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0" name="PoljeZBesedilom 39">
          <a:extLst>
            <a:ext uri="{FF2B5EF4-FFF2-40B4-BE49-F238E27FC236}">
              <a16:creationId xmlns:a16="http://schemas.microsoft.com/office/drawing/2014/main" id="{10F9C412-2079-44FA-9794-F050CEBAFBE5}"/>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1" name="PoljeZBesedilom 40">
          <a:extLst>
            <a:ext uri="{FF2B5EF4-FFF2-40B4-BE49-F238E27FC236}">
              <a16:creationId xmlns:a16="http://schemas.microsoft.com/office/drawing/2014/main" id="{DBFBCFFD-DDDD-4536-8D83-4C68242557A9}"/>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2" name="PoljeZBesedilom 41">
          <a:extLst>
            <a:ext uri="{FF2B5EF4-FFF2-40B4-BE49-F238E27FC236}">
              <a16:creationId xmlns:a16="http://schemas.microsoft.com/office/drawing/2014/main" id="{D9AA5662-E453-44C8-AB49-BA2FF03BE815}"/>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3" name="PoljeZBesedilom 42">
          <a:extLst>
            <a:ext uri="{FF2B5EF4-FFF2-40B4-BE49-F238E27FC236}">
              <a16:creationId xmlns:a16="http://schemas.microsoft.com/office/drawing/2014/main" id="{03719C74-A10A-4B61-8EDB-529AC2009EFF}"/>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4" name="PoljeZBesedilom 43">
          <a:extLst>
            <a:ext uri="{FF2B5EF4-FFF2-40B4-BE49-F238E27FC236}">
              <a16:creationId xmlns:a16="http://schemas.microsoft.com/office/drawing/2014/main" id="{15E0CFF6-21BE-406D-A7B9-F773C9825090}"/>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5" name="PoljeZBesedilom 44">
          <a:extLst>
            <a:ext uri="{FF2B5EF4-FFF2-40B4-BE49-F238E27FC236}">
              <a16:creationId xmlns:a16="http://schemas.microsoft.com/office/drawing/2014/main" id="{53EAC8E8-B646-4E7F-8C57-5E314B932208}"/>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6" name="PoljeZBesedilom 45">
          <a:extLst>
            <a:ext uri="{FF2B5EF4-FFF2-40B4-BE49-F238E27FC236}">
              <a16:creationId xmlns:a16="http://schemas.microsoft.com/office/drawing/2014/main" id="{2A853C0D-68AA-438D-B2CB-60CB23183E7C}"/>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7" name="PoljeZBesedilom 46">
          <a:extLst>
            <a:ext uri="{FF2B5EF4-FFF2-40B4-BE49-F238E27FC236}">
              <a16:creationId xmlns:a16="http://schemas.microsoft.com/office/drawing/2014/main" id="{AFD7FD43-0F54-484D-B09C-E66D040DF67C}"/>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8" name="PoljeZBesedilom 47">
          <a:extLst>
            <a:ext uri="{FF2B5EF4-FFF2-40B4-BE49-F238E27FC236}">
              <a16:creationId xmlns:a16="http://schemas.microsoft.com/office/drawing/2014/main" id="{7F0422AA-BB71-4032-A7F9-B8CA8E694EDC}"/>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9" name="PoljeZBesedilom 48">
          <a:extLst>
            <a:ext uri="{FF2B5EF4-FFF2-40B4-BE49-F238E27FC236}">
              <a16:creationId xmlns:a16="http://schemas.microsoft.com/office/drawing/2014/main" id="{3280FCD1-83EC-48A2-BA38-BA6DB7C0AA43}"/>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0" name="PoljeZBesedilom 49">
          <a:extLst>
            <a:ext uri="{FF2B5EF4-FFF2-40B4-BE49-F238E27FC236}">
              <a16:creationId xmlns:a16="http://schemas.microsoft.com/office/drawing/2014/main" id="{63F017C7-E4E9-4048-9854-2A612AF9A6BA}"/>
            </a:ext>
          </a:extLst>
        </xdr:cNvPr>
        <xdr:cNvSpPr txBox="1"/>
      </xdr:nvSpPr>
      <xdr:spPr>
        <a:xfrm>
          <a:off x="7286625" y="2535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1" name="PoljeZBesedilom 50">
          <a:extLst>
            <a:ext uri="{FF2B5EF4-FFF2-40B4-BE49-F238E27FC236}">
              <a16:creationId xmlns:a16="http://schemas.microsoft.com/office/drawing/2014/main" id="{F9070026-42FB-45DD-8659-22DCC281DC68}"/>
            </a:ext>
          </a:extLst>
        </xdr:cNvPr>
        <xdr:cNvSpPr txBox="1"/>
      </xdr:nvSpPr>
      <xdr:spPr>
        <a:xfrm>
          <a:off x="7286625" y="2535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2" name="PoljeZBesedilom 51">
          <a:extLst>
            <a:ext uri="{FF2B5EF4-FFF2-40B4-BE49-F238E27FC236}">
              <a16:creationId xmlns:a16="http://schemas.microsoft.com/office/drawing/2014/main" id="{75A635D4-BB75-4839-B6E4-D36EE25317AF}"/>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3" name="PoljeZBesedilom 52">
          <a:extLst>
            <a:ext uri="{FF2B5EF4-FFF2-40B4-BE49-F238E27FC236}">
              <a16:creationId xmlns:a16="http://schemas.microsoft.com/office/drawing/2014/main" id="{62B5F6E8-C8AC-40FB-8FD3-D18EA736EE85}"/>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4" name="PoljeZBesedilom 53">
          <a:extLst>
            <a:ext uri="{FF2B5EF4-FFF2-40B4-BE49-F238E27FC236}">
              <a16:creationId xmlns:a16="http://schemas.microsoft.com/office/drawing/2014/main" id="{B6C26943-8D92-40AB-8468-01A117C8A601}"/>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5" name="PoljeZBesedilom 54">
          <a:extLst>
            <a:ext uri="{FF2B5EF4-FFF2-40B4-BE49-F238E27FC236}">
              <a16:creationId xmlns:a16="http://schemas.microsoft.com/office/drawing/2014/main" id="{ADE8496C-BD53-415E-A264-D889A729ACC9}"/>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6" name="PoljeZBesedilom 55">
          <a:extLst>
            <a:ext uri="{FF2B5EF4-FFF2-40B4-BE49-F238E27FC236}">
              <a16:creationId xmlns:a16="http://schemas.microsoft.com/office/drawing/2014/main" id="{C4025B3C-748B-4252-B68B-9B06DCD14DB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7" name="PoljeZBesedilom 56">
          <a:extLst>
            <a:ext uri="{FF2B5EF4-FFF2-40B4-BE49-F238E27FC236}">
              <a16:creationId xmlns:a16="http://schemas.microsoft.com/office/drawing/2014/main" id="{C498933F-4034-418A-817D-D6D2DA44E8A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8" name="PoljeZBesedilom 57">
          <a:extLst>
            <a:ext uri="{FF2B5EF4-FFF2-40B4-BE49-F238E27FC236}">
              <a16:creationId xmlns:a16="http://schemas.microsoft.com/office/drawing/2014/main" id="{DE969EE3-ECDA-4097-9D7D-4F8EA88F0694}"/>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9" name="PoljeZBesedilom 58">
          <a:extLst>
            <a:ext uri="{FF2B5EF4-FFF2-40B4-BE49-F238E27FC236}">
              <a16:creationId xmlns:a16="http://schemas.microsoft.com/office/drawing/2014/main" id="{D6F38B00-C74A-4D9A-866F-90ADD7363DE1}"/>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0" name="PoljeZBesedilom 59">
          <a:extLst>
            <a:ext uri="{FF2B5EF4-FFF2-40B4-BE49-F238E27FC236}">
              <a16:creationId xmlns:a16="http://schemas.microsoft.com/office/drawing/2014/main" id="{4A8526F2-ACDF-438D-90B2-4C859ABA2288}"/>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1" name="PoljeZBesedilom 60">
          <a:extLst>
            <a:ext uri="{FF2B5EF4-FFF2-40B4-BE49-F238E27FC236}">
              <a16:creationId xmlns:a16="http://schemas.microsoft.com/office/drawing/2014/main" id="{4090461C-BA41-4C6F-90CB-29737B31548F}"/>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2" name="PoljeZBesedilom 61">
          <a:extLst>
            <a:ext uri="{FF2B5EF4-FFF2-40B4-BE49-F238E27FC236}">
              <a16:creationId xmlns:a16="http://schemas.microsoft.com/office/drawing/2014/main" id="{0CF30ECD-A617-442B-885C-3BADC906E66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3" name="PoljeZBesedilom 62">
          <a:extLst>
            <a:ext uri="{FF2B5EF4-FFF2-40B4-BE49-F238E27FC236}">
              <a16:creationId xmlns:a16="http://schemas.microsoft.com/office/drawing/2014/main" id="{D2B1599A-A6CD-4897-A727-4418A88E4185}"/>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4" name="PoljeZBesedilom 63">
          <a:extLst>
            <a:ext uri="{FF2B5EF4-FFF2-40B4-BE49-F238E27FC236}">
              <a16:creationId xmlns:a16="http://schemas.microsoft.com/office/drawing/2014/main" id="{67D6EB18-0FBC-4E95-A85C-18CFB3FDB3F8}"/>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5" name="PoljeZBesedilom 64">
          <a:extLst>
            <a:ext uri="{FF2B5EF4-FFF2-40B4-BE49-F238E27FC236}">
              <a16:creationId xmlns:a16="http://schemas.microsoft.com/office/drawing/2014/main" id="{D175283A-ED67-40B1-A789-8DD4BA10DF6A}"/>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6" name="PoljeZBesedilom 65">
          <a:extLst>
            <a:ext uri="{FF2B5EF4-FFF2-40B4-BE49-F238E27FC236}">
              <a16:creationId xmlns:a16="http://schemas.microsoft.com/office/drawing/2014/main" id="{2520853E-09BA-4126-B9F2-140E46CC71E6}"/>
            </a:ext>
          </a:extLst>
        </xdr:cNvPr>
        <xdr:cNvSpPr txBox="1"/>
      </xdr:nvSpPr>
      <xdr:spPr>
        <a:xfrm>
          <a:off x="7286625" y="3659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7" name="PoljeZBesedilom 66">
          <a:extLst>
            <a:ext uri="{FF2B5EF4-FFF2-40B4-BE49-F238E27FC236}">
              <a16:creationId xmlns:a16="http://schemas.microsoft.com/office/drawing/2014/main" id="{704DF416-F9BC-43E6-B6A5-5F830CBB5A6E}"/>
            </a:ext>
          </a:extLst>
        </xdr:cNvPr>
        <xdr:cNvSpPr txBox="1"/>
      </xdr:nvSpPr>
      <xdr:spPr>
        <a:xfrm>
          <a:off x="7286625" y="3659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8" name="PoljeZBesedilom 67">
          <a:extLst>
            <a:ext uri="{FF2B5EF4-FFF2-40B4-BE49-F238E27FC236}">
              <a16:creationId xmlns:a16="http://schemas.microsoft.com/office/drawing/2014/main" id="{3F45B5D4-F808-450C-A064-A4AACE07AA79}"/>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9" name="PoljeZBesedilom 68">
          <a:extLst>
            <a:ext uri="{FF2B5EF4-FFF2-40B4-BE49-F238E27FC236}">
              <a16:creationId xmlns:a16="http://schemas.microsoft.com/office/drawing/2014/main" id="{4BF53661-E851-46FC-94AD-AB252246B738}"/>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0" name="PoljeZBesedilom 69">
          <a:extLst>
            <a:ext uri="{FF2B5EF4-FFF2-40B4-BE49-F238E27FC236}">
              <a16:creationId xmlns:a16="http://schemas.microsoft.com/office/drawing/2014/main" id="{A93D2769-1C78-44FB-A458-737ACC816969}"/>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1" name="PoljeZBesedilom 70">
          <a:extLst>
            <a:ext uri="{FF2B5EF4-FFF2-40B4-BE49-F238E27FC236}">
              <a16:creationId xmlns:a16="http://schemas.microsoft.com/office/drawing/2014/main" id="{C059B1D1-50A0-4236-9AD2-0E0D4D1C3BCC}"/>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2" name="PoljeZBesedilom 71">
          <a:extLst>
            <a:ext uri="{FF2B5EF4-FFF2-40B4-BE49-F238E27FC236}">
              <a16:creationId xmlns:a16="http://schemas.microsoft.com/office/drawing/2014/main" id="{43C067A2-EE5F-4B55-92CC-79211BA17758}"/>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3" name="PoljeZBesedilom 72">
          <a:extLst>
            <a:ext uri="{FF2B5EF4-FFF2-40B4-BE49-F238E27FC236}">
              <a16:creationId xmlns:a16="http://schemas.microsoft.com/office/drawing/2014/main" id="{0AEBAE23-0DB7-4DDB-8ECC-2F6D5986B80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4" name="PoljeZBesedilom 73">
          <a:extLst>
            <a:ext uri="{FF2B5EF4-FFF2-40B4-BE49-F238E27FC236}">
              <a16:creationId xmlns:a16="http://schemas.microsoft.com/office/drawing/2014/main" id="{80DC247A-C1F5-40B0-909F-B62014708DEC}"/>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5" name="PoljeZBesedilom 74">
          <a:extLst>
            <a:ext uri="{FF2B5EF4-FFF2-40B4-BE49-F238E27FC236}">
              <a16:creationId xmlns:a16="http://schemas.microsoft.com/office/drawing/2014/main" id="{4B482F58-B859-4A11-9DDE-0F7BEA10242E}"/>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6" name="PoljeZBesedilom 75">
          <a:extLst>
            <a:ext uri="{FF2B5EF4-FFF2-40B4-BE49-F238E27FC236}">
              <a16:creationId xmlns:a16="http://schemas.microsoft.com/office/drawing/2014/main" id="{53ABC6B9-6E4C-4D03-B629-0BCA27B33DB1}"/>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7" name="PoljeZBesedilom 76">
          <a:extLst>
            <a:ext uri="{FF2B5EF4-FFF2-40B4-BE49-F238E27FC236}">
              <a16:creationId xmlns:a16="http://schemas.microsoft.com/office/drawing/2014/main" id="{27146BAB-C033-4E71-AB5F-376442078156}"/>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8" name="PoljeZBesedilom 77">
          <a:extLst>
            <a:ext uri="{FF2B5EF4-FFF2-40B4-BE49-F238E27FC236}">
              <a16:creationId xmlns:a16="http://schemas.microsoft.com/office/drawing/2014/main" id="{8887A3B7-7746-4AE7-9B07-482E74C329F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9" name="PoljeZBesedilom 78">
          <a:extLst>
            <a:ext uri="{FF2B5EF4-FFF2-40B4-BE49-F238E27FC236}">
              <a16:creationId xmlns:a16="http://schemas.microsoft.com/office/drawing/2014/main" id="{D75DEEB1-A547-4DF9-900E-33B9299A83BA}"/>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0" name="PoljeZBesedilom 79">
          <a:extLst>
            <a:ext uri="{FF2B5EF4-FFF2-40B4-BE49-F238E27FC236}">
              <a16:creationId xmlns:a16="http://schemas.microsoft.com/office/drawing/2014/main" id="{5B476F0B-04F1-40D7-85A2-C7775F0C321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1" name="PoljeZBesedilom 80">
          <a:extLst>
            <a:ext uri="{FF2B5EF4-FFF2-40B4-BE49-F238E27FC236}">
              <a16:creationId xmlns:a16="http://schemas.microsoft.com/office/drawing/2014/main" id="{A0D0D5D1-72BD-407F-9E3F-D7E12D0508EE}"/>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2" name="PoljeZBesedilom 81">
          <a:extLst>
            <a:ext uri="{FF2B5EF4-FFF2-40B4-BE49-F238E27FC236}">
              <a16:creationId xmlns:a16="http://schemas.microsoft.com/office/drawing/2014/main" id="{014E6793-CD77-4A63-AC1D-36C92F3804E1}"/>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3" name="PoljeZBesedilom 82">
          <a:extLst>
            <a:ext uri="{FF2B5EF4-FFF2-40B4-BE49-F238E27FC236}">
              <a16:creationId xmlns:a16="http://schemas.microsoft.com/office/drawing/2014/main" id="{B225A88B-4F79-429A-92D9-FFE1EFF1C1F6}"/>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4" name="PoljeZBesedilom 83">
          <a:extLst>
            <a:ext uri="{FF2B5EF4-FFF2-40B4-BE49-F238E27FC236}">
              <a16:creationId xmlns:a16="http://schemas.microsoft.com/office/drawing/2014/main" id="{5B3EC0CD-CD57-467F-B986-5AB8BC7A7A3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5" name="PoljeZBesedilom 84">
          <a:extLst>
            <a:ext uri="{FF2B5EF4-FFF2-40B4-BE49-F238E27FC236}">
              <a16:creationId xmlns:a16="http://schemas.microsoft.com/office/drawing/2014/main" id="{2C9DB30C-BC93-4AD4-9E9B-CAC92CE8A4CC}"/>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86" name="PoljeZBesedilom 85">
          <a:extLst>
            <a:ext uri="{FF2B5EF4-FFF2-40B4-BE49-F238E27FC236}">
              <a16:creationId xmlns:a16="http://schemas.microsoft.com/office/drawing/2014/main" id="{BB6C732F-112F-4273-8F19-FB48FB067DC0}"/>
            </a:ext>
          </a:extLst>
        </xdr:cNvPr>
        <xdr:cNvSpPr txBox="1"/>
      </xdr:nvSpPr>
      <xdr:spPr>
        <a:xfrm>
          <a:off x="7286625" y="4566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87" name="PoljeZBesedilom 86">
          <a:extLst>
            <a:ext uri="{FF2B5EF4-FFF2-40B4-BE49-F238E27FC236}">
              <a16:creationId xmlns:a16="http://schemas.microsoft.com/office/drawing/2014/main" id="{ED27B378-3003-4B8F-8E96-816B50241D1D}"/>
            </a:ext>
          </a:extLst>
        </xdr:cNvPr>
        <xdr:cNvSpPr txBox="1"/>
      </xdr:nvSpPr>
      <xdr:spPr>
        <a:xfrm>
          <a:off x="7286625" y="4566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0</xdr:row>
      <xdr:rowOff>0</xdr:rowOff>
    </xdr:from>
    <xdr:ext cx="65" cy="172227"/>
    <xdr:sp macro="" textlink="">
      <xdr:nvSpPr>
        <xdr:cNvPr id="2" name="PoljeZBesedilom 1">
          <a:extLst>
            <a:ext uri="{FF2B5EF4-FFF2-40B4-BE49-F238E27FC236}">
              <a16:creationId xmlns:a16="http://schemas.microsoft.com/office/drawing/2014/main" id="{75CFDCFA-ADEC-46EF-8129-1D984D5D6E31}"/>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 name="PoljeZBesedilom 2">
          <a:extLst>
            <a:ext uri="{FF2B5EF4-FFF2-40B4-BE49-F238E27FC236}">
              <a16:creationId xmlns:a16="http://schemas.microsoft.com/office/drawing/2014/main" id="{C13B67A5-415A-4451-8A1A-6E756A600452}"/>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 name="PoljeZBesedilom 3">
          <a:extLst>
            <a:ext uri="{FF2B5EF4-FFF2-40B4-BE49-F238E27FC236}">
              <a16:creationId xmlns:a16="http://schemas.microsoft.com/office/drawing/2014/main" id="{E34AE2A2-B939-4866-8382-E038BA8DB1A0}"/>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 name="PoljeZBesedilom 4">
          <a:extLst>
            <a:ext uri="{FF2B5EF4-FFF2-40B4-BE49-F238E27FC236}">
              <a16:creationId xmlns:a16="http://schemas.microsoft.com/office/drawing/2014/main" id="{D75A21F5-E441-4484-83FA-1715C01FA63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 name="PoljeZBesedilom 5">
          <a:extLst>
            <a:ext uri="{FF2B5EF4-FFF2-40B4-BE49-F238E27FC236}">
              <a16:creationId xmlns:a16="http://schemas.microsoft.com/office/drawing/2014/main" id="{E2771FF6-C2AC-4880-AB7D-C0FA409E1061}"/>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 name="PoljeZBesedilom 6">
          <a:extLst>
            <a:ext uri="{FF2B5EF4-FFF2-40B4-BE49-F238E27FC236}">
              <a16:creationId xmlns:a16="http://schemas.microsoft.com/office/drawing/2014/main" id="{8759EB9C-5C60-48B7-9D35-CE5E90B76AD1}"/>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 name="PoljeZBesedilom 7">
          <a:extLst>
            <a:ext uri="{FF2B5EF4-FFF2-40B4-BE49-F238E27FC236}">
              <a16:creationId xmlns:a16="http://schemas.microsoft.com/office/drawing/2014/main" id="{D67F8F47-0FB6-4DFB-A9BE-CD3CB7EF1AE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 name="PoljeZBesedilom 8">
          <a:extLst>
            <a:ext uri="{FF2B5EF4-FFF2-40B4-BE49-F238E27FC236}">
              <a16:creationId xmlns:a16="http://schemas.microsoft.com/office/drawing/2014/main" id="{9A05F23C-0965-4B2E-B08B-5FB0A06C666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 name="PoljeZBesedilom 9">
          <a:extLst>
            <a:ext uri="{FF2B5EF4-FFF2-40B4-BE49-F238E27FC236}">
              <a16:creationId xmlns:a16="http://schemas.microsoft.com/office/drawing/2014/main" id="{4871ADBD-5482-41EC-B7FB-607B0ECC14F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 name="PoljeZBesedilom 10">
          <a:extLst>
            <a:ext uri="{FF2B5EF4-FFF2-40B4-BE49-F238E27FC236}">
              <a16:creationId xmlns:a16="http://schemas.microsoft.com/office/drawing/2014/main" id="{8CC28879-CCB4-419F-90D4-7EDC501384A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 name="PoljeZBesedilom 11">
          <a:extLst>
            <a:ext uri="{FF2B5EF4-FFF2-40B4-BE49-F238E27FC236}">
              <a16:creationId xmlns:a16="http://schemas.microsoft.com/office/drawing/2014/main" id="{198357B6-D51B-4708-8FF3-433A4845ADC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 name="PoljeZBesedilom 12">
          <a:extLst>
            <a:ext uri="{FF2B5EF4-FFF2-40B4-BE49-F238E27FC236}">
              <a16:creationId xmlns:a16="http://schemas.microsoft.com/office/drawing/2014/main" id="{03109C37-3F75-476B-87D0-396C125C972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 name="PoljeZBesedilom 13">
          <a:extLst>
            <a:ext uri="{FF2B5EF4-FFF2-40B4-BE49-F238E27FC236}">
              <a16:creationId xmlns:a16="http://schemas.microsoft.com/office/drawing/2014/main" id="{812A6C15-F5B9-4C2F-9484-5FFE9BDAEBE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 name="PoljeZBesedilom 14">
          <a:extLst>
            <a:ext uri="{FF2B5EF4-FFF2-40B4-BE49-F238E27FC236}">
              <a16:creationId xmlns:a16="http://schemas.microsoft.com/office/drawing/2014/main" id="{D28BC78B-601F-462F-BA7F-7754FBEC49E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 name="PoljeZBesedilom 15">
          <a:extLst>
            <a:ext uri="{FF2B5EF4-FFF2-40B4-BE49-F238E27FC236}">
              <a16:creationId xmlns:a16="http://schemas.microsoft.com/office/drawing/2014/main" id="{161F3BB0-1BCD-4C68-8089-2C879FEB9F0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 name="PoljeZBesedilom 16">
          <a:extLst>
            <a:ext uri="{FF2B5EF4-FFF2-40B4-BE49-F238E27FC236}">
              <a16:creationId xmlns:a16="http://schemas.microsoft.com/office/drawing/2014/main" id="{5CA040A8-8222-4AAA-ABB8-24D8CAF525F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 name="PoljeZBesedilom 17">
          <a:extLst>
            <a:ext uri="{FF2B5EF4-FFF2-40B4-BE49-F238E27FC236}">
              <a16:creationId xmlns:a16="http://schemas.microsoft.com/office/drawing/2014/main" id="{4EEEFAFA-28D2-453F-9B5B-B430B8AF3D5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 name="PoljeZBesedilom 18">
          <a:extLst>
            <a:ext uri="{FF2B5EF4-FFF2-40B4-BE49-F238E27FC236}">
              <a16:creationId xmlns:a16="http://schemas.microsoft.com/office/drawing/2014/main" id="{223D8896-5F5C-421F-97E1-B18DF60AFAA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 name="PoljeZBesedilom 19">
          <a:extLst>
            <a:ext uri="{FF2B5EF4-FFF2-40B4-BE49-F238E27FC236}">
              <a16:creationId xmlns:a16="http://schemas.microsoft.com/office/drawing/2014/main" id="{047ACCFA-9E3A-42BD-8DEA-EC003CA18AD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 name="PoljeZBesedilom 20">
          <a:extLst>
            <a:ext uri="{FF2B5EF4-FFF2-40B4-BE49-F238E27FC236}">
              <a16:creationId xmlns:a16="http://schemas.microsoft.com/office/drawing/2014/main" id="{973D8EFC-276F-4E52-B320-85B22296935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 name="PoljeZBesedilom 21">
          <a:extLst>
            <a:ext uri="{FF2B5EF4-FFF2-40B4-BE49-F238E27FC236}">
              <a16:creationId xmlns:a16="http://schemas.microsoft.com/office/drawing/2014/main" id="{758D2B21-F2C7-46D7-8925-BA4FFEDB321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3" name="PoljeZBesedilom 22">
          <a:extLst>
            <a:ext uri="{FF2B5EF4-FFF2-40B4-BE49-F238E27FC236}">
              <a16:creationId xmlns:a16="http://schemas.microsoft.com/office/drawing/2014/main" id="{DC36B165-074A-4CFF-B55D-59465560C18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4" name="PoljeZBesedilom 23">
          <a:extLst>
            <a:ext uri="{FF2B5EF4-FFF2-40B4-BE49-F238E27FC236}">
              <a16:creationId xmlns:a16="http://schemas.microsoft.com/office/drawing/2014/main" id="{BF9C94F0-A9B8-4F93-826E-F73BFDE97C8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5" name="PoljeZBesedilom 24">
          <a:extLst>
            <a:ext uri="{FF2B5EF4-FFF2-40B4-BE49-F238E27FC236}">
              <a16:creationId xmlns:a16="http://schemas.microsoft.com/office/drawing/2014/main" id="{B6757EA7-0EC6-4BBA-8B45-DD0462D73A6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6" name="PoljeZBesedilom 25">
          <a:extLst>
            <a:ext uri="{FF2B5EF4-FFF2-40B4-BE49-F238E27FC236}">
              <a16:creationId xmlns:a16="http://schemas.microsoft.com/office/drawing/2014/main" id="{C915F73A-834A-4032-A2B9-D032488D0B2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7" name="PoljeZBesedilom 26">
          <a:extLst>
            <a:ext uri="{FF2B5EF4-FFF2-40B4-BE49-F238E27FC236}">
              <a16:creationId xmlns:a16="http://schemas.microsoft.com/office/drawing/2014/main" id="{DD336CF7-C6CB-4366-837E-A5F3343C8E9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8" name="PoljeZBesedilom 27">
          <a:extLst>
            <a:ext uri="{FF2B5EF4-FFF2-40B4-BE49-F238E27FC236}">
              <a16:creationId xmlns:a16="http://schemas.microsoft.com/office/drawing/2014/main" id="{C4E2F6C0-5DF0-429C-B2D4-8615538B79D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9" name="PoljeZBesedilom 28">
          <a:extLst>
            <a:ext uri="{FF2B5EF4-FFF2-40B4-BE49-F238E27FC236}">
              <a16:creationId xmlns:a16="http://schemas.microsoft.com/office/drawing/2014/main" id="{7A759AFD-8725-48A0-93A5-AA98CC65184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0" name="PoljeZBesedilom 29">
          <a:extLst>
            <a:ext uri="{FF2B5EF4-FFF2-40B4-BE49-F238E27FC236}">
              <a16:creationId xmlns:a16="http://schemas.microsoft.com/office/drawing/2014/main" id="{9034B132-EE64-4CAE-B6B2-4965F5A5F0A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1" name="PoljeZBesedilom 30">
          <a:extLst>
            <a:ext uri="{FF2B5EF4-FFF2-40B4-BE49-F238E27FC236}">
              <a16:creationId xmlns:a16="http://schemas.microsoft.com/office/drawing/2014/main" id="{6F7E0A7A-EDC6-448A-9D4A-443A2022419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2" name="PoljeZBesedilom 31">
          <a:extLst>
            <a:ext uri="{FF2B5EF4-FFF2-40B4-BE49-F238E27FC236}">
              <a16:creationId xmlns:a16="http://schemas.microsoft.com/office/drawing/2014/main" id="{19E070AE-293D-4F53-B752-9ABBE9C5B94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3" name="PoljeZBesedilom 32">
          <a:extLst>
            <a:ext uri="{FF2B5EF4-FFF2-40B4-BE49-F238E27FC236}">
              <a16:creationId xmlns:a16="http://schemas.microsoft.com/office/drawing/2014/main" id="{BC532D10-2333-4FFD-8516-02D76B55F1C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4" name="PoljeZBesedilom 33">
          <a:extLst>
            <a:ext uri="{FF2B5EF4-FFF2-40B4-BE49-F238E27FC236}">
              <a16:creationId xmlns:a16="http://schemas.microsoft.com/office/drawing/2014/main" id="{3E3C7003-F4B1-4DC8-9F0E-DE5A58B4EA4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5" name="PoljeZBesedilom 34">
          <a:extLst>
            <a:ext uri="{FF2B5EF4-FFF2-40B4-BE49-F238E27FC236}">
              <a16:creationId xmlns:a16="http://schemas.microsoft.com/office/drawing/2014/main" id="{D8B084DD-4A10-4F0F-B843-05E68BDD1AE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6" name="PoljeZBesedilom 35">
          <a:extLst>
            <a:ext uri="{FF2B5EF4-FFF2-40B4-BE49-F238E27FC236}">
              <a16:creationId xmlns:a16="http://schemas.microsoft.com/office/drawing/2014/main" id="{07D35686-DDF0-45F9-A7D7-E8AC2C386C9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7" name="PoljeZBesedilom 36">
          <a:extLst>
            <a:ext uri="{FF2B5EF4-FFF2-40B4-BE49-F238E27FC236}">
              <a16:creationId xmlns:a16="http://schemas.microsoft.com/office/drawing/2014/main" id="{0368D6C9-EA47-4659-8226-4AE3C6834E0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8" name="PoljeZBesedilom 37">
          <a:extLst>
            <a:ext uri="{FF2B5EF4-FFF2-40B4-BE49-F238E27FC236}">
              <a16:creationId xmlns:a16="http://schemas.microsoft.com/office/drawing/2014/main" id="{A9698CEC-185B-4F2A-A995-91E63E05603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9" name="PoljeZBesedilom 38">
          <a:extLst>
            <a:ext uri="{FF2B5EF4-FFF2-40B4-BE49-F238E27FC236}">
              <a16:creationId xmlns:a16="http://schemas.microsoft.com/office/drawing/2014/main" id="{7B6E9EA2-C21E-435B-AF08-0953038F6A0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0" name="PoljeZBesedilom 39">
          <a:extLst>
            <a:ext uri="{FF2B5EF4-FFF2-40B4-BE49-F238E27FC236}">
              <a16:creationId xmlns:a16="http://schemas.microsoft.com/office/drawing/2014/main" id="{9C6B55BE-143A-4B7A-8CD8-AB66A2CA5B6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1" name="PoljeZBesedilom 40">
          <a:extLst>
            <a:ext uri="{FF2B5EF4-FFF2-40B4-BE49-F238E27FC236}">
              <a16:creationId xmlns:a16="http://schemas.microsoft.com/office/drawing/2014/main" id="{68EB26D2-36C7-4F30-B869-91C30E7AF3E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2" name="PoljeZBesedilom 41">
          <a:extLst>
            <a:ext uri="{FF2B5EF4-FFF2-40B4-BE49-F238E27FC236}">
              <a16:creationId xmlns:a16="http://schemas.microsoft.com/office/drawing/2014/main" id="{178A08BF-355C-4BCB-BD91-8B330A372E3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3" name="PoljeZBesedilom 42">
          <a:extLst>
            <a:ext uri="{FF2B5EF4-FFF2-40B4-BE49-F238E27FC236}">
              <a16:creationId xmlns:a16="http://schemas.microsoft.com/office/drawing/2014/main" id="{FC6F9F8D-115F-42C1-8553-5BF8A6FBAAD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4" name="PoljeZBesedilom 43">
          <a:extLst>
            <a:ext uri="{FF2B5EF4-FFF2-40B4-BE49-F238E27FC236}">
              <a16:creationId xmlns:a16="http://schemas.microsoft.com/office/drawing/2014/main" id="{E64F34D3-9691-44A5-A5CA-DE0FE09FA46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5" name="PoljeZBesedilom 44">
          <a:extLst>
            <a:ext uri="{FF2B5EF4-FFF2-40B4-BE49-F238E27FC236}">
              <a16:creationId xmlns:a16="http://schemas.microsoft.com/office/drawing/2014/main" id="{0236627F-FB24-433B-8E28-781B53EBC3F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6" name="PoljeZBesedilom 45">
          <a:extLst>
            <a:ext uri="{FF2B5EF4-FFF2-40B4-BE49-F238E27FC236}">
              <a16:creationId xmlns:a16="http://schemas.microsoft.com/office/drawing/2014/main" id="{77E18009-700A-4A76-B2F2-BF49665B679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7" name="PoljeZBesedilom 46">
          <a:extLst>
            <a:ext uri="{FF2B5EF4-FFF2-40B4-BE49-F238E27FC236}">
              <a16:creationId xmlns:a16="http://schemas.microsoft.com/office/drawing/2014/main" id="{A4098B8D-5C76-49ED-9D1B-9A630596926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8" name="PoljeZBesedilom 47">
          <a:extLst>
            <a:ext uri="{FF2B5EF4-FFF2-40B4-BE49-F238E27FC236}">
              <a16:creationId xmlns:a16="http://schemas.microsoft.com/office/drawing/2014/main" id="{BC7013EB-394A-4CB3-8A43-1DEEFF567B1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9" name="PoljeZBesedilom 48">
          <a:extLst>
            <a:ext uri="{FF2B5EF4-FFF2-40B4-BE49-F238E27FC236}">
              <a16:creationId xmlns:a16="http://schemas.microsoft.com/office/drawing/2014/main" id="{85172640-5D11-4765-A130-44ADFB8EE84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0" name="PoljeZBesedilom 49">
          <a:extLst>
            <a:ext uri="{FF2B5EF4-FFF2-40B4-BE49-F238E27FC236}">
              <a16:creationId xmlns:a16="http://schemas.microsoft.com/office/drawing/2014/main" id="{12AE141F-104B-4DAC-98BC-86910C5628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1" name="PoljeZBesedilom 50">
          <a:extLst>
            <a:ext uri="{FF2B5EF4-FFF2-40B4-BE49-F238E27FC236}">
              <a16:creationId xmlns:a16="http://schemas.microsoft.com/office/drawing/2014/main" id="{E49FB537-5552-43F2-8496-4F7AF4E5EE0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2" name="PoljeZBesedilom 51">
          <a:extLst>
            <a:ext uri="{FF2B5EF4-FFF2-40B4-BE49-F238E27FC236}">
              <a16:creationId xmlns:a16="http://schemas.microsoft.com/office/drawing/2014/main" id="{89B138BE-7BB8-45B6-86E1-68F9FCB8124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3" name="PoljeZBesedilom 52">
          <a:extLst>
            <a:ext uri="{FF2B5EF4-FFF2-40B4-BE49-F238E27FC236}">
              <a16:creationId xmlns:a16="http://schemas.microsoft.com/office/drawing/2014/main" id="{D72C2F07-6650-4135-AE80-D37D0406213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4" name="PoljeZBesedilom 53">
          <a:extLst>
            <a:ext uri="{FF2B5EF4-FFF2-40B4-BE49-F238E27FC236}">
              <a16:creationId xmlns:a16="http://schemas.microsoft.com/office/drawing/2014/main" id="{C2369259-3A99-44A9-B053-2A5243AFE04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5" name="PoljeZBesedilom 54">
          <a:extLst>
            <a:ext uri="{FF2B5EF4-FFF2-40B4-BE49-F238E27FC236}">
              <a16:creationId xmlns:a16="http://schemas.microsoft.com/office/drawing/2014/main" id="{08F8625E-DB54-44BC-A3C2-AA1966CF0CF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6" name="PoljeZBesedilom 55">
          <a:extLst>
            <a:ext uri="{FF2B5EF4-FFF2-40B4-BE49-F238E27FC236}">
              <a16:creationId xmlns:a16="http://schemas.microsoft.com/office/drawing/2014/main" id="{7DECBDFE-C63B-4243-A39F-C3BA52C64B7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7" name="PoljeZBesedilom 56">
          <a:extLst>
            <a:ext uri="{FF2B5EF4-FFF2-40B4-BE49-F238E27FC236}">
              <a16:creationId xmlns:a16="http://schemas.microsoft.com/office/drawing/2014/main" id="{AC59FE01-631B-43DB-8596-1BBB1B19DE7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8" name="PoljeZBesedilom 57">
          <a:extLst>
            <a:ext uri="{FF2B5EF4-FFF2-40B4-BE49-F238E27FC236}">
              <a16:creationId xmlns:a16="http://schemas.microsoft.com/office/drawing/2014/main" id="{26C52E57-A537-4E99-AF9C-0F597CEF9E1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9" name="PoljeZBesedilom 58">
          <a:extLst>
            <a:ext uri="{FF2B5EF4-FFF2-40B4-BE49-F238E27FC236}">
              <a16:creationId xmlns:a16="http://schemas.microsoft.com/office/drawing/2014/main" id="{C5873B7D-9E3B-4274-8D82-C1AB28E2182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0" name="PoljeZBesedilom 59">
          <a:extLst>
            <a:ext uri="{FF2B5EF4-FFF2-40B4-BE49-F238E27FC236}">
              <a16:creationId xmlns:a16="http://schemas.microsoft.com/office/drawing/2014/main" id="{4F55BB22-BD2E-4AFE-BC9F-00F4211496E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1" name="PoljeZBesedilom 60">
          <a:extLst>
            <a:ext uri="{FF2B5EF4-FFF2-40B4-BE49-F238E27FC236}">
              <a16:creationId xmlns:a16="http://schemas.microsoft.com/office/drawing/2014/main" id="{0E4D74A1-E1AC-4E9D-8BDB-C297C6A92C1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2" name="PoljeZBesedilom 61">
          <a:extLst>
            <a:ext uri="{FF2B5EF4-FFF2-40B4-BE49-F238E27FC236}">
              <a16:creationId xmlns:a16="http://schemas.microsoft.com/office/drawing/2014/main" id="{A99BDB12-80F1-4363-9DA8-19615C5DF19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3" name="PoljeZBesedilom 62">
          <a:extLst>
            <a:ext uri="{FF2B5EF4-FFF2-40B4-BE49-F238E27FC236}">
              <a16:creationId xmlns:a16="http://schemas.microsoft.com/office/drawing/2014/main" id="{96E9080D-1228-452C-9C1A-0CF3F7CD0F2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4" name="PoljeZBesedilom 63">
          <a:extLst>
            <a:ext uri="{FF2B5EF4-FFF2-40B4-BE49-F238E27FC236}">
              <a16:creationId xmlns:a16="http://schemas.microsoft.com/office/drawing/2014/main" id="{7EB020B1-9F73-40BF-A372-278702AA848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5" name="PoljeZBesedilom 64">
          <a:extLst>
            <a:ext uri="{FF2B5EF4-FFF2-40B4-BE49-F238E27FC236}">
              <a16:creationId xmlns:a16="http://schemas.microsoft.com/office/drawing/2014/main" id="{1CF38B87-6239-4351-B6FB-4C6061A6E7A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6" name="PoljeZBesedilom 65">
          <a:extLst>
            <a:ext uri="{FF2B5EF4-FFF2-40B4-BE49-F238E27FC236}">
              <a16:creationId xmlns:a16="http://schemas.microsoft.com/office/drawing/2014/main" id="{A7E9C99B-1790-4365-B1C5-4D9E27FFBBC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7" name="PoljeZBesedilom 66">
          <a:extLst>
            <a:ext uri="{FF2B5EF4-FFF2-40B4-BE49-F238E27FC236}">
              <a16:creationId xmlns:a16="http://schemas.microsoft.com/office/drawing/2014/main" id="{4146202D-76AF-4EB3-BA25-8A5A2B84F7A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8" name="PoljeZBesedilom 67">
          <a:extLst>
            <a:ext uri="{FF2B5EF4-FFF2-40B4-BE49-F238E27FC236}">
              <a16:creationId xmlns:a16="http://schemas.microsoft.com/office/drawing/2014/main" id="{26F9C8B6-270C-480F-A5E7-08D3C380781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9" name="PoljeZBesedilom 68">
          <a:extLst>
            <a:ext uri="{FF2B5EF4-FFF2-40B4-BE49-F238E27FC236}">
              <a16:creationId xmlns:a16="http://schemas.microsoft.com/office/drawing/2014/main" id="{4A7A90F5-670B-4D38-999F-638D53E5CAB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0" name="PoljeZBesedilom 69">
          <a:extLst>
            <a:ext uri="{FF2B5EF4-FFF2-40B4-BE49-F238E27FC236}">
              <a16:creationId xmlns:a16="http://schemas.microsoft.com/office/drawing/2014/main" id="{CF51BE49-CC41-4E23-B629-F0AC538C7AA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1" name="PoljeZBesedilom 70">
          <a:extLst>
            <a:ext uri="{FF2B5EF4-FFF2-40B4-BE49-F238E27FC236}">
              <a16:creationId xmlns:a16="http://schemas.microsoft.com/office/drawing/2014/main" id="{E5D04C49-FC21-445F-8103-2DFF093D16C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2" name="PoljeZBesedilom 71">
          <a:extLst>
            <a:ext uri="{FF2B5EF4-FFF2-40B4-BE49-F238E27FC236}">
              <a16:creationId xmlns:a16="http://schemas.microsoft.com/office/drawing/2014/main" id="{0F5D0ED7-09E9-4094-9B22-193D82E39FC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3" name="PoljeZBesedilom 72">
          <a:extLst>
            <a:ext uri="{FF2B5EF4-FFF2-40B4-BE49-F238E27FC236}">
              <a16:creationId xmlns:a16="http://schemas.microsoft.com/office/drawing/2014/main" id="{0723549A-CBC3-470C-96F5-22AE2A2DA5C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4" name="PoljeZBesedilom 73">
          <a:extLst>
            <a:ext uri="{FF2B5EF4-FFF2-40B4-BE49-F238E27FC236}">
              <a16:creationId xmlns:a16="http://schemas.microsoft.com/office/drawing/2014/main" id="{683F4D67-F494-44B2-A1BD-EC64571F00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5" name="PoljeZBesedilom 74">
          <a:extLst>
            <a:ext uri="{FF2B5EF4-FFF2-40B4-BE49-F238E27FC236}">
              <a16:creationId xmlns:a16="http://schemas.microsoft.com/office/drawing/2014/main" id="{D5C180D5-3624-4DD1-B728-53011496333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6" name="PoljeZBesedilom 75">
          <a:extLst>
            <a:ext uri="{FF2B5EF4-FFF2-40B4-BE49-F238E27FC236}">
              <a16:creationId xmlns:a16="http://schemas.microsoft.com/office/drawing/2014/main" id="{231F5D4B-5506-4D63-80B8-FE2AED60D51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7" name="PoljeZBesedilom 76">
          <a:extLst>
            <a:ext uri="{FF2B5EF4-FFF2-40B4-BE49-F238E27FC236}">
              <a16:creationId xmlns:a16="http://schemas.microsoft.com/office/drawing/2014/main" id="{99F7D786-2695-4707-B670-6A6CD288380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8" name="PoljeZBesedilom 77">
          <a:extLst>
            <a:ext uri="{FF2B5EF4-FFF2-40B4-BE49-F238E27FC236}">
              <a16:creationId xmlns:a16="http://schemas.microsoft.com/office/drawing/2014/main" id="{74805763-65F4-48BC-90BC-D313E65C1FE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9" name="PoljeZBesedilom 78">
          <a:extLst>
            <a:ext uri="{FF2B5EF4-FFF2-40B4-BE49-F238E27FC236}">
              <a16:creationId xmlns:a16="http://schemas.microsoft.com/office/drawing/2014/main" id="{BD950EB1-855F-46F0-92A5-92A40A211D9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0" name="PoljeZBesedilom 79">
          <a:extLst>
            <a:ext uri="{FF2B5EF4-FFF2-40B4-BE49-F238E27FC236}">
              <a16:creationId xmlns:a16="http://schemas.microsoft.com/office/drawing/2014/main" id="{9521C919-E7B2-4A58-8423-716A36E682F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1" name="PoljeZBesedilom 80">
          <a:extLst>
            <a:ext uri="{FF2B5EF4-FFF2-40B4-BE49-F238E27FC236}">
              <a16:creationId xmlns:a16="http://schemas.microsoft.com/office/drawing/2014/main" id="{55B42F8E-ED44-4263-9612-8894D9BBDE3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2" name="PoljeZBesedilom 81">
          <a:extLst>
            <a:ext uri="{FF2B5EF4-FFF2-40B4-BE49-F238E27FC236}">
              <a16:creationId xmlns:a16="http://schemas.microsoft.com/office/drawing/2014/main" id="{74FE094D-E95D-456C-B352-CA8C209580B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3" name="PoljeZBesedilom 82">
          <a:extLst>
            <a:ext uri="{FF2B5EF4-FFF2-40B4-BE49-F238E27FC236}">
              <a16:creationId xmlns:a16="http://schemas.microsoft.com/office/drawing/2014/main" id="{96790F14-1BB7-4DE9-9739-187D028294F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4" name="PoljeZBesedilom 83">
          <a:extLst>
            <a:ext uri="{FF2B5EF4-FFF2-40B4-BE49-F238E27FC236}">
              <a16:creationId xmlns:a16="http://schemas.microsoft.com/office/drawing/2014/main" id="{15CE1031-908B-4A5F-A3FF-784904A3E5E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5" name="PoljeZBesedilom 84">
          <a:extLst>
            <a:ext uri="{FF2B5EF4-FFF2-40B4-BE49-F238E27FC236}">
              <a16:creationId xmlns:a16="http://schemas.microsoft.com/office/drawing/2014/main" id="{167CEC53-AE38-450F-9A7D-EB89CE91B85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6" name="PoljeZBesedilom 85">
          <a:extLst>
            <a:ext uri="{FF2B5EF4-FFF2-40B4-BE49-F238E27FC236}">
              <a16:creationId xmlns:a16="http://schemas.microsoft.com/office/drawing/2014/main" id="{99BE7590-3DF1-48BB-B8E5-2E634EC9CCE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7" name="PoljeZBesedilom 86">
          <a:extLst>
            <a:ext uri="{FF2B5EF4-FFF2-40B4-BE49-F238E27FC236}">
              <a16:creationId xmlns:a16="http://schemas.microsoft.com/office/drawing/2014/main" id="{145478AE-C32D-4F34-B14C-EBC6068D6D9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8" name="PoljeZBesedilom 87">
          <a:extLst>
            <a:ext uri="{FF2B5EF4-FFF2-40B4-BE49-F238E27FC236}">
              <a16:creationId xmlns:a16="http://schemas.microsoft.com/office/drawing/2014/main" id="{7E6BA862-122E-4E7B-A282-0D83AF24A96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9" name="PoljeZBesedilom 88">
          <a:extLst>
            <a:ext uri="{FF2B5EF4-FFF2-40B4-BE49-F238E27FC236}">
              <a16:creationId xmlns:a16="http://schemas.microsoft.com/office/drawing/2014/main" id="{CEDB2414-FC03-4530-81FE-FFE43108CC5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0" name="PoljeZBesedilom 89">
          <a:extLst>
            <a:ext uri="{FF2B5EF4-FFF2-40B4-BE49-F238E27FC236}">
              <a16:creationId xmlns:a16="http://schemas.microsoft.com/office/drawing/2014/main" id="{AD148049-2E04-4E4D-AB2E-6FD6C9B3126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1" name="PoljeZBesedilom 90">
          <a:extLst>
            <a:ext uri="{FF2B5EF4-FFF2-40B4-BE49-F238E27FC236}">
              <a16:creationId xmlns:a16="http://schemas.microsoft.com/office/drawing/2014/main" id="{69633EE5-7501-44A0-B02D-1093FF69D46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2" name="PoljeZBesedilom 91">
          <a:extLst>
            <a:ext uri="{FF2B5EF4-FFF2-40B4-BE49-F238E27FC236}">
              <a16:creationId xmlns:a16="http://schemas.microsoft.com/office/drawing/2014/main" id="{1364E63E-7B2B-415F-8668-55F425E5E8B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3" name="PoljeZBesedilom 92">
          <a:extLst>
            <a:ext uri="{FF2B5EF4-FFF2-40B4-BE49-F238E27FC236}">
              <a16:creationId xmlns:a16="http://schemas.microsoft.com/office/drawing/2014/main" id="{1B543CE1-3FC4-4AE4-966C-860DCCF6003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4" name="PoljeZBesedilom 93">
          <a:extLst>
            <a:ext uri="{FF2B5EF4-FFF2-40B4-BE49-F238E27FC236}">
              <a16:creationId xmlns:a16="http://schemas.microsoft.com/office/drawing/2014/main" id="{27A46001-325C-4739-B75C-B7DAC17078A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5" name="PoljeZBesedilom 94">
          <a:extLst>
            <a:ext uri="{FF2B5EF4-FFF2-40B4-BE49-F238E27FC236}">
              <a16:creationId xmlns:a16="http://schemas.microsoft.com/office/drawing/2014/main" id="{A81B909B-946E-46F1-90BB-FD14C303237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6" name="PoljeZBesedilom 95">
          <a:extLst>
            <a:ext uri="{FF2B5EF4-FFF2-40B4-BE49-F238E27FC236}">
              <a16:creationId xmlns:a16="http://schemas.microsoft.com/office/drawing/2014/main" id="{E2667F4F-AF89-4DFA-A7A9-38C80EFBE9C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7" name="PoljeZBesedilom 96">
          <a:extLst>
            <a:ext uri="{FF2B5EF4-FFF2-40B4-BE49-F238E27FC236}">
              <a16:creationId xmlns:a16="http://schemas.microsoft.com/office/drawing/2014/main" id="{C5FB525F-B5CF-4985-BE7C-20B1820F27E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8" name="PoljeZBesedilom 97">
          <a:extLst>
            <a:ext uri="{FF2B5EF4-FFF2-40B4-BE49-F238E27FC236}">
              <a16:creationId xmlns:a16="http://schemas.microsoft.com/office/drawing/2014/main" id="{7B84D472-C186-4B89-8953-DEA674DA2A4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9" name="PoljeZBesedilom 98">
          <a:extLst>
            <a:ext uri="{FF2B5EF4-FFF2-40B4-BE49-F238E27FC236}">
              <a16:creationId xmlns:a16="http://schemas.microsoft.com/office/drawing/2014/main" id="{B51ADACE-D1A3-45F8-ADDA-9B6C6232A18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0" name="PoljeZBesedilom 99">
          <a:extLst>
            <a:ext uri="{FF2B5EF4-FFF2-40B4-BE49-F238E27FC236}">
              <a16:creationId xmlns:a16="http://schemas.microsoft.com/office/drawing/2014/main" id="{09C6F7FD-1501-4FE5-9585-4469561258E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1" name="PoljeZBesedilom 100">
          <a:extLst>
            <a:ext uri="{FF2B5EF4-FFF2-40B4-BE49-F238E27FC236}">
              <a16:creationId xmlns:a16="http://schemas.microsoft.com/office/drawing/2014/main" id="{C44F8819-1742-4FA6-B72C-821BDFEBBDE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2" name="PoljeZBesedilom 101">
          <a:extLst>
            <a:ext uri="{FF2B5EF4-FFF2-40B4-BE49-F238E27FC236}">
              <a16:creationId xmlns:a16="http://schemas.microsoft.com/office/drawing/2014/main" id="{308A8475-CF04-48F8-A291-23742A6DDBB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3" name="PoljeZBesedilom 102">
          <a:extLst>
            <a:ext uri="{FF2B5EF4-FFF2-40B4-BE49-F238E27FC236}">
              <a16:creationId xmlns:a16="http://schemas.microsoft.com/office/drawing/2014/main" id="{8B6CA690-6A21-41C8-87A8-0D1368D7511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4" name="PoljeZBesedilom 103">
          <a:extLst>
            <a:ext uri="{FF2B5EF4-FFF2-40B4-BE49-F238E27FC236}">
              <a16:creationId xmlns:a16="http://schemas.microsoft.com/office/drawing/2014/main" id="{6835807E-F113-4E95-8CB1-2C7BFB7B0B0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5" name="PoljeZBesedilom 104">
          <a:extLst>
            <a:ext uri="{FF2B5EF4-FFF2-40B4-BE49-F238E27FC236}">
              <a16:creationId xmlns:a16="http://schemas.microsoft.com/office/drawing/2014/main" id="{5BD21B7C-4D01-4AE8-AB49-49A8CD0B992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6" name="PoljeZBesedilom 105">
          <a:extLst>
            <a:ext uri="{FF2B5EF4-FFF2-40B4-BE49-F238E27FC236}">
              <a16:creationId xmlns:a16="http://schemas.microsoft.com/office/drawing/2014/main" id="{321F09BF-423C-4CD1-964D-C7B29E3C3B1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7" name="PoljeZBesedilom 106">
          <a:extLst>
            <a:ext uri="{FF2B5EF4-FFF2-40B4-BE49-F238E27FC236}">
              <a16:creationId xmlns:a16="http://schemas.microsoft.com/office/drawing/2014/main" id="{0386165E-0E65-4947-A162-0CBA82E6834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8" name="PoljeZBesedilom 107">
          <a:extLst>
            <a:ext uri="{FF2B5EF4-FFF2-40B4-BE49-F238E27FC236}">
              <a16:creationId xmlns:a16="http://schemas.microsoft.com/office/drawing/2014/main" id="{C3AE992C-14B2-4763-9301-DCA768CF179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9" name="PoljeZBesedilom 108">
          <a:extLst>
            <a:ext uri="{FF2B5EF4-FFF2-40B4-BE49-F238E27FC236}">
              <a16:creationId xmlns:a16="http://schemas.microsoft.com/office/drawing/2014/main" id="{929B24B9-6B3A-42D5-A02E-B12AEE6C43D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0" name="PoljeZBesedilom 109">
          <a:extLst>
            <a:ext uri="{FF2B5EF4-FFF2-40B4-BE49-F238E27FC236}">
              <a16:creationId xmlns:a16="http://schemas.microsoft.com/office/drawing/2014/main" id="{148B6E94-ED04-42EC-9131-72D9A59919F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1" name="PoljeZBesedilom 110">
          <a:extLst>
            <a:ext uri="{FF2B5EF4-FFF2-40B4-BE49-F238E27FC236}">
              <a16:creationId xmlns:a16="http://schemas.microsoft.com/office/drawing/2014/main" id="{B6F50B64-3D77-41EE-8582-69ABF33D1A6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2" name="PoljeZBesedilom 111">
          <a:extLst>
            <a:ext uri="{FF2B5EF4-FFF2-40B4-BE49-F238E27FC236}">
              <a16:creationId xmlns:a16="http://schemas.microsoft.com/office/drawing/2014/main" id="{CD310482-1914-4957-84B0-65CFAF28CDE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3" name="PoljeZBesedilom 112">
          <a:extLst>
            <a:ext uri="{FF2B5EF4-FFF2-40B4-BE49-F238E27FC236}">
              <a16:creationId xmlns:a16="http://schemas.microsoft.com/office/drawing/2014/main" id="{A9CA1734-FDBA-4863-832D-C18629D6A27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4" name="PoljeZBesedilom 113">
          <a:extLst>
            <a:ext uri="{FF2B5EF4-FFF2-40B4-BE49-F238E27FC236}">
              <a16:creationId xmlns:a16="http://schemas.microsoft.com/office/drawing/2014/main" id="{47AFD749-CF23-4EDF-8B98-D1194D204E7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5" name="PoljeZBesedilom 114">
          <a:extLst>
            <a:ext uri="{FF2B5EF4-FFF2-40B4-BE49-F238E27FC236}">
              <a16:creationId xmlns:a16="http://schemas.microsoft.com/office/drawing/2014/main" id="{AAAFE3D5-006A-4854-AA7B-C0016406D18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6" name="PoljeZBesedilom 115">
          <a:extLst>
            <a:ext uri="{FF2B5EF4-FFF2-40B4-BE49-F238E27FC236}">
              <a16:creationId xmlns:a16="http://schemas.microsoft.com/office/drawing/2014/main" id="{96CC384E-4C36-449A-B9CD-D6CC5F88CA0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7" name="PoljeZBesedilom 116">
          <a:extLst>
            <a:ext uri="{FF2B5EF4-FFF2-40B4-BE49-F238E27FC236}">
              <a16:creationId xmlns:a16="http://schemas.microsoft.com/office/drawing/2014/main" id="{D855FF2B-599D-498E-99DC-7AE2254C0FC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8" name="PoljeZBesedilom 117">
          <a:extLst>
            <a:ext uri="{FF2B5EF4-FFF2-40B4-BE49-F238E27FC236}">
              <a16:creationId xmlns:a16="http://schemas.microsoft.com/office/drawing/2014/main" id="{7335ED04-5BB0-42E4-AEFC-9FE9DEA3F5A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9" name="PoljeZBesedilom 118">
          <a:extLst>
            <a:ext uri="{FF2B5EF4-FFF2-40B4-BE49-F238E27FC236}">
              <a16:creationId xmlns:a16="http://schemas.microsoft.com/office/drawing/2014/main" id="{12042B8C-D319-49C6-ABD8-AC99E45310E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0" name="PoljeZBesedilom 119">
          <a:extLst>
            <a:ext uri="{FF2B5EF4-FFF2-40B4-BE49-F238E27FC236}">
              <a16:creationId xmlns:a16="http://schemas.microsoft.com/office/drawing/2014/main" id="{1B47A822-4E2C-4548-BBA8-01F8AE2174B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1" name="PoljeZBesedilom 120">
          <a:extLst>
            <a:ext uri="{FF2B5EF4-FFF2-40B4-BE49-F238E27FC236}">
              <a16:creationId xmlns:a16="http://schemas.microsoft.com/office/drawing/2014/main" id="{EF88796B-3F45-4639-B3FD-4CC70F369AB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2" name="PoljeZBesedilom 121">
          <a:extLst>
            <a:ext uri="{FF2B5EF4-FFF2-40B4-BE49-F238E27FC236}">
              <a16:creationId xmlns:a16="http://schemas.microsoft.com/office/drawing/2014/main" id="{BE7E4AA3-398A-40ED-91BA-9DF9C70CBE3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3" name="PoljeZBesedilom 122">
          <a:extLst>
            <a:ext uri="{FF2B5EF4-FFF2-40B4-BE49-F238E27FC236}">
              <a16:creationId xmlns:a16="http://schemas.microsoft.com/office/drawing/2014/main" id="{BAFB40C8-17F2-4950-AA76-1CBBCBADB3B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4" name="PoljeZBesedilom 123">
          <a:extLst>
            <a:ext uri="{FF2B5EF4-FFF2-40B4-BE49-F238E27FC236}">
              <a16:creationId xmlns:a16="http://schemas.microsoft.com/office/drawing/2014/main" id="{AE178E63-E6AB-45EC-B91C-C841A082555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5" name="PoljeZBesedilom 124">
          <a:extLst>
            <a:ext uri="{FF2B5EF4-FFF2-40B4-BE49-F238E27FC236}">
              <a16:creationId xmlns:a16="http://schemas.microsoft.com/office/drawing/2014/main" id="{6DE7BD1B-2712-4E5A-A54C-10C53D16BC1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6" name="PoljeZBesedilom 125">
          <a:extLst>
            <a:ext uri="{FF2B5EF4-FFF2-40B4-BE49-F238E27FC236}">
              <a16:creationId xmlns:a16="http://schemas.microsoft.com/office/drawing/2014/main" id="{FA520F51-642D-41A9-B387-E6B2E4D8BC8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7" name="PoljeZBesedilom 126">
          <a:extLst>
            <a:ext uri="{FF2B5EF4-FFF2-40B4-BE49-F238E27FC236}">
              <a16:creationId xmlns:a16="http://schemas.microsoft.com/office/drawing/2014/main" id="{7ADFB841-E20F-45E6-B36B-0519F3F5ECD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8" name="PoljeZBesedilom 127">
          <a:extLst>
            <a:ext uri="{FF2B5EF4-FFF2-40B4-BE49-F238E27FC236}">
              <a16:creationId xmlns:a16="http://schemas.microsoft.com/office/drawing/2014/main" id="{FFF41B05-7C78-41DA-8492-0D1E1E23E23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9" name="PoljeZBesedilom 128">
          <a:extLst>
            <a:ext uri="{FF2B5EF4-FFF2-40B4-BE49-F238E27FC236}">
              <a16:creationId xmlns:a16="http://schemas.microsoft.com/office/drawing/2014/main" id="{87935AC2-B4D3-4342-B6BF-79CC90B038D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0" name="PoljeZBesedilom 129">
          <a:extLst>
            <a:ext uri="{FF2B5EF4-FFF2-40B4-BE49-F238E27FC236}">
              <a16:creationId xmlns:a16="http://schemas.microsoft.com/office/drawing/2014/main" id="{E6F35003-6335-4E8C-8D9E-3655B4CCF83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1" name="PoljeZBesedilom 130">
          <a:extLst>
            <a:ext uri="{FF2B5EF4-FFF2-40B4-BE49-F238E27FC236}">
              <a16:creationId xmlns:a16="http://schemas.microsoft.com/office/drawing/2014/main" id="{51350B80-73A1-4C4B-BCE3-E4460E37BA1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2" name="PoljeZBesedilom 131">
          <a:extLst>
            <a:ext uri="{FF2B5EF4-FFF2-40B4-BE49-F238E27FC236}">
              <a16:creationId xmlns:a16="http://schemas.microsoft.com/office/drawing/2014/main" id="{87B7623D-A6DE-44CA-AFB1-DDEBD81F3D2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3" name="PoljeZBesedilom 132">
          <a:extLst>
            <a:ext uri="{FF2B5EF4-FFF2-40B4-BE49-F238E27FC236}">
              <a16:creationId xmlns:a16="http://schemas.microsoft.com/office/drawing/2014/main" id="{0E7543AA-ED51-449E-97A7-AF4E2012642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4" name="PoljeZBesedilom 133">
          <a:extLst>
            <a:ext uri="{FF2B5EF4-FFF2-40B4-BE49-F238E27FC236}">
              <a16:creationId xmlns:a16="http://schemas.microsoft.com/office/drawing/2014/main" id="{C91E7935-9018-498A-B564-28C7BC5A9F4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5" name="PoljeZBesedilom 134">
          <a:extLst>
            <a:ext uri="{FF2B5EF4-FFF2-40B4-BE49-F238E27FC236}">
              <a16:creationId xmlns:a16="http://schemas.microsoft.com/office/drawing/2014/main" id="{87A7C6F4-0B1D-432B-84B0-8E32E850B33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6" name="PoljeZBesedilom 135">
          <a:extLst>
            <a:ext uri="{FF2B5EF4-FFF2-40B4-BE49-F238E27FC236}">
              <a16:creationId xmlns:a16="http://schemas.microsoft.com/office/drawing/2014/main" id="{29D2416A-55DE-4623-ACE1-21E697640C4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7" name="PoljeZBesedilom 136">
          <a:extLst>
            <a:ext uri="{FF2B5EF4-FFF2-40B4-BE49-F238E27FC236}">
              <a16:creationId xmlns:a16="http://schemas.microsoft.com/office/drawing/2014/main" id="{B1E6B51E-97BB-49BA-A083-60015E36DCD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8" name="PoljeZBesedilom 137">
          <a:extLst>
            <a:ext uri="{FF2B5EF4-FFF2-40B4-BE49-F238E27FC236}">
              <a16:creationId xmlns:a16="http://schemas.microsoft.com/office/drawing/2014/main" id="{C66FD2E1-FA4A-4FFA-A51B-6B299BE22F8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9" name="PoljeZBesedilom 138">
          <a:extLst>
            <a:ext uri="{FF2B5EF4-FFF2-40B4-BE49-F238E27FC236}">
              <a16:creationId xmlns:a16="http://schemas.microsoft.com/office/drawing/2014/main" id="{5E147CF2-FFD7-416A-A763-302778A19A0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0" name="PoljeZBesedilom 139">
          <a:extLst>
            <a:ext uri="{FF2B5EF4-FFF2-40B4-BE49-F238E27FC236}">
              <a16:creationId xmlns:a16="http://schemas.microsoft.com/office/drawing/2014/main" id="{82856AEC-4D58-4DFC-85F9-B9B27FFB487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1" name="PoljeZBesedilom 140">
          <a:extLst>
            <a:ext uri="{FF2B5EF4-FFF2-40B4-BE49-F238E27FC236}">
              <a16:creationId xmlns:a16="http://schemas.microsoft.com/office/drawing/2014/main" id="{AA4D4BA9-5388-4963-81CC-C03A2CFEEA4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2" name="PoljeZBesedilom 141">
          <a:extLst>
            <a:ext uri="{FF2B5EF4-FFF2-40B4-BE49-F238E27FC236}">
              <a16:creationId xmlns:a16="http://schemas.microsoft.com/office/drawing/2014/main" id="{2FF13F8B-6571-4763-BFEB-D0A543EF1F3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3" name="PoljeZBesedilom 142">
          <a:extLst>
            <a:ext uri="{FF2B5EF4-FFF2-40B4-BE49-F238E27FC236}">
              <a16:creationId xmlns:a16="http://schemas.microsoft.com/office/drawing/2014/main" id="{461CD964-CA93-47E9-80AF-1855540CCD6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4" name="PoljeZBesedilom 143">
          <a:extLst>
            <a:ext uri="{FF2B5EF4-FFF2-40B4-BE49-F238E27FC236}">
              <a16:creationId xmlns:a16="http://schemas.microsoft.com/office/drawing/2014/main" id="{EEFB4A15-2317-4ABD-B6F7-B22A5D2F00D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5" name="PoljeZBesedilom 144">
          <a:extLst>
            <a:ext uri="{FF2B5EF4-FFF2-40B4-BE49-F238E27FC236}">
              <a16:creationId xmlns:a16="http://schemas.microsoft.com/office/drawing/2014/main" id="{D615F6B5-2288-41CF-B862-C5654C96B7A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6" name="PoljeZBesedilom 145">
          <a:extLst>
            <a:ext uri="{FF2B5EF4-FFF2-40B4-BE49-F238E27FC236}">
              <a16:creationId xmlns:a16="http://schemas.microsoft.com/office/drawing/2014/main" id="{A3767368-2649-483B-B02F-4064F4AFD81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7" name="PoljeZBesedilom 146">
          <a:extLst>
            <a:ext uri="{FF2B5EF4-FFF2-40B4-BE49-F238E27FC236}">
              <a16:creationId xmlns:a16="http://schemas.microsoft.com/office/drawing/2014/main" id="{8C18D5A3-A58F-4F7C-8A3C-185EDBAD9D1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8" name="PoljeZBesedilom 147">
          <a:extLst>
            <a:ext uri="{FF2B5EF4-FFF2-40B4-BE49-F238E27FC236}">
              <a16:creationId xmlns:a16="http://schemas.microsoft.com/office/drawing/2014/main" id="{28985806-2D1A-4783-95F8-7C358AD48A0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9" name="PoljeZBesedilom 148">
          <a:extLst>
            <a:ext uri="{FF2B5EF4-FFF2-40B4-BE49-F238E27FC236}">
              <a16:creationId xmlns:a16="http://schemas.microsoft.com/office/drawing/2014/main" id="{D9DB7B46-5DC1-4625-8AAC-47357447655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0" name="PoljeZBesedilom 149">
          <a:extLst>
            <a:ext uri="{FF2B5EF4-FFF2-40B4-BE49-F238E27FC236}">
              <a16:creationId xmlns:a16="http://schemas.microsoft.com/office/drawing/2014/main" id="{CA00D8FC-E3D2-4ED3-8D04-F74C59EEEF0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1" name="PoljeZBesedilom 150">
          <a:extLst>
            <a:ext uri="{FF2B5EF4-FFF2-40B4-BE49-F238E27FC236}">
              <a16:creationId xmlns:a16="http://schemas.microsoft.com/office/drawing/2014/main" id="{4CC31737-E9C0-45FB-A430-F1B75FE222A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2" name="PoljeZBesedilom 151">
          <a:extLst>
            <a:ext uri="{FF2B5EF4-FFF2-40B4-BE49-F238E27FC236}">
              <a16:creationId xmlns:a16="http://schemas.microsoft.com/office/drawing/2014/main" id="{0F82F8B8-7A66-40C9-8F89-F4F9CB80DAD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3" name="PoljeZBesedilom 152">
          <a:extLst>
            <a:ext uri="{FF2B5EF4-FFF2-40B4-BE49-F238E27FC236}">
              <a16:creationId xmlns:a16="http://schemas.microsoft.com/office/drawing/2014/main" id="{5D1788EF-A8EF-4F8E-AF8A-ABCA57C67D1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4" name="PoljeZBesedilom 153">
          <a:extLst>
            <a:ext uri="{FF2B5EF4-FFF2-40B4-BE49-F238E27FC236}">
              <a16:creationId xmlns:a16="http://schemas.microsoft.com/office/drawing/2014/main" id="{E93FA2A0-53F0-44E9-B5B8-9F5FB44EAFE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5" name="PoljeZBesedilom 154">
          <a:extLst>
            <a:ext uri="{FF2B5EF4-FFF2-40B4-BE49-F238E27FC236}">
              <a16:creationId xmlns:a16="http://schemas.microsoft.com/office/drawing/2014/main" id="{B9835108-9114-436C-8807-78D2E6AB91F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6" name="PoljeZBesedilom 155">
          <a:extLst>
            <a:ext uri="{FF2B5EF4-FFF2-40B4-BE49-F238E27FC236}">
              <a16:creationId xmlns:a16="http://schemas.microsoft.com/office/drawing/2014/main" id="{3C75C2DC-D90F-4825-8A17-FD03A20EBFD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7" name="PoljeZBesedilom 156">
          <a:extLst>
            <a:ext uri="{FF2B5EF4-FFF2-40B4-BE49-F238E27FC236}">
              <a16:creationId xmlns:a16="http://schemas.microsoft.com/office/drawing/2014/main" id="{B519B17B-30A7-433C-86AA-DC17029B76C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8" name="PoljeZBesedilom 157">
          <a:extLst>
            <a:ext uri="{FF2B5EF4-FFF2-40B4-BE49-F238E27FC236}">
              <a16:creationId xmlns:a16="http://schemas.microsoft.com/office/drawing/2014/main" id="{C02FEC63-9BE7-4DE5-A896-1460E85AA0B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9" name="PoljeZBesedilom 158">
          <a:extLst>
            <a:ext uri="{FF2B5EF4-FFF2-40B4-BE49-F238E27FC236}">
              <a16:creationId xmlns:a16="http://schemas.microsoft.com/office/drawing/2014/main" id="{B9BEFCFD-9001-421B-8160-2114EAADD89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0" name="PoljeZBesedilom 159">
          <a:extLst>
            <a:ext uri="{FF2B5EF4-FFF2-40B4-BE49-F238E27FC236}">
              <a16:creationId xmlns:a16="http://schemas.microsoft.com/office/drawing/2014/main" id="{4F975E5B-B9E8-4E14-BA41-21F9DF5B84E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1" name="PoljeZBesedilom 160">
          <a:extLst>
            <a:ext uri="{FF2B5EF4-FFF2-40B4-BE49-F238E27FC236}">
              <a16:creationId xmlns:a16="http://schemas.microsoft.com/office/drawing/2014/main" id="{2D5BFA28-B7E6-4F74-9505-3AC90D0A927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2" name="PoljeZBesedilom 161">
          <a:extLst>
            <a:ext uri="{FF2B5EF4-FFF2-40B4-BE49-F238E27FC236}">
              <a16:creationId xmlns:a16="http://schemas.microsoft.com/office/drawing/2014/main" id="{80A0EDD2-829E-4312-A368-D47E3AFFC6F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3" name="PoljeZBesedilom 162">
          <a:extLst>
            <a:ext uri="{FF2B5EF4-FFF2-40B4-BE49-F238E27FC236}">
              <a16:creationId xmlns:a16="http://schemas.microsoft.com/office/drawing/2014/main" id="{3261AE44-9BE2-4A70-9A2D-EA39403326D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4" name="PoljeZBesedilom 163">
          <a:extLst>
            <a:ext uri="{FF2B5EF4-FFF2-40B4-BE49-F238E27FC236}">
              <a16:creationId xmlns:a16="http://schemas.microsoft.com/office/drawing/2014/main" id="{616739A9-3184-461D-9E76-D1328596E31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5" name="PoljeZBesedilom 164">
          <a:extLst>
            <a:ext uri="{FF2B5EF4-FFF2-40B4-BE49-F238E27FC236}">
              <a16:creationId xmlns:a16="http://schemas.microsoft.com/office/drawing/2014/main" id="{C27CB7AD-6822-42A0-A002-D102D777D88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6" name="PoljeZBesedilom 165">
          <a:extLst>
            <a:ext uri="{FF2B5EF4-FFF2-40B4-BE49-F238E27FC236}">
              <a16:creationId xmlns:a16="http://schemas.microsoft.com/office/drawing/2014/main" id="{4AFE598C-68B9-4AF3-AD75-9EEFE4EA217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7" name="PoljeZBesedilom 166">
          <a:extLst>
            <a:ext uri="{FF2B5EF4-FFF2-40B4-BE49-F238E27FC236}">
              <a16:creationId xmlns:a16="http://schemas.microsoft.com/office/drawing/2014/main" id="{2B877426-C0F4-4D81-AA83-ED9A3FE23600}"/>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8" name="PoljeZBesedilom 167">
          <a:extLst>
            <a:ext uri="{FF2B5EF4-FFF2-40B4-BE49-F238E27FC236}">
              <a16:creationId xmlns:a16="http://schemas.microsoft.com/office/drawing/2014/main" id="{E6D93299-48C8-483B-918A-87E3CEE7E81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9" name="PoljeZBesedilom 168">
          <a:extLst>
            <a:ext uri="{FF2B5EF4-FFF2-40B4-BE49-F238E27FC236}">
              <a16:creationId xmlns:a16="http://schemas.microsoft.com/office/drawing/2014/main" id="{DEE8B4B1-EE4F-4A3F-A0CE-E00430D1CD6C}"/>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0" name="PoljeZBesedilom 169">
          <a:extLst>
            <a:ext uri="{FF2B5EF4-FFF2-40B4-BE49-F238E27FC236}">
              <a16:creationId xmlns:a16="http://schemas.microsoft.com/office/drawing/2014/main" id="{43FAE5B2-3F2E-4C28-8F86-0E2C7D78628C}"/>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1" name="PoljeZBesedilom 170">
          <a:extLst>
            <a:ext uri="{FF2B5EF4-FFF2-40B4-BE49-F238E27FC236}">
              <a16:creationId xmlns:a16="http://schemas.microsoft.com/office/drawing/2014/main" id="{800389BB-9027-4BDF-BCD0-D568AAE2C41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2" name="PoljeZBesedilom 171">
          <a:extLst>
            <a:ext uri="{FF2B5EF4-FFF2-40B4-BE49-F238E27FC236}">
              <a16:creationId xmlns:a16="http://schemas.microsoft.com/office/drawing/2014/main" id="{8A2B1921-A152-40F7-8C87-19BF9536EB2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3" name="PoljeZBesedilom 172">
          <a:extLst>
            <a:ext uri="{FF2B5EF4-FFF2-40B4-BE49-F238E27FC236}">
              <a16:creationId xmlns:a16="http://schemas.microsoft.com/office/drawing/2014/main" id="{1DDF4683-71E1-4D96-99FE-B135FA4D919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4" name="PoljeZBesedilom 173">
          <a:extLst>
            <a:ext uri="{FF2B5EF4-FFF2-40B4-BE49-F238E27FC236}">
              <a16:creationId xmlns:a16="http://schemas.microsoft.com/office/drawing/2014/main" id="{50213EFE-9D83-4ED3-ABBF-9FC0D185C9F7}"/>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5" name="PoljeZBesedilom 174">
          <a:extLst>
            <a:ext uri="{FF2B5EF4-FFF2-40B4-BE49-F238E27FC236}">
              <a16:creationId xmlns:a16="http://schemas.microsoft.com/office/drawing/2014/main" id="{78CDB5EC-833A-48A5-87D3-B513060F607E}"/>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6" name="PoljeZBesedilom 175">
          <a:extLst>
            <a:ext uri="{FF2B5EF4-FFF2-40B4-BE49-F238E27FC236}">
              <a16:creationId xmlns:a16="http://schemas.microsoft.com/office/drawing/2014/main" id="{7CBE0AC3-3C92-48B2-B249-69AD1BE917C1}"/>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7" name="PoljeZBesedilom 176">
          <a:extLst>
            <a:ext uri="{FF2B5EF4-FFF2-40B4-BE49-F238E27FC236}">
              <a16:creationId xmlns:a16="http://schemas.microsoft.com/office/drawing/2014/main" id="{DE5004AB-F8E8-42F8-B9F7-196A46B6D62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8" name="PoljeZBesedilom 177">
          <a:extLst>
            <a:ext uri="{FF2B5EF4-FFF2-40B4-BE49-F238E27FC236}">
              <a16:creationId xmlns:a16="http://schemas.microsoft.com/office/drawing/2014/main" id="{0CA9CB95-08FD-4B41-8B0F-9DCBC13C2BE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9" name="PoljeZBesedilom 178">
          <a:extLst>
            <a:ext uri="{FF2B5EF4-FFF2-40B4-BE49-F238E27FC236}">
              <a16:creationId xmlns:a16="http://schemas.microsoft.com/office/drawing/2014/main" id="{1C7CC7EA-621B-4BC8-B3B1-FFBD9636CD9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0" name="PoljeZBesedilom 179">
          <a:extLst>
            <a:ext uri="{FF2B5EF4-FFF2-40B4-BE49-F238E27FC236}">
              <a16:creationId xmlns:a16="http://schemas.microsoft.com/office/drawing/2014/main" id="{DC11E290-3976-4A43-95DB-0FE29CA723F7}"/>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1" name="PoljeZBesedilom 180">
          <a:extLst>
            <a:ext uri="{FF2B5EF4-FFF2-40B4-BE49-F238E27FC236}">
              <a16:creationId xmlns:a16="http://schemas.microsoft.com/office/drawing/2014/main" id="{A553AF82-7D8F-498F-9E54-A7A550F070D9}"/>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82" name="PoljeZBesedilom 181">
          <a:extLst>
            <a:ext uri="{FF2B5EF4-FFF2-40B4-BE49-F238E27FC236}">
              <a16:creationId xmlns:a16="http://schemas.microsoft.com/office/drawing/2014/main" id="{013F2B9C-5FF3-49D9-9D2F-D9B28BAF543B}"/>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83" name="PoljeZBesedilom 182">
          <a:extLst>
            <a:ext uri="{FF2B5EF4-FFF2-40B4-BE49-F238E27FC236}">
              <a16:creationId xmlns:a16="http://schemas.microsoft.com/office/drawing/2014/main" id="{981AD7BF-EFA6-4CF0-9004-BF5EE68C11D9}"/>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127</xdr:row>
      <xdr:rowOff>0</xdr:rowOff>
    </xdr:from>
    <xdr:ext cx="65" cy="172227"/>
    <xdr:sp macro="" textlink="">
      <xdr:nvSpPr>
        <xdr:cNvPr id="184" name="PoljeZBesedilom 183">
          <a:extLst>
            <a:ext uri="{FF2B5EF4-FFF2-40B4-BE49-F238E27FC236}">
              <a16:creationId xmlns:a16="http://schemas.microsoft.com/office/drawing/2014/main" id="{E1441697-D255-4981-B03F-2959F3EA7D00}"/>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127</xdr:row>
      <xdr:rowOff>0</xdr:rowOff>
    </xdr:from>
    <xdr:ext cx="65" cy="172227"/>
    <xdr:sp macro="" textlink="">
      <xdr:nvSpPr>
        <xdr:cNvPr id="185" name="PoljeZBesedilom 184">
          <a:extLst>
            <a:ext uri="{FF2B5EF4-FFF2-40B4-BE49-F238E27FC236}">
              <a16:creationId xmlns:a16="http://schemas.microsoft.com/office/drawing/2014/main" id="{2E71FD96-8C32-439B-910D-8617C9622EFD}"/>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8</xdr:row>
      <xdr:rowOff>0</xdr:rowOff>
    </xdr:from>
    <xdr:ext cx="65" cy="172227"/>
    <xdr:sp macro="" textlink="">
      <xdr:nvSpPr>
        <xdr:cNvPr id="186" name="PoljeZBesedilom 185">
          <a:extLst>
            <a:ext uri="{FF2B5EF4-FFF2-40B4-BE49-F238E27FC236}">
              <a16:creationId xmlns:a16="http://schemas.microsoft.com/office/drawing/2014/main" id="{9E81B12B-9CFF-4DC0-956A-3335F830A651}"/>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8</xdr:row>
      <xdr:rowOff>0</xdr:rowOff>
    </xdr:from>
    <xdr:ext cx="65" cy="172227"/>
    <xdr:sp macro="" textlink="">
      <xdr:nvSpPr>
        <xdr:cNvPr id="187" name="PoljeZBesedilom 186">
          <a:extLst>
            <a:ext uri="{FF2B5EF4-FFF2-40B4-BE49-F238E27FC236}">
              <a16:creationId xmlns:a16="http://schemas.microsoft.com/office/drawing/2014/main" id="{6681DC5C-74DE-4CAB-AAB5-F5660DA4337C}"/>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88" name="PoljeZBesedilom 187">
          <a:extLst>
            <a:ext uri="{FF2B5EF4-FFF2-40B4-BE49-F238E27FC236}">
              <a16:creationId xmlns:a16="http://schemas.microsoft.com/office/drawing/2014/main" id="{2BB9B0F5-06CF-4877-A844-0F0BA1CB6CF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89" name="PoljeZBesedilom 188">
          <a:extLst>
            <a:ext uri="{FF2B5EF4-FFF2-40B4-BE49-F238E27FC236}">
              <a16:creationId xmlns:a16="http://schemas.microsoft.com/office/drawing/2014/main" id="{3E3D3C1A-3636-4242-990B-16389C740E4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0" name="PoljeZBesedilom 189">
          <a:extLst>
            <a:ext uri="{FF2B5EF4-FFF2-40B4-BE49-F238E27FC236}">
              <a16:creationId xmlns:a16="http://schemas.microsoft.com/office/drawing/2014/main" id="{B0948EE1-19BC-406F-8620-EC7FEE82AFC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1" name="PoljeZBesedilom 190">
          <a:extLst>
            <a:ext uri="{FF2B5EF4-FFF2-40B4-BE49-F238E27FC236}">
              <a16:creationId xmlns:a16="http://schemas.microsoft.com/office/drawing/2014/main" id="{3628EF2D-4B69-4209-9E72-EC7CFBD212A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2" name="PoljeZBesedilom 191">
          <a:extLst>
            <a:ext uri="{FF2B5EF4-FFF2-40B4-BE49-F238E27FC236}">
              <a16:creationId xmlns:a16="http://schemas.microsoft.com/office/drawing/2014/main" id="{28AB41F5-713C-408A-8D32-833000DA591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3" name="PoljeZBesedilom 192">
          <a:extLst>
            <a:ext uri="{FF2B5EF4-FFF2-40B4-BE49-F238E27FC236}">
              <a16:creationId xmlns:a16="http://schemas.microsoft.com/office/drawing/2014/main" id="{24DAAF39-E98C-419D-B6A6-6AAA161A75C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4" name="PoljeZBesedilom 193">
          <a:extLst>
            <a:ext uri="{FF2B5EF4-FFF2-40B4-BE49-F238E27FC236}">
              <a16:creationId xmlns:a16="http://schemas.microsoft.com/office/drawing/2014/main" id="{7DCC4A2B-3094-4BB4-BEA2-5B1B0065720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5" name="PoljeZBesedilom 194">
          <a:extLst>
            <a:ext uri="{FF2B5EF4-FFF2-40B4-BE49-F238E27FC236}">
              <a16:creationId xmlns:a16="http://schemas.microsoft.com/office/drawing/2014/main" id="{71AF0D3D-BFA4-4522-87C8-510E72D11DF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6" name="PoljeZBesedilom 195">
          <a:extLst>
            <a:ext uri="{FF2B5EF4-FFF2-40B4-BE49-F238E27FC236}">
              <a16:creationId xmlns:a16="http://schemas.microsoft.com/office/drawing/2014/main" id="{C258EF98-42D3-4727-AA0C-8EA47D39719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7" name="PoljeZBesedilom 196">
          <a:extLst>
            <a:ext uri="{FF2B5EF4-FFF2-40B4-BE49-F238E27FC236}">
              <a16:creationId xmlns:a16="http://schemas.microsoft.com/office/drawing/2014/main" id="{14F8AC3B-E59D-48C2-A30A-C3B72542C09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8" name="PoljeZBesedilom 197">
          <a:extLst>
            <a:ext uri="{FF2B5EF4-FFF2-40B4-BE49-F238E27FC236}">
              <a16:creationId xmlns:a16="http://schemas.microsoft.com/office/drawing/2014/main" id="{EE9D8176-2329-4D27-9623-926CCCE5AE57}"/>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199" name="PoljeZBesedilom 198">
          <a:extLst>
            <a:ext uri="{FF2B5EF4-FFF2-40B4-BE49-F238E27FC236}">
              <a16:creationId xmlns:a16="http://schemas.microsoft.com/office/drawing/2014/main" id="{5099D5F8-03BE-411C-8A95-AC4FC908D41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0" name="PoljeZBesedilom 199">
          <a:extLst>
            <a:ext uri="{FF2B5EF4-FFF2-40B4-BE49-F238E27FC236}">
              <a16:creationId xmlns:a16="http://schemas.microsoft.com/office/drawing/2014/main" id="{D1230A8F-F626-4358-B734-674FEFD6AE8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1" name="PoljeZBesedilom 200">
          <a:extLst>
            <a:ext uri="{FF2B5EF4-FFF2-40B4-BE49-F238E27FC236}">
              <a16:creationId xmlns:a16="http://schemas.microsoft.com/office/drawing/2014/main" id="{9911E0C7-476F-4350-A2A1-9ED3B3F2F05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2" name="PoljeZBesedilom 201">
          <a:extLst>
            <a:ext uri="{FF2B5EF4-FFF2-40B4-BE49-F238E27FC236}">
              <a16:creationId xmlns:a16="http://schemas.microsoft.com/office/drawing/2014/main" id="{8CC149D4-2256-40D4-AA0C-DD038494659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3" name="PoljeZBesedilom 202">
          <a:extLst>
            <a:ext uri="{FF2B5EF4-FFF2-40B4-BE49-F238E27FC236}">
              <a16:creationId xmlns:a16="http://schemas.microsoft.com/office/drawing/2014/main" id="{C0461042-7D54-4E59-9E69-324EC9DF6FF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4" name="PoljeZBesedilom 203">
          <a:extLst>
            <a:ext uri="{FF2B5EF4-FFF2-40B4-BE49-F238E27FC236}">
              <a16:creationId xmlns:a16="http://schemas.microsoft.com/office/drawing/2014/main" id="{54E401FB-335B-418F-9FF5-E777C65B34F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5" name="PoljeZBesedilom 204">
          <a:extLst>
            <a:ext uri="{FF2B5EF4-FFF2-40B4-BE49-F238E27FC236}">
              <a16:creationId xmlns:a16="http://schemas.microsoft.com/office/drawing/2014/main" id="{A16BE445-25CA-4B75-8C28-17A767F29A7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6" name="PoljeZBesedilom 205">
          <a:extLst>
            <a:ext uri="{FF2B5EF4-FFF2-40B4-BE49-F238E27FC236}">
              <a16:creationId xmlns:a16="http://schemas.microsoft.com/office/drawing/2014/main" id="{EF452D2A-6AE2-436F-9FF1-4C073B4289C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7" name="PoljeZBesedilom 206">
          <a:extLst>
            <a:ext uri="{FF2B5EF4-FFF2-40B4-BE49-F238E27FC236}">
              <a16:creationId xmlns:a16="http://schemas.microsoft.com/office/drawing/2014/main" id="{3A129536-F06C-463F-9CD8-95DC9245E9C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8" name="PoljeZBesedilom 207">
          <a:extLst>
            <a:ext uri="{FF2B5EF4-FFF2-40B4-BE49-F238E27FC236}">
              <a16:creationId xmlns:a16="http://schemas.microsoft.com/office/drawing/2014/main" id="{FEBC6529-E48F-4B6B-A1FF-59B86326F2C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09" name="PoljeZBesedilom 208">
          <a:extLst>
            <a:ext uri="{FF2B5EF4-FFF2-40B4-BE49-F238E27FC236}">
              <a16:creationId xmlns:a16="http://schemas.microsoft.com/office/drawing/2014/main" id="{E76E5691-F88D-4DD2-BB97-C3950776410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0" name="PoljeZBesedilom 209">
          <a:extLst>
            <a:ext uri="{FF2B5EF4-FFF2-40B4-BE49-F238E27FC236}">
              <a16:creationId xmlns:a16="http://schemas.microsoft.com/office/drawing/2014/main" id="{71CF0DF4-F3DC-4F3D-94B5-6A66EA9A0A8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1" name="PoljeZBesedilom 210">
          <a:extLst>
            <a:ext uri="{FF2B5EF4-FFF2-40B4-BE49-F238E27FC236}">
              <a16:creationId xmlns:a16="http://schemas.microsoft.com/office/drawing/2014/main" id="{EE038FF0-01CD-438A-B41D-E167B1DFB82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2" name="PoljeZBesedilom 211">
          <a:extLst>
            <a:ext uri="{FF2B5EF4-FFF2-40B4-BE49-F238E27FC236}">
              <a16:creationId xmlns:a16="http://schemas.microsoft.com/office/drawing/2014/main" id="{1916AD46-970C-4263-952A-67B3C4C26E5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3" name="PoljeZBesedilom 212">
          <a:extLst>
            <a:ext uri="{FF2B5EF4-FFF2-40B4-BE49-F238E27FC236}">
              <a16:creationId xmlns:a16="http://schemas.microsoft.com/office/drawing/2014/main" id="{E1F8663A-1659-46E5-8898-AF878A80EAE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4" name="PoljeZBesedilom 213">
          <a:extLst>
            <a:ext uri="{FF2B5EF4-FFF2-40B4-BE49-F238E27FC236}">
              <a16:creationId xmlns:a16="http://schemas.microsoft.com/office/drawing/2014/main" id="{811C45D8-6F74-43F3-AF04-61E886EE6B8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5" name="PoljeZBesedilom 214">
          <a:extLst>
            <a:ext uri="{FF2B5EF4-FFF2-40B4-BE49-F238E27FC236}">
              <a16:creationId xmlns:a16="http://schemas.microsoft.com/office/drawing/2014/main" id="{B7A4418C-4D3F-4957-8F53-1907657FAB5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6" name="PoljeZBesedilom 215">
          <a:extLst>
            <a:ext uri="{FF2B5EF4-FFF2-40B4-BE49-F238E27FC236}">
              <a16:creationId xmlns:a16="http://schemas.microsoft.com/office/drawing/2014/main" id="{92F34FE1-888A-4C9F-AF7B-B2CF135F825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7" name="PoljeZBesedilom 216">
          <a:extLst>
            <a:ext uri="{FF2B5EF4-FFF2-40B4-BE49-F238E27FC236}">
              <a16:creationId xmlns:a16="http://schemas.microsoft.com/office/drawing/2014/main" id="{62B8F5DA-E2DC-4AF8-A301-C8F7AA6E44C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8" name="PoljeZBesedilom 217">
          <a:extLst>
            <a:ext uri="{FF2B5EF4-FFF2-40B4-BE49-F238E27FC236}">
              <a16:creationId xmlns:a16="http://schemas.microsoft.com/office/drawing/2014/main" id="{125AC0D4-FEE0-401A-956B-667A6CC5115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19" name="PoljeZBesedilom 218">
          <a:extLst>
            <a:ext uri="{FF2B5EF4-FFF2-40B4-BE49-F238E27FC236}">
              <a16:creationId xmlns:a16="http://schemas.microsoft.com/office/drawing/2014/main" id="{5EBBF990-18C2-4D79-8C6C-E6F50429E6E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20" name="PoljeZBesedilom 219">
          <a:extLst>
            <a:ext uri="{FF2B5EF4-FFF2-40B4-BE49-F238E27FC236}">
              <a16:creationId xmlns:a16="http://schemas.microsoft.com/office/drawing/2014/main" id="{9962D5AF-78B9-457A-8DED-055DE8B7A55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21" name="PoljeZBesedilom 220">
          <a:extLst>
            <a:ext uri="{FF2B5EF4-FFF2-40B4-BE49-F238E27FC236}">
              <a16:creationId xmlns:a16="http://schemas.microsoft.com/office/drawing/2014/main" id="{F4FC0A5A-0BAD-46A8-8FA7-26B960FA145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22" name="PoljeZBesedilom 221">
          <a:extLst>
            <a:ext uri="{FF2B5EF4-FFF2-40B4-BE49-F238E27FC236}">
              <a16:creationId xmlns:a16="http://schemas.microsoft.com/office/drawing/2014/main" id="{46CC770F-BF7D-4834-AED3-D7C7641B95B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23" name="PoljeZBesedilom 222">
          <a:extLst>
            <a:ext uri="{FF2B5EF4-FFF2-40B4-BE49-F238E27FC236}">
              <a16:creationId xmlns:a16="http://schemas.microsoft.com/office/drawing/2014/main" id="{BDD8EA35-D339-42E0-A06A-B2FB10D36FE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24" name="PoljeZBesedilom 223">
          <a:extLst>
            <a:ext uri="{FF2B5EF4-FFF2-40B4-BE49-F238E27FC236}">
              <a16:creationId xmlns:a16="http://schemas.microsoft.com/office/drawing/2014/main" id="{7F43DD01-475C-46AB-BA9D-9A694F598F4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25" name="PoljeZBesedilom 224">
          <a:extLst>
            <a:ext uri="{FF2B5EF4-FFF2-40B4-BE49-F238E27FC236}">
              <a16:creationId xmlns:a16="http://schemas.microsoft.com/office/drawing/2014/main" id="{436F4213-4DC5-4354-8671-60CF6F0C58C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26" name="PoljeZBesedilom 225">
          <a:extLst>
            <a:ext uri="{FF2B5EF4-FFF2-40B4-BE49-F238E27FC236}">
              <a16:creationId xmlns:a16="http://schemas.microsoft.com/office/drawing/2014/main" id="{E9D4ECA3-7A05-4511-BD0A-4D6AD8AB953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227" name="PoljeZBesedilom 226">
          <a:extLst>
            <a:ext uri="{FF2B5EF4-FFF2-40B4-BE49-F238E27FC236}">
              <a16:creationId xmlns:a16="http://schemas.microsoft.com/office/drawing/2014/main" id="{5B0E3ED4-ACA1-48C5-AC9C-E945D1EC44E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228" name="PoljeZBesedilom 227">
          <a:extLst>
            <a:ext uri="{FF2B5EF4-FFF2-40B4-BE49-F238E27FC236}">
              <a16:creationId xmlns:a16="http://schemas.microsoft.com/office/drawing/2014/main" id="{5FAFC524-F57E-427B-AB89-08CD36658263}"/>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229" name="PoljeZBesedilom 228">
          <a:extLst>
            <a:ext uri="{FF2B5EF4-FFF2-40B4-BE49-F238E27FC236}">
              <a16:creationId xmlns:a16="http://schemas.microsoft.com/office/drawing/2014/main" id="{337C4A2B-B2A4-458F-847A-95796DAE8550}"/>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71</xdr:row>
      <xdr:rowOff>0</xdr:rowOff>
    </xdr:from>
    <xdr:ext cx="65" cy="172227"/>
    <xdr:sp macro="" textlink="">
      <xdr:nvSpPr>
        <xdr:cNvPr id="230" name="PoljeZBesedilom 229">
          <a:extLst>
            <a:ext uri="{FF2B5EF4-FFF2-40B4-BE49-F238E27FC236}">
              <a16:creationId xmlns:a16="http://schemas.microsoft.com/office/drawing/2014/main" id="{142AA003-8A72-46C3-9651-525446664FE5}"/>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71</xdr:row>
      <xdr:rowOff>0</xdr:rowOff>
    </xdr:from>
    <xdr:ext cx="65" cy="172227"/>
    <xdr:sp macro="" textlink="">
      <xdr:nvSpPr>
        <xdr:cNvPr id="231" name="PoljeZBesedilom 230">
          <a:extLst>
            <a:ext uri="{FF2B5EF4-FFF2-40B4-BE49-F238E27FC236}">
              <a16:creationId xmlns:a16="http://schemas.microsoft.com/office/drawing/2014/main" id="{60419119-D4B2-44FF-9887-CE224450F580}"/>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32" name="PoljeZBesedilom 231">
          <a:extLst>
            <a:ext uri="{FF2B5EF4-FFF2-40B4-BE49-F238E27FC236}">
              <a16:creationId xmlns:a16="http://schemas.microsoft.com/office/drawing/2014/main" id="{F6AC4324-87DA-49A8-BF1D-DC7E4AF3B1E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33" name="PoljeZBesedilom 232">
          <a:extLst>
            <a:ext uri="{FF2B5EF4-FFF2-40B4-BE49-F238E27FC236}">
              <a16:creationId xmlns:a16="http://schemas.microsoft.com/office/drawing/2014/main" id="{69E61734-0FFF-42C1-BFE0-B7A6F050B2D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34" name="PoljeZBesedilom 233">
          <a:extLst>
            <a:ext uri="{FF2B5EF4-FFF2-40B4-BE49-F238E27FC236}">
              <a16:creationId xmlns:a16="http://schemas.microsoft.com/office/drawing/2014/main" id="{4D0BB902-58EE-490D-825E-D449B3C0CF7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35" name="PoljeZBesedilom 234">
          <a:extLst>
            <a:ext uri="{FF2B5EF4-FFF2-40B4-BE49-F238E27FC236}">
              <a16:creationId xmlns:a16="http://schemas.microsoft.com/office/drawing/2014/main" id="{93371B92-E14E-455B-9369-E2F9433FAA8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36" name="PoljeZBesedilom 235">
          <a:extLst>
            <a:ext uri="{FF2B5EF4-FFF2-40B4-BE49-F238E27FC236}">
              <a16:creationId xmlns:a16="http://schemas.microsoft.com/office/drawing/2014/main" id="{284E2E69-A0B2-4E5F-A710-E1FF6396097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37" name="PoljeZBesedilom 236">
          <a:extLst>
            <a:ext uri="{FF2B5EF4-FFF2-40B4-BE49-F238E27FC236}">
              <a16:creationId xmlns:a16="http://schemas.microsoft.com/office/drawing/2014/main" id="{B7C4AB46-FF83-4419-95FB-529CFBE7F0B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38" name="PoljeZBesedilom 237">
          <a:extLst>
            <a:ext uri="{FF2B5EF4-FFF2-40B4-BE49-F238E27FC236}">
              <a16:creationId xmlns:a16="http://schemas.microsoft.com/office/drawing/2014/main" id="{D7E71184-75E9-4E00-9022-016E68D9C08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39" name="PoljeZBesedilom 238">
          <a:extLst>
            <a:ext uri="{FF2B5EF4-FFF2-40B4-BE49-F238E27FC236}">
              <a16:creationId xmlns:a16="http://schemas.microsoft.com/office/drawing/2014/main" id="{9C4CAA71-1774-4E03-9A1C-889B24FDEEA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0" name="PoljeZBesedilom 239">
          <a:extLst>
            <a:ext uri="{FF2B5EF4-FFF2-40B4-BE49-F238E27FC236}">
              <a16:creationId xmlns:a16="http://schemas.microsoft.com/office/drawing/2014/main" id="{3AB20636-79CD-4D8F-881E-AB451D24DC3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1" name="PoljeZBesedilom 240">
          <a:extLst>
            <a:ext uri="{FF2B5EF4-FFF2-40B4-BE49-F238E27FC236}">
              <a16:creationId xmlns:a16="http://schemas.microsoft.com/office/drawing/2014/main" id="{D195D93E-DD1F-4A81-A918-494B7327B8C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2" name="PoljeZBesedilom 241">
          <a:extLst>
            <a:ext uri="{FF2B5EF4-FFF2-40B4-BE49-F238E27FC236}">
              <a16:creationId xmlns:a16="http://schemas.microsoft.com/office/drawing/2014/main" id="{8F43BD59-DEDA-4CE0-9A50-325C810B677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3" name="PoljeZBesedilom 242">
          <a:extLst>
            <a:ext uri="{FF2B5EF4-FFF2-40B4-BE49-F238E27FC236}">
              <a16:creationId xmlns:a16="http://schemas.microsoft.com/office/drawing/2014/main" id="{B516563A-3D36-430D-BA3C-A3014531ECE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4" name="PoljeZBesedilom 243">
          <a:extLst>
            <a:ext uri="{FF2B5EF4-FFF2-40B4-BE49-F238E27FC236}">
              <a16:creationId xmlns:a16="http://schemas.microsoft.com/office/drawing/2014/main" id="{18F6ED8D-7824-4FE7-998B-851B4E34824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5" name="PoljeZBesedilom 244">
          <a:extLst>
            <a:ext uri="{FF2B5EF4-FFF2-40B4-BE49-F238E27FC236}">
              <a16:creationId xmlns:a16="http://schemas.microsoft.com/office/drawing/2014/main" id="{06D76F8D-0962-47CA-BC66-A3B3F67C135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6" name="PoljeZBesedilom 245">
          <a:extLst>
            <a:ext uri="{FF2B5EF4-FFF2-40B4-BE49-F238E27FC236}">
              <a16:creationId xmlns:a16="http://schemas.microsoft.com/office/drawing/2014/main" id="{AD876783-160C-42A3-AA8B-0FBA62F0D43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7" name="PoljeZBesedilom 246">
          <a:extLst>
            <a:ext uri="{FF2B5EF4-FFF2-40B4-BE49-F238E27FC236}">
              <a16:creationId xmlns:a16="http://schemas.microsoft.com/office/drawing/2014/main" id="{206284CA-C7E2-4911-8375-DEBC8B97046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8" name="PoljeZBesedilom 247">
          <a:extLst>
            <a:ext uri="{FF2B5EF4-FFF2-40B4-BE49-F238E27FC236}">
              <a16:creationId xmlns:a16="http://schemas.microsoft.com/office/drawing/2014/main" id="{86B8C2B1-2D22-41CA-96C9-F6B7642CE93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49" name="PoljeZBesedilom 248">
          <a:extLst>
            <a:ext uri="{FF2B5EF4-FFF2-40B4-BE49-F238E27FC236}">
              <a16:creationId xmlns:a16="http://schemas.microsoft.com/office/drawing/2014/main" id="{E694FFDC-D4EE-48F1-91F2-48A49F96A2C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0" name="PoljeZBesedilom 249">
          <a:extLst>
            <a:ext uri="{FF2B5EF4-FFF2-40B4-BE49-F238E27FC236}">
              <a16:creationId xmlns:a16="http://schemas.microsoft.com/office/drawing/2014/main" id="{AEC9A3E7-9760-4482-9CA2-96CAC0E0051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1" name="PoljeZBesedilom 250">
          <a:extLst>
            <a:ext uri="{FF2B5EF4-FFF2-40B4-BE49-F238E27FC236}">
              <a16:creationId xmlns:a16="http://schemas.microsoft.com/office/drawing/2014/main" id="{0EAB0B98-A1CF-4A9E-B915-5A11CE5366D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2" name="PoljeZBesedilom 251">
          <a:extLst>
            <a:ext uri="{FF2B5EF4-FFF2-40B4-BE49-F238E27FC236}">
              <a16:creationId xmlns:a16="http://schemas.microsoft.com/office/drawing/2014/main" id="{50DB5529-3407-4DBA-8694-45CBFE9879C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3" name="PoljeZBesedilom 252">
          <a:extLst>
            <a:ext uri="{FF2B5EF4-FFF2-40B4-BE49-F238E27FC236}">
              <a16:creationId xmlns:a16="http://schemas.microsoft.com/office/drawing/2014/main" id="{337D29ED-357F-4DDA-9C8D-B876D533B66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4" name="PoljeZBesedilom 253">
          <a:extLst>
            <a:ext uri="{FF2B5EF4-FFF2-40B4-BE49-F238E27FC236}">
              <a16:creationId xmlns:a16="http://schemas.microsoft.com/office/drawing/2014/main" id="{C4226AD7-9E40-4779-80CD-CA764C842DF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5" name="PoljeZBesedilom 254">
          <a:extLst>
            <a:ext uri="{FF2B5EF4-FFF2-40B4-BE49-F238E27FC236}">
              <a16:creationId xmlns:a16="http://schemas.microsoft.com/office/drawing/2014/main" id="{24956E7B-BC1A-4D87-BC21-C402D9EE48B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6" name="PoljeZBesedilom 255">
          <a:extLst>
            <a:ext uri="{FF2B5EF4-FFF2-40B4-BE49-F238E27FC236}">
              <a16:creationId xmlns:a16="http://schemas.microsoft.com/office/drawing/2014/main" id="{428506A8-9279-47A7-97C7-571C519887B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7" name="PoljeZBesedilom 256">
          <a:extLst>
            <a:ext uri="{FF2B5EF4-FFF2-40B4-BE49-F238E27FC236}">
              <a16:creationId xmlns:a16="http://schemas.microsoft.com/office/drawing/2014/main" id="{29E6467A-8EB5-4F43-A6E3-16A19FC1B2C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8" name="PoljeZBesedilom 257">
          <a:extLst>
            <a:ext uri="{FF2B5EF4-FFF2-40B4-BE49-F238E27FC236}">
              <a16:creationId xmlns:a16="http://schemas.microsoft.com/office/drawing/2014/main" id="{918A7AAA-FF79-4BA1-943E-9B77F652A4F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59" name="PoljeZBesedilom 258">
          <a:extLst>
            <a:ext uri="{FF2B5EF4-FFF2-40B4-BE49-F238E27FC236}">
              <a16:creationId xmlns:a16="http://schemas.microsoft.com/office/drawing/2014/main" id="{34FF0F95-462D-4AED-9759-139497F09CF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0" name="PoljeZBesedilom 259">
          <a:extLst>
            <a:ext uri="{FF2B5EF4-FFF2-40B4-BE49-F238E27FC236}">
              <a16:creationId xmlns:a16="http://schemas.microsoft.com/office/drawing/2014/main" id="{5AB258A0-847A-424D-8968-6501D01FF87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1" name="PoljeZBesedilom 260">
          <a:extLst>
            <a:ext uri="{FF2B5EF4-FFF2-40B4-BE49-F238E27FC236}">
              <a16:creationId xmlns:a16="http://schemas.microsoft.com/office/drawing/2014/main" id="{9B4AF028-75FD-4A09-880E-45B0C776494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2" name="PoljeZBesedilom 261">
          <a:extLst>
            <a:ext uri="{FF2B5EF4-FFF2-40B4-BE49-F238E27FC236}">
              <a16:creationId xmlns:a16="http://schemas.microsoft.com/office/drawing/2014/main" id="{6314AB36-240E-42F2-B04A-B1C582C50E8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3" name="PoljeZBesedilom 262">
          <a:extLst>
            <a:ext uri="{FF2B5EF4-FFF2-40B4-BE49-F238E27FC236}">
              <a16:creationId xmlns:a16="http://schemas.microsoft.com/office/drawing/2014/main" id="{49A39B43-86A6-4175-8D1F-32E8A59AA25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4" name="PoljeZBesedilom 263">
          <a:extLst>
            <a:ext uri="{FF2B5EF4-FFF2-40B4-BE49-F238E27FC236}">
              <a16:creationId xmlns:a16="http://schemas.microsoft.com/office/drawing/2014/main" id="{E7472012-82C9-4028-8878-9EF24A9870F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5" name="PoljeZBesedilom 264">
          <a:extLst>
            <a:ext uri="{FF2B5EF4-FFF2-40B4-BE49-F238E27FC236}">
              <a16:creationId xmlns:a16="http://schemas.microsoft.com/office/drawing/2014/main" id="{83E7E25D-24AA-442C-B078-DB9F79850CA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6" name="PoljeZBesedilom 265">
          <a:extLst>
            <a:ext uri="{FF2B5EF4-FFF2-40B4-BE49-F238E27FC236}">
              <a16:creationId xmlns:a16="http://schemas.microsoft.com/office/drawing/2014/main" id="{7987D594-5788-4E9B-903E-8FD1B107295F}"/>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7" name="PoljeZBesedilom 266">
          <a:extLst>
            <a:ext uri="{FF2B5EF4-FFF2-40B4-BE49-F238E27FC236}">
              <a16:creationId xmlns:a16="http://schemas.microsoft.com/office/drawing/2014/main" id="{48A05A0C-703A-4DA1-A486-30EED9F7563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8" name="PoljeZBesedilom 267">
          <a:extLst>
            <a:ext uri="{FF2B5EF4-FFF2-40B4-BE49-F238E27FC236}">
              <a16:creationId xmlns:a16="http://schemas.microsoft.com/office/drawing/2014/main" id="{90753694-D088-4195-A387-AAA6A7D815F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69" name="PoljeZBesedilom 268">
          <a:extLst>
            <a:ext uri="{FF2B5EF4-FFF2-40B4-BE49-F238E27FC236}">
              <a16:creationId xmlns:a16="http://schemas.microsoft.com/office/drawing/2014/main" id="{C76E42EA-9F4F-477A-AE23-BAD00841D33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70" name="PoljeZBesedilom 269">
          <a:extLst>
            <a:ext uri="{FF2B5EF4-FFF2-40B4-BE49-F238E27FC236}">
              <a16:creationId xmlns:a16="http://schemas.microsoft.com/office/drawing/2014/main" id="{227F5FA2-AA3B-4A14-8D26-F5F715A298F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95</xdr:row>
      <xdr:rowOff>0</xdr:rowOff>
    </xdr:from>
    <xdr:ext cx="65" cy="172227"/>
    <xdr:sp macro="" textlink="">
      <xdr:nvSpPr>
        <xdr:cNvPr id="271" name="PoljeZBesedilom 270">
          <a:extLst>
            <a:ext uri="{FF2B5EF4-FFF2-40B4-BE49-F238E27FC236}">
              <a16:creationId xmlns:a16="http://schemas.microsoft.com/office/drawing/2014/main" id="{0E0E958A-91FB-44D1-A090-2BC085BD4D9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130</xdr:row>
      <xdr:rowOff>0</xdr:rowOff>
    </xdr:from>
    <xdr:ext cx="65" cy="172227"/>
    <xdr:sp macro="" textlink="">
      <xdr:nvSpPr>
        <xdr:cNvPr id="272" name="PoljeZBesedilom 271">
          <a:extLst>
            <a:ext uri="{FF2B5EF4-FFF2-40B4-BE49-F238E27FC236}">
              <a16:creationId xmlns:a16="http://schemas.microsoft.com/office/drawing/2014/main" id="{F99EC68C-563D-4AB8-94C5-5752A8600069}"/>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130</xdr:row>
      <xdr:rowOff>0</xdr:rowOff>
    </xdr:from>
    <xdr:ext cx="65" cy="172227"/>
    <xdr:sp macro="" textlink="">
      <xdr:nvSpPr>
        <xdr:cNvPr id="273" name="PoljeZBesedilom 272">
          <a:extLst>
            <a:ext uri="{FF2B5EF4-FFF2-40B4-BE49-F238E27FC236}">
              <a16:creationId xmlns:a16="http://schemas.microsoft.com/office/drawing/2014/main" id="{AFB83E02-AA65-4309-8DCF-34644CEE8716}"/>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136</xdr:row>
      <xdr:rowOff>0</xdr:rowOff>
    </xdr:from>
    <xdr:ext cx="65" cy="172227"/>
    <xdr:sp macro="" textlink="">
      <xdr:nvSpPr>
        <xdr:cNvPr id="274" name="PoljeZBesedilom 273">
          <a:extLst>
            <a:ext uri="{FF2B5EF4-FFF2-40B4-BE49-F238E27FC236}">
              <a16:creationId xmlns:a16="http://schemas.microsoft.com/office/drawing/2014/main" id="{5973E8AA-8EFF-41A1-9EEF-8D3BE431EDDD}"/>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136</xdr:row>
      <xdr:rowOff>0</xdr:rowOff>
    </xdr:from>
    <xdr:ext cx="65" cy="172227"/>
    <xdr:sp macro="" textlink="">
      <xdr:nvSpPr>
        <xdr:cNvPr id="275" name="PoljeZBesedilom 274">
          <a:extLst>
            <a:ext uri="{FF2B5EF4-FFF2-40B4-BE49-F238E27FC236}">
              <a16:creationId xmlns:a16="http://schemas.microsoft.com/office/drawing/2014/main" id="{ADC501CD-40FF-4444-95E9-1D4771C9960F}"/>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76" name="PoljeZBesedilom 275">
          <a:extLst>
            <a:ext uri="{FF2B5EF4-FFF2-40B4-BE49-F238E27FC236}">
              <a16:creationId xmlns:a16="http://schemas.microsoft.com/office/drawing/2014/main" id="{E6A174FD-B8A0-4B92-B7B1-4E797FFF06B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77" name="PoljeZBesedilom 276">
          <a:extLst>
            <a:ext uri="{FF2B5EF4-FFF2-40B4-BE49-F238E27FC236}">
              <a16:creationId xmlns:a16="http://schemas.microsoft.com/office/drawing/2014/main" id="{791150DB-61BA-4287-9C2A-CD518281FEB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78" name="PoljeZBesedilom 277">
          <a:extLst>
            <a:ext uri="{FF2B5EF4-FFF2-40B4-BE49-F238E27FC236}">
              <a16:creationId xmlns:a16="http://schemas.microsoft.com/office/drawing/2014/main" id="{78B7E157-6F57-4109-8DA2-BE06009C9E7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79" name="PoljeZBesedilom 278">
          <a:extLst>
            <a:ext uri="{FF2B5EF4-FFF2-40B4-BE49-F238E27FC236}">
              <a16:creationId xmlns:a16="http://schemas.microsoft.com/office/drawing/2014/main" id="{AB2D793F-B7D1-4DCF-9620-20E97831FAD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0" name="PoljeZBesedilom 279">
          <a:extLst>
            <a:ext uri="{FF2B5EF4-FFF2-40B4-BE49-F238E27FC236}">
              <a16:creationId xmlns:a16="http://schemas.microsoft.com/office/drawing/2014/main" id="{10847CDE-8E23-4CE4-97B9-3B741A37180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1" name="PoljeZBesedilom 280">
          <a:extLst>
            <a:ext uri="{FF2B5EF4-FFF2-40B4-BE49-F238E27FC236}">
              <a16:creationId xmlns:a16="http://schemas.microsoft.com/office/drawing/2014/main" id="{E9349C70-5DD4-407C-A451-9BC9051AA44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2" name="PoljeZBesedilom 281">
          <a:extLst>
            <a:ext uri="{FF2B5EF4-FFF2-40B4-BE49-F238E27FC236}">
              <a16:creationId xmlns:a16="http://schemas.microsoft.com/office/drawing/2014/main" id="{BF7009A6-EEBD-420C-84E9-99D7E04BA8F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3" name="PoljeZBesedilom 282">
          <a:extLst>
            <a:ext uri="{FF2B5EF4-FFF2-40B4-BE49-F238E27FC236}">
              <a16:creationId xmlns:a16="http://schemas.microsoft.com/office/drawing/2014/main" id="{0614639B-60FD-4A72-9DD6-43C3693BA16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4" name="PoljeZBesedilom 283">
          <a:extLst>
            <a:ext uri="{FF2B5EF4-FFF2-40B4-BE49-F238E27FC236}">
              <a16:creationId xmlns:a16="http://schemas.microsoft.com/office/drawing/2014/main" id="{D7E1BD69-99E9-4B28-BC3D-2E97A599444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5" name="PoljeZBesedilom 284">
          <a:extLst>
            <a:ext uri="{FF2B5EF4-FFF2-40B4-BE49-F238E27FC236}">
              <a16:creationId xmlns:a16="http://schemas.microsoft.com/office/drawing/2014/main" id="{CE2F5089-DE84-4FF7-AA05-A89C3AD9C6E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6" name="PoljeZBesedilom 285">
          <a:extLst>
            <a:ext uri="{FF2B5EF4-FFF2-40B4-BE49-F238E27FC236}">
              <a16:creationId xmlns:a16="http://schemas.microsoft.com/office/drawing/2014/main" id="{46744636-5785-448E-9B17-F768CB68423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7" name="PoljeZBesedilom 286">
          <a:extLst>
            <a:ext uri="{FF2B5EF4-FFF2-40B4-BE49-F238E27FC236}">
              <a16:creationId xmlns:a16="http://schemas.microsoft.com/office/drawing/2014/main" id="{5CFCBED7-ACA6-4EC2-8F31-C996CE83033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8" name="PoljeZBesedilom 287">
          <a:extLst>
            <a:ext uri="{FF2B5EF4-FFF2-40B4-BE49-F238E27FC236}">
              <a16:creationId xmlns:a16="http://schemas.microsoft.com/office/drawing/2014/main" id="{316B5E0D-851F-4FC9-93F4-61E57A1C4A6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89" name="PoljeZBesedilom 288">
          <a:extLst>
            <a:ext uri="{FF2B5EF4-FFF2-40B4-BE49-F238E27FC236}">
              <a16:creationId xmlns:a16="http://schemas.microsoft.com/office/drawing/2014/main" id="{A740772F-679A-4078-BAE0-E69B8D4EFEE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0" name="PoljeZBesedilom 289">
          <a:extLst>
            <a:ext uri="{FF2B5EF4-FFF2-40B4-BE49-F238E27FC236}">
              <a16:creationId xmlns:a16="http://schemas.microsoft.com/office/drawing/2014/main" id="{74F93139-7274-49E0-9964-F551EE49772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1" name="PoljeZBesedilom 290">
          <a:extLst>
            <a:ext uri="{FF2B5EF4-FFF2-40B4-BE49-F238E27FC236}">
              <a16:creationId xmlns:a16="http://schemas.microsoft.com/office/drawing/2014/main" id="{2B9BBC1B-D0DD-450B-A2E2-5A893307464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2" name="PoljeZBesedilom 291">
          <a:extLst>
            <a:ext uri="{FF2B5EF4-FFF2-40B4-BE49-F238E27FC236}">
              <a16:creationId xmlns:a16="http://schemas.microsoft.com/office/drawing/2014/main" id="{07ABD132-4A7F-4B1E-885D-15844A002FF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3" name="PoljeZBesedilom 292">
          <a:extLst>
            <a:ext uri="{FF2B5EF4-FFF2-40B4-BE49-F238E27FC236}">
              <a16:creationId xmlns:a16="http://schemas.microsoft.com/office/drawing/2014/main" id="{B4B8DBB9-4445-4688-AF7A-A3F6DE6AFD5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4" name="PoljeZBesedilom 293">
          <a:extLst>
            <a:ext uri="{FF2B5EF4-FFF2-40B4-BE49-F238E27FC236}">
              <a16:creationId xmlns:a16="http://schemas.microsoft.com/office/drawing/2014/main" id="{33CDA4ED-BC15-4BA6-BBF4-75AA3022678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5" name="PoljeZBesedilom 294">
          <a:extLst>
            <a:ext uri="{FF2B5EF4-FFF2-40B4-BE49-F238E27FC236}">
              <a16:creationId xmlns:a16="http://schemas.microsoft.com/office/drawing/2014/main" id="{9D30712D-6937-484E-B83A-01595673240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6" name="PoljeZBesedilom 295">
          <a:extLst>
            <a:ext uri="{FF2B5EF4-FFF2-40B4-BE49-F238E27FC236}">
              <a16:creationId xmlns:a16="http://schemas.microsoft.com/office/drawing/2014/main" id="{4C124601-9C1E-4AFA-9E6E-E5AC318D665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7" name="PoljeZBesedilom 296">
          <a:extLst>
            <a:ext uri="{FF2B5EF4-FFF2-40B4-BE49-F238E27FC236}">
              <a16:creationId xmlns:a16="http://schemas.microsoft.com/office/drawing/2014/main" id="{8E07631E-861A-4604-8637-AB9D1CBE0B2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8" name="PoljeZBesedilom 297">
          <a:extLst>
            <a:ext uri="{FF2B5EF4-FFF2-40B4-BE49-F238E27FC236}">
              <a16:creationId xmlns:a16="http://schemas.microsoft.com/office/drawing/2014/main" id="{973FA7E0-3B49-4B11-BF87-3D6E23729F6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299" name="PoljeZBesedilom 298">
          <a:extLst>
            <a:ext uri="{FF2B5EF4-FFF2-40B4-BE49-F238E27FC236}">
              <a16:creationId xmlns:a16="http://schemas.microsoft.com/office/drawing/2014/main" id="{E09D8E46-633B-4108-BE7D-B4C3078E0FA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0" name="PoljeZBesedilom 299">
          <a:extLst>
            <a:ext uri="{FF2B5EF4-FFF2-40B4-BE49-F238E27FC236}">
              <a16:creationId xmlns:a16="http://schemas.microsoft.com/office/drawing/2014/main" id="{8F4561D5-6298-4F8E-A93F-5AE7287A8C9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1" name="PoljeZBesedilom 300">
          <a:extLst>
            <a:ext uri="{FF2B5EF4-FFF2-40B4-BE49-F238E27FC236}">
              <a16:creationId xmlns:a16="http://schemas.microsoft.com/office/drawing/2014/main" id="{C01A8E18-EC7E-45B3-9759-B66104A5C61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2" name="PoljeZBesedilom 301">
          <a:extLst>
            <a:ext uri="{FF2B5EF4-FFF2-40B4-BE49-F238E27FC236}">
              <a16:creationId xmlns:a16="http://schemas.microsoft.com/office/drawing/2014/main" id="{7C7E7C14-7963-4A78-B0CE-17F0C14D26C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3" name="PoljeZBesedilom 302">
          <a:extLst>
            <a:ext uri="{FF2B5EF4-FFF2-40B4-BE49-F238E27FC236}">
              <a16:creationId xmlns:a16="http://schemas.microsoft.com/office/drawing/2014/main" id="{7E4CA6B5-D6E4-4132-A3A3-3792CB5136D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4" name="PoljeZBesedilom 303">
          <a:extLst>
            <a:ext uri="{FF2B5EF4-FFF2-40B4-BE49-F238E27FC236}">
              <a16:creationId xmlns:a16="http://schemas.microsoft.com/office/drawing/2014/main" id="{5D615D65-AAC9-47B8-9399-A590745C9F5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5" name="PoljeZBesedilom 304">
          <a:extLst>
            <a:ext uri="{FF2B5EF4-FFF2-40B4-BE49-F238E27FC236}">
              <a16:creationId xmlns:a16="http://schemas.microsoft.com/office/drawing/2014/main" id="{CC288716-003A-4711-A7B9-11CB440AB00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6" name="PoljeZBesedilom 305">
          <a:extLst>
            <a:ext uri="{FF2B5EF4-FFF2-40B4-BE49-F238E27FC236}">
              <a16:creationId xmlns:a16="http://schemas.microsoft.com/office/drawing/2014/main" id="{95F3D1D9-89DD-4B16-AC13-73801582CF7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7" name="PoljeZBesedilom 306">
          <a:extLst>
            <a:ext uri="{FF2B5EF4-FFF2-40B4-BE49-F238E27FC236}">
              <a16:creationId xmlns:a16="http://schemas.microsoft.com/office/drawing/2014/main" id="{844DEA6E-E672-42D6-B8C6-5966C4FD4D3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8" name="PoljeZBesedilom 307">
          <a:extLst>
            <a:ext uri="{FF2B5EF4-FFF2-40B4-BE49-F238E27FC236}">
              <a16:creationId xmlns:a16="http://schemas.microsoft.com/office/drawing/2014/main" id="{AFBC7268-BACC-447F-89EC-D5C99745BDD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09" name="PoljeZBesedilom 308">
          <a:extLst>
            <a:ext uri="{FF2B5EF4-FFF2-40B4-BE49-F238E27FC236}">
              <a16:creationId xmlns:a16="http://schemas.microsoft.com/office/drawing/2014/main" id="{CD0EA508-04A1-49A7-986C-622AF2FEA1B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10" name="PoljeZBesedilom 309">
          <a:extLst>
            <a:ext uri="{FF2B5EF4-FFF2-40B4-BE49-F238E27FC236}">
              <a16:creationId xmlns:a16="http://schemas.microsoft.com/office/drawing/2014/main" id="{2DD10E83-1D8B-4648-A40D-7120BC28F76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11" name="PoljeZBesedilom 310">
          <a:extLst>
            <a:ext uri="{FF2B5EF4-FFF2-40B4-BE49-F238E27FC236}">
              <a16:creationId xmlns:a16="http://schemas.microsoft.com/office/drawing/2014/main" id="{AE6FD57E-467B-40F2-90C3-804583803FF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12" name="PoljeZBesedilom 311">
          <a:extLst>
            <a:ext uri="{FF2B5EF4-FFF2-40B4-BE49-F238E27FC236}">
              <a16:creationId xmlns:a16="http://schemas.microsoft.com/office/drawing/2014/main" id="{1C823EB1-03E4-4FC4-A9AF-8B823D80B7A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13" name="PoljeZBesedilom 312">
          <a:extLst>
            <a:ext uri="{FF2B5EF4-FFF2-40B4-BE49-F238E27FC236}">
              <a16:creationId xmlns:a16="http://schemas.microsoft.com/office/drawing/2014/main" id="{6008B2D5-A85F-410B-AB82-A6F77FD0658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14" name="PoljeZBesedilom 313">
          <a:extLst>
            <a:ext uri="{FF2B5EF4-FFF2-40B4-BE49-F238E27FC236}">
              <a16:creationId xmlns:a16="http://schemas.microsoft.com/office/drawing/2014/main" id="{D5508098-2462-4D83-9D52-0BF2CB55509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15" name="PoljeZBesedilom 314">
          <a:extLst>
            <a:ext uri="{FF2B5EF4-FFF2-40B4-BE49-F238E27FC236}">
              <a16:creationId xmlns:a16="http://schemas.microsoft.com/office/drawing/2014/main" id="{B3869FDE-9487-49A3-9AB2-372C9CF1A3D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195</xdr:row>
      <xdr:rowOff>0</xdr:rowOff>
    </xdr:from>
    <xdr:ext cx="65" cy="172227"/>
    <xdr:sp macro="" textlink="">
      <xdr:nvSpPr>
        <xdr:cNvPr id="316" name="PoljeZBesedilom 315">
          <a:extLst>
            <a:ext uri="{FF2B5EF4-FFF2-40B4-BE49-F238E27FC236}">
              <a16:creationId xmlns:a16="http://schemas.microsoft.com/office/drawing/2014/main" id="{83928B99-D0E1-4367-8821-700041285170}"/>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195</xdr:row>
      <xdr:rowOff>0</xdr:rowOff>
    </xdr:from>
    <xdr:ext cx="65" cy="172227"/>
    <xdr:sp macro="" textlink="">
      <xdr:nvSpPr>
        <xdr:cNvPr id="317" name="PoljeZBesedilom 316">
          <a:extLst>
            <a:ext uri="{FF2B5EF4-FFF2-40B4-BE49-F238E27FC236}">
              <a16:creationId xmlns:a16="http://schemas.microsoft.com/office/drawing/2014/main" id="{60247D9C-F71A-4D7F-9E41-F8D46CD207C0}"/>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200</xdr:row>
      <xdr:rowOff>0</xdr:rowOff>
    </xdr:from>
    <xdr:ext cx="65" cy="172227"/>
    <xdr:sp macro="" textlink="">
      <xdr:nvSpPr>
        <xdr:cNvPr id="318" name="PoljeZBesedilom 317">
          <a:extLst>
            <a:ext uri="{FF2B5EF4-FFF2-40B4-BE49-F238E27FC236}">
              <a16:creationId xmlns:a16="http://schemas.microsoft.com/office/drawing/2014/main" id="{7E4165E2-F4B3-4951-A864-5CB193ADFB24}"/>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200</xdr:row>
      <xdr:rowOff>0</xdr:rowOff>
    </xdr:from>
    <xdr:ext cx="65" cy="172227"/>
    <xdr:sp macro="" textlink="">
      <xdr:nvSpPr>
        <xdr:cNvPr id="319" name="PoljeZBesedilom 318">
          <a:extLst>
            <a:ext uri="{FF2B5EF4-FFF2-40B4-BE49-F238E27FC236}">
              <a16:creationId xmlns:a16="http://schemas.microsoft.com/office/drawing/2014/main" id="{7BCEF51D-0B15-4621-A999-39E833C6F4D5}"/>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0" name="PoljeZBesedilom 319">
          <a:extLst>
            <a:ext uri="{FF2B5EF4-FFF2-40B4-BE49-F238E27FC236}">
              <a16:creationId xmlns:a16="http://schemas.microsoft.com/office/drawing/2014/main" id="{00DD7981-2777-4215-903D-8C141A170BA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1" name="PoljeZBesedilom 320">
          <a:extLst>
            <a:ext uri="{FF2B5EF4-FFF2-40B4-BE49-F238E27FC236}">
              <a16:creationId xmlns:a16="http://schemas.microsoft.com/office/drawing/2014/main" id="{ABBDC993-945F-42DA-892A-DE6F1EA568F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2" name="PoljeZBesedilom 321">
          <a:extLst>
            <a:ext uri="{FF2B5EF4-FFF2-40B4-BE49-F238E27FC236}">
              <a16:creationId xmlns:a16="http://schemas.microsoft.com/office/drawing/2014/main" id="{C52C819E-EFB3-424B-8F3B-1AC5CC5B810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3" name="PoljeZBesedilom 322">
          <a:extLst>
            <a:ext uri="{FF2B5EF4-FFF2-40B4-BE49-F238E27FC236}">
              <a16:creationId xmlns:a16="http://schemas.microsoft.com/office/drawing/2014/main" id="{494DE961-6447-4490-B0BF-F3B16DD3FC6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4" name="PoljeZBesedilom 323">
          <a:extLst>
            <a:ext uri="{FF2B5EF4-FFF2-40B4-BE49-F238E27FC236}">
              <a16:creationId xmlns:a16="http://schemas.microsoft.com/office/drawing/2014/main" id="{1F6E81F8-17E6-4F18-849C-26C27B903EE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5" name="PoljeZBesedilom 324">
          <a:extLst>
            <a:ext uri="{FF2B5EF4-FFF2-40B4-BE49-F238E27FC236}">
              <a16:creationId xmlns:a16="http://schemas.microsoft.com/office/drawing/2014/main" id="{1C8A8288-47CC-4CBE-81B6-30566F7B9A0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6" name="PoljeZBesedilom 325">
          <a:extLst>
            <a:ext uri="{FF2B5EF4-FFF2-40B4-BE49-F238E27FC236}">
              <a16:creationId xmlns:a16="http://schemas.microsoft.com/office/drawing/2014/main" id="{C4F661F7-211F-4179-B274-0A1D35F1B9E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7" name="PoljeZBesedilom 326">
          <a:extLst>
            <a:ext uri="{FF2B5EF4-FFF2-40B4-BE49-F238E27FC236}">
              <a16:creationId xmlns:a16="http://schemas.microsoft.com/office/drawing/2014/main" id="{75DF1B5B-8F02-45C0-9579-0BA3EDDD1AE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8" name="PoljeZBesedilom 327">
          <a:extLst>
            <a:ext uri="{FF2B5EF4-FFF2-40B4-BE49-F238E27FC236}">
              <a16:creationId xmlns:a16="http://schemas.microsoft.com/office/drawing/2014/main" id="{AFAE993F-E3D9-4E89-8D0E-D706893FB0C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29" name="PoljeZBesedilom 328">
          <a:extLst>
            <a:ext uri="{FF2B5EF4-FFF2-40B4-BE49-F238E27FC236}">
              <a16:creationId xmlns:a16="http://schemas.microsoft.com/office/drawing/2014/main" id="{5F57C07B-C45E-44E0-BE0B-BDB870B38D7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0" name="PoljeZBesedilom 329">
          <a:extLst>
            <a:ext uri="{FF2B5EF4-FFF2-40B4-BE49-F238E27FC236}">
              <a16:creationId xmlns:a16="http://schemas.microsoft.com/office/drawing/2014/main" id="{736C77CD-90CF-4D11-A147-95D22EB7615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1" name="PoljeZBesedilom 330">
          <a:extLst>
            <a:ext uri="{FF2B5EF4-FFF2-40B4-BE49-F238E27FC236}">
              <a16:creationId xmlns:a16="http://schemas.microsoft.com/office/drawing/2014/main" id="{2A6383F1-C882-4014-9723-21AFB869C9A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2" name="PoljeZBesedilom 331">
          <a:extLst>
            <a:ext uri="{FF2B5EF4-FFF2-40B4-BE49-F238E27FC236}">
              <a16:creationId xmlns:a16="http://schemas.microsoft.com/office/drawing/2014/main" id="{92096E51-C191-4ECC-AC23-A07DEACA8B92}"/>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3" name="PoljeZBesedilom 332">
          <a:extLst>
            <a:ext uri="{FF2B5EF4-FFF2-40B4-BE49-F238E27FC236}">
              <a16:creationId xmlns:a16="http://schemas.microsoft.com/office/drawing/2014/main" id="{7AF631EE-B2CE-4F97-8109-A57B72F8DBF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4" name="PoljeZBesedilom 333">
          <a:extLst>
            <a:ext uri="{FF2B5EF4-FFF2-40B4-BE49-F238E27FC236}">
              <a16:creationId xmlns:a16="http://schemas.microsoft.com/office/drawing/2014/main" id="{5F0AD7E7-23A5-4B9A-9C15-EA75349A67A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5" name="PoljeZBesedilom 334">
          <a:extLst>
            <a:ext uri="{FF2B5EF4-FFF2-40B4-BE49-F238E27FC236}">
              <a16:creationId xmlns:a16="http://schemas.microsoft.com/office/drawing/2014/main" id="{25323A22-5546-4261-A185-A3FE6FDE9EB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6" name="PoljeZBesedilom 335">
          <a:extLst>
            <a:ext uri="{FF2B5EF4-FFF2-40B4-BE49-F238E27FC236}">
              <a16:creationId xmlns:a16="http://schemas.microsoft.com/office/drawing/2014/main" id="{325229CC-5C9C-4708-8EF9-BC9F4A724B1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7" name="PoljeZBesedilom 336">
          <a:extLst>
            <a:ext uri="{FF2B5EF4-FFF2-40B4-BE49-F238E27FC236}">
              <a16:creationId xmlns:a16="http://schemas.microsoft.com/office/drawing/2014/main" id="{10C58B51-EA83-435B-A656-56B077F2E38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8" name="PoljeZBesedilom 337">
          <a:extLst>
            <a:ext uri="{FF2B5EF4-FFF2-40B4-BE49-F238E27FC236}">
              <a16:creationId xmlns:a16="http://schemas.microsoft.com/office/drawing/2014/main" id="{734594D2-3A1D-4D8D-B982-B929B55AB19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39" name="PoljeZBesedilom 338">
          <a:extLst>
            <a:ext uri="{FF2B5EF4-FFF2-40B4-BE49-F238E27FC236}">
              <a16:creationId xmlns:a16="http://schemas.microsoft.com/office/drawing/2014/main" id="{37048CB5-32C8-4F26-A3FA-316D4EBFD1E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0" name="PoljeZBesedilom 339">
          <a:extLst>
            <a:ext uri="{FF2B5EF4-FFF2-40B4-BE49-F238E27FC236}">
              <a16:creationId xmlns:a16="http://schemas.microsoft.com/office/drawing/2014/main" id="{16B806D9-64D4-4BD1-B7D3-D53ABBDF030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1" name="PoljeZBesedilom 340">
          <a:extLst>
            <a:ext uri="{FF2B5EF4-FFF2-40B4-BE49-F238E27FC236}">
              <a16:creationId xmlns:a16="http://schemas.microsoft.com/office/drawing/2014/main" id="{EF76729D-7085-4980-9EB5-A60357C777C2}"/>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2" name="PoljeZBesedilom 341">
          <a:extLst>
            <a:ext uri="{FF2B5EF4-FFF2-40B4-BE49-F238E27FC236}">
              <a16:creationId xmlns:a16="http://schemas.microsoft.com/office/drawing/2014/main" id="{689A1914-56E7-4CCC-AA05-4D55BCF8C40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3" name="PoljeZBesedilom 342">
          <a:extLst>
            <a:ext uri="{FF2B5EF4-FFF2-40B4-BE49-F238E27FC236}">
              <a16:creationId xmlns:a16="http://schemas.microsoft.com/office/drawing/2014/main" id="{D2B494AE-AF06-42C1-8029-C66822707AD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4" name="PoljeZBesedilom 343">
          <a:extLst>
            <a:ext uri="{FF2B5EF4-FFF2-40B4-BE49-F238E27FC236}">
              <a16:creationId xmlns:a16="http://schemas.microsoft.com/office/drawing/2014/main" id="{57F9A691-5EFC-434F-964E-29458C797DF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5" name="PoljeZBesedilom 344">
          <a:extLst>
            <a:ext uri="{FF2B5EF4-FFF2-40B4-BE49-F238E27FC236}">
              <a16:creationId xmlns:a16="http://schemas.microsoft.com/office/drawing/2014/main" id="{6865E44B-C6DA-4C7C-9989-EB3F5425C1F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6" name="PoljeZBesedilom 345">
          <a:extLst>
            <a:ext uri="{FF2B5EF4-FFF2-40B4-BE49-F238E27FC236}">
              <a16:creationId xmlns:a16="http://schemas.microsoft.com/office/drawing/2014/main" id="{730EB799-981D-43BB-9A06-3A33943F026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7" name="PoljeZBesedilom 346">
          <a:extLst>
            <a:ext uri="{FF2B5EF4-FFF2-40B4-BE49-F238E27FC236}">
              <a16:creationId xmlns:a16="http://schemas.microsoft.com/office/drawing/2014/main" id="{5B6CFA67-FCBC-4F0B-ABA3-3C57B0B313A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8" name="PoljeZBesedilom 347">
          <a:extLst>
            <a:ext uri="{FF2B5EF4-FFF2-40B4-BE49-F238E27FC236}">
              <a16:creationId xmlns:a16="http://schemas.microsoft.com/office/drawing/2014/main" id="{063C1F98-0ED3-4287-B936-4C85AA76385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49" name="PoljeZBesedilom 348">
          <a:extLst>
            <a:ext uri="{FF2B5EF4-FFF2-40B4-BE49-F238E27FC236}">
              <a16:creationId xmlns:a16="http://schemas.microsoft.com/office/drawing/2014/main" id="{EE7ECEC2-B6C9-432C-A8A4-015BE204A0F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0" name="PoljeZBesedilom 349">
          <a:extLst>
            <a:ext uri="{FF2B5EF4-FFF2-40B4-BE49-F238E27FC236}">
              <a16:creationId xmlns:a16="http://schemas.microsoft.com/office/drawing/2014/main" id="{A75FAFE1-54D7-4FEC-AB37-280A4271A24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1" name="PoljeZBesedilom 350">
          <a:extLst>
            <a:ext uri="{FF2B5EF4-FFF2-40B4-BE49-F238E27FC236}">
              <a16:creationId xmlns:a16="http://schemas.microsoft.com/office/drawing/2014/main" id="{7F5B44FD-76AC-43FF-8F7A-B8A17B7363E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2" name="PoljeZBesedilom 351">
          <a:extLst>
            <a:ext uri="{FF2B5EF4-FFF2-40B4-BE49-F238E27FC236}">
              <a16:creationId xmlns:a16="http://schemas.microsoft.com/office/drawing/2014/main" id="{6935DD0B-61EF-4DC2-A8BA-13E99ABAA79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3" name="PoljeZBesedilom 352">
          <a:extLst>
            <a:ext uri="{FF2B5EF4-FFF2-40B4-BE49-F238E27FC236}">
              <a16:creationId xmlns:a16="http://schemas.microsoft.com/office/drawing/2014/main" id="{61308658-D8BF-4A37-B6A3-EB949CF6A3C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4" name="PoljeZBesedilom 353">
          <a:extLst>
            <a:ext uri="{FF2B5EF4-FFF2-40B4-BE49-F238E27FC236}">
              <a16:creationId xmlns:a16="http://schemas.microsoft.com/office/drawing/2014/main" id="{AF03937C-35EE-473B-8954-F5FC4A54F20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5" name="PoljeZBesedilom 354">
          <a:extLst>
            <a:ext uri="{FF2B5EF4-FFF2-40B4-BE49-F238E27FC236}">
              <a16:creationId xmlns:a16="http://schemas.microsoft.com/office/drawing/2014/main" id="{44F4B6C9-B6DB-4BAA-981B-05D7CB6C23B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6" name="PoljeZBesedilom 355">
          <a:extLst>
            <a:ext uri="{FF2B5EF4-FFF2-40B4-BE49-F238E27FC236}">
              <a16:creationId xmlns:a16="http://schemas.microsoft.com/office/drawing/2014/main" id="{FF355A5D-2E25-4609-935C-169F78865E0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7" name="PoljeZBesedilom 356">
          <a:extLst>
            <a:ext uri="{FF2B5EF4-FFF2-40B4-BE49-F238E27FC236}">
              <a16:creationId xmlns:a16="http://schemas.microsoft.com/office/drawing/2014/main" id="{3648A089-018C-4524-AADC-7CE826E6094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8" name="PoljeZBesedilom 357">
          <a:extLst>
            <a:ext uri="{FF2B5EF4-FFF2-40B4-BE49-F238E27FC236}">
              <a16:creationId xmlns:a16="http://schemas.microsoft.com/office/drawing/2014/main" id="{FE7C5AEA-3E45-4C96-B6FA-AE23A92724B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59" name="PoljeZBesedilom 358">
          <a:extLst>
            <a:ext uri="{FF2B5EF4-FFF2-40B4-BE49-F238E27FC236}">
              <a16:creationId xmlns:a16="http://schemas.microsoft.com/office/drawing/2014/main" id="{64C87FF2-0EE5-4597-B11A-20E0F558596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259</xdr:row>
      <xdr:rowOff>0</xdr:rowOff>
    </xdr:from>
    <xdr:ext cx="65" cy="172227"/>
    <xdr:sp macro="" textlink="">
      <xdr:nvSpPr>
        <xdr:cNvPr id="360" name="PoljeZBesedilom 359">
          <a:extLst>
            <a:ext uri="{FF2B5EF4-FFF2-40B4-BE49-F238E27FC236}">
              <a16:creationId xmlns:a16="http://schemas.microsoft.com/office/drawing/2014/main" id="{7D5DE109-0357-430D-B207-A37693F640A1}"/>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259</xdr:row>
      <xdr:rowOff>0</xdr:rowOff>
    </xdr:from>
    <xdr:ext cx="65" cy="172227"/>
    <xdr:sp macro="" textlink="">
      <xdr:nvSpPr>
        <xdr:cNvPr id="361" name="PoljeZBesedilom 360">
          <a:extLst>
            <a:ext uri="{FF2B5EF4-FFF2-40B4-BE49-F238E27FC236}">
              <a16:creationId xmlns:a16="http://schemas.microsoft.com/office/drawing/2014/main" id="{D742447F-96AA-435B-8EB9-C715C7BD02DB}"/>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264</xdr:row>
      <xdr:rowOff>0</xdr:rowOff>
    </xdr:from>
    <xdr:ext cx="65" cy="172227"/>
    <xdr:sp macro="" textlink="">
      <xdr:nvSpPr>
        <xdr:cNvPr id="362" name="PoljeZBesedilom 361">
          <a:extLst>
            <a:ext uri="{FF2B5EF4-FFF2-40B4-BE49-F238E27FC236}">
              <a16:creationId xmlns:a16="http://schemas.microsoft.com/office/drawing/2014/main" id="{61919659-3CF4-43C2-ACBF-3F2AAB2E07F0}"/>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264</xdr:row>
      <xdr:rowOff>0</xdr:rowOff>
    </xdr:from>
    <xdr:ext cx="65" cy="172227"/>
    <xdr:sp macro="" textlink="">
      <xdr:nvSpPr>
        <xdr:cNvPr id="363" name="PoljeZBesedilom 362">
          <a:extLst>
            <a:ext uri="{FF2B5EF4-FFF2-40B4-BE49-F238E27FC236}">
              <a16:creationId xmlns:a16="http://schemas.microsoft.com/office/drawing/2014/main" id="{18AB030D-E1CB-46ED-A840-D3FCEE2D9CA7}"/>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64" name="PoljeZBesedilom 363">
          <a:extLst>
            <a:ext uri="{FF2B5EF4-FFF2-40B4-BE49-F238E27FC236}">
              <a16:creationId xmlns:a16="http://schemas.microsoft.com/office/drawing/2014/main" id="{FB63757D-2A86-4FB0-B658-262B044176F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65" name="PoljeZBesedilom 364">
          <a:extLst>
            <a:ext uri="{FF2B5EF4-FFF2-40B4-BE49-F238E27FC236}">
              <a16:creationId xmlns:a16="http://schemas.microsoft.com/office/drawing/2014/main" id="{6B84D269-E7E7-43A6-AB21-578FE232B0F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66" name="PoljeZBesedilom 365">
          <a:extLst>
            <a:ext uri="{FF2B5EF4-FFF2-40B4-BE49-F238E27FC236}">
              <a16:creationId xmlns:a16="http://schemas.microsoft.com/office/drawing/2014/main" id="{CE5354F8-EFC6-421D-BAAD-97CFA4DB3CD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67" name="PoljeZBesedilom 366">
          <a:extLst>
            <a:ext uri="{FF2B5EF4-FFF2-40B4-BE49-F238E27FC236}">
              <a16:creationId xmlns:a16="http://schemas.microsoft.com/office/drawing/2014/main" id="{CCD80483-A957-45C7-9C66-5BB79A82E84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68" name="PoljeZBesedilom 367">
          <a:extLst>
            <a:ext uri="{FF2B5EF4-FFF2-40B4-BE49-F238E27FC236}">
              <a16:creationId xmlns:a16="http://schemas.microsoft.com/office/drawing/2014/main" id="{14EAE370-F07C-4FD8-8F58-F61B6032028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69" name="PoljeZBesedilom 368">
          <a:extLst>
            <a:ext uri="{FF2B5EF4-FFF2-40B4-BE49-F238E27FC236}">
              <a16:creationId xmlns:a16="http://schemas.microsoft.com/office/drawing/2014/main" id="{283D2E74-49F8-4F75-8FC5-2FF8C95EE97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0" name="PoljeZBesedilom 369">
          <a:extLst>
            <a:ext uri="{FF2B5EF4-FFF2-40B4-BE49-F238E27FC236}">
              <a16:creationId xmlns:a16="http://schemas.microsoft.com/office/drawing/2014/main" id="{37F3EC67-4556-4819-9396-312E6DC3D5E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1" name="PoljeZBesedilom 370">
          <a:extLst>
            <a:ext uri="{FF2B5EF4-FFF2-40B4-BE49-F238E27FC236}">
              <a16:creationId xmlns:a16="http://schemas.microsoft.com/office/drawing/2014/main" id="{2BB6B9E1-4D63-4F8C-BCE9-5F32DBB3F2D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2" name="PoljeZBesedilom 371">
          <a:extLst>
            <a:ext uri="{FF2B5EF4-FFF2-40B4-BE49-F238E27FC236}">
              <a16:creationId xmlns:a16="http://schemas.microsoft.com/office/drawing/2014/main" id="{6C9AA5F4-A778-4FA3-A05B-A3CCA55C4A6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3" name="PoljeZBesedilom 372">
          <a:extLst>
            <a:ext uri="{FF2B5EF4-FFF2-40B4-BE49-F238E27FC236}">
              <a16:creationId xmlns:a16="http://schemas.microsoft.com/office/drawing/2014/main" id="{78C7CF42-E4CE-4E06-ACBA-F562E1B881D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4" name="PoljeZBesedilom 373">
          <a:extLst>
            <a:ext uri="{FF2B5EF4-FFF2-40B4-BE49-F238E27FC236}">
              <a16:creationId xmlns:a16="http://schemas.microsoft.com/office/drawing/2014/main" id="{D618ABBE-7457-4204-B61A-9F3083342A0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5" name="PoljeZBesedilom 374">
          <a:extLst>
            <a:ext uri="{FF2B5EF4-FFF2-40B4-BE49-F238E27FC236}">
              <a16:creationId xmlns:a16="http://schemas.microsoft.com/office/drawing/2014/main" id="{7CB00770-E96B-4A55-9267-724573AF51B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6" name="PoljeZBesedilom 375">
          <a:extLst>
            <a:ext uri="{FF2B5EF4-FFF2-40B4-BE49-F238E27FC236}">
              <a16:creationId xmlns:a16="http://schemas.microsoft.com/office/drawing/2014/main" id="{4551852A-3412-4864-8B4F-5FD0D80D430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7" name="PoljeZBesedilom 376">
          <a:extLst>
            <a:ext uri="{FF2B5EF4-FFF2-40B4-BE49-F238E27FC236}">
              <a16:creationId xmlns:a16="http://schemas.microsoft.com/office/drawing/2014/main" id="{9083373A-F8CB-4859-9C16-BEDDF01D78E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8" name="PoljeZBesedilom 377">
          <a:extLst>
            <a:ext uri="{FF2B5EF4-FFF2-40B4-BE49-F238E27FC236}">
              <a16:creationId xmlns:a16="http://schemas.microsoft.com/office/drawing/2014/main" id="{57001703-D72A-49BA-A1CC-4C8FA73E285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79" name="PoljeZBesedilom 378">
          <a:extLst>
            <a:ext uri="{FF2B5EF4-FFF2-40B4-BE49-F238E27FC236}">
              <a16:creationId xmlns:a16="http://schemas.microsoft.com/office/drawing/2014/main" id="{E65B6F34-FA42-4E3B-AD2F-3B54DFEF015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0" name="PoljeZBesedilom 379">
          <a:extLst>
            <a:ext uri="{FF2B5EF4-FFF2-40B4-BE49-F238E27FC236}">
              <a16:creationId xmlns:a16="http://schemas.microsoft.com/office/drawing/2014/main" id="{9ACC0970-6B62-40A5-B323-6A41D2E979D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1" name="PoljeZBesedilom 380">
          <a:extLst>
            <a:ext uri="{FF2B5EF4-FFF2-40B4-BE49-F238E27FC236}">
              <a16:creationId xmlns:a16="http://schemas.microsoft.com/office/drawing/2014/main" id="{0377A67B-8548-4A73-BE36-85F64E45EC5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2" name="PoljeZBesedilom 381">
          <a:extLst>
            <a:ext uri="{FF2B5EF4-FFF2-40B4-BE49-F238E27FC236}">
              <a16:creationId xmlns:a16="http://schemas.microsoft.com/office/drawing/2014/main" id="{99D53E6F-64C9-4636-9DD2-C006F268739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3" name="PoljeZBesedilom 382">
          <a:extLst>
            <a:ext uri="{FF2B5EF4-FFF2-40B4-BE49-F238E27FC236}">
              <a16:creationId xmlns:a16="http://schemas.microsoft.com/office/drawing/2014/main" id="{822605C3-D407-4FCF-83F7-D7C5BCB6459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4" name="PoljeZBesedilom 383">
          <a:extLst>
            <a:ext uri="{FF2B5EF4-FFF2-40B4-BE49-F238E27FC236}">
              <a16:creationId xmlns:a16="http://schemas.microsoft.com/office/drawing/2014/main" id="{A3FA5570-BFFF-4229-9A41-FD51C6AEEB1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5" name="PoljeZBesedilom 384">
          <a:extLst>
            <a:ext uri="{FF2B5EF4-FFF2-40B4-BE49-F238E27FC236}">
              <a16:creationId xmlns:a16="http://schemas.microsoft.com/office/drawing/2014/main" id="{10394312-358E-4370-8F67-AE9D3CB286F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6" name="PoljeZBesedilom 385">
          <a:extLst>
            <a:ext uri="{FF2B5EF4-FFF2-40B4-BE49-F238E27FC236}">
              <a16:creationId xmlns:a16="http://schemas.microsoft.com/office/drawing/2014/main" id="{0AB746C9-E214-4E71-93D5-919B6F459F0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7" name="PoljeZBesedilom 386">
          <a:extLst>
            <a:ext uri="{FF2B5EF4-FFF2-40B4-BE49-F238E27FC236}">
              <a16:creationId xmlns:a16="http://schemas.microsoft.com/office/drawing/2014/main" id="{F2FEC1F0-AFCD-4E51-A9E2-ECA1E767037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8" name="PoljeZBesedilom 387">
          <a:extLst>
            <a:ext uri="{FF2B5EF4-FFF2-40B4-BE49-F238E27FC236}">
              <a16:creationId xmlns:a16="http://schemas.microsoft.com/office/drawing/2014/main" id="{C878F925-277E-498C-B77D-90DA33FFB6B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89" name="PoljeZBesedilom 388">
          <a:extLst>
            <a:ext uri="{FF2B5EF4-FFF2-40B4-BE49-F238E27FC236}">
              <a16:creationId xmlns:a16="http://schemas.microsoft.com/office/drawing/2014/main" id="{B48D1A22-5B4B-4B74-A6D1-124F5D6E8B6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0" name="PoljeZBesedilom 389">
          <a:extLst>
            <a:ext uri="{FF2B5EF4-FFF2-40B4-BE49-F238E27FC236}">
              <a16:creationId xmlns:a16="http://schemas.microsoft.com/office/drawing/2014/main" id="{075EF55B-34B9-4DBF-8400-DDFA9358095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1" name="PoljeZBesedilom 390">
          <a:extLst>
            <a:ext uri="{FF2B5EF4-FFF2-40B4-BE49-F238E27FC236}">
              <a16:creationId xmlns:a16="http://schemas.microsoft.com/office/drawing/2014/main" id="{303BD934-019A-4BE6-BFDC-9C1070812CF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2" name="PoljeZBesedilom 391">
          <a:extLst>
            <a:ext uri="{FF2B5EF4-FFF2-40B4-BE49-F238E27FC236}">
              <a16:creationId xmlns:a16="http://schemas.microsoft.com/office/drawing/2014/main" id="{899B846A-C896-4608-8DB8-521C82CAF89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3" name="PoljeZBesedilom 392">
          <a:extLst>
            <a:ext uri="{FF2B5EF4-FFF2-40B4-BE49-F238E27FC236}">
              <a16:creationId xmlns:a16="http://schemas.microsoft.com/office/drawing/2014/main" id="{4B014E9C-88C1-40E7-844A-8CB69E6A235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4" name="PoljeZBesedilom 393">
          <a:extLst>
            <a:ext uri="{FF2B5EF4-FFF2-40B4-BE49-F238E27FC236}">
              <a16:creationId xmlns:a16="http://schemas.microsoft.com/office/drawing/2014/main" id="{84879F9C-A176-4D7D-BFD6-5B26A8A156F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5" name="PoljeZBesedilom 394">
          <a:extLst>
            <a:ext uri="{FF2B5EF4-FFF2-40B4-BE49-F238E27FC236}">
              <a16:creationId xmlns:a16="http://schemas.microsoft.com/office/drawing/2014/main" id="{5CD3A2CE-B091-45BE-8047-C404B2F3166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6" name="PoljeZBesedilom 395">
          <a:extLst>
            <a:ext uri="{FF2B5EF4-FFF2-40B4-BE49-F238E27FC236}">
              <a16:creationId xmlns:a16="http://schemas.microsoft.com/office/drawing/2014/main" id="{276E0B25-7216-41AF-80C2-FD4ABDDB851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7" name="PoljeZBesedilom 396">
          <a:extLst>
            <a:ext uri="{FF2B5EF4-FFF2-40B4-BE49-F238E27FC236}">
              <a16:creationId xmlns:a16="http://schemas.microsoft.com/office/drawing/2014/main" id="{EBAED39E-6FD0-424F-B4A8-088EEEC548B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8" name="PoljeZBesedilom 397">
          <a:extLst>
            <a:ext uri="{FF2B5EF4-FFF2-40B4-BE49-F238E27FC236}">
              <a16:creationId xmlns:a16="http://schemas.microsoft.com/office/drawing/2014/main" id="{A80BEF51-165D-41B4-8F3D-51726F0E61A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399" name="PoljeZBesedilom 398">
          <a:extLst>
            <a:ext uri="{FF2B5EF4-FFF2-40B4-BE49-F238E27FC236}">
              <a16:creationId xmlns:a16="http://schemas.microsoft.com/office/drawing/2014/main" id="{74A8C08C-B770-4199-97D5-8B5973D215E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400" name="PoljeZBesedilom 399">
          <a:extLst>
            <a:ext uri="{FF2B5EF4-FFF2-40B4-BE49-F238E27FC236}">
              <a16:creationId xmlns:a16="http://schemas.microsoft.com/office/drawing/2014/main" id="{E453CA5A-F005-488E-B851-2FAFA842BEC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401" name="PoljeZBesedilom 400">
          <a:extLst>
            <a:ext uri="{FF2B5EF4-FFF2-40B4-BE49-F238E27FC236}">
              <a16:creationId xmlns:a16="http://schemas.microsoft.com/office/drawing/2014/main" id="{94A66E3B-233C-475C-845F-2BF12A2D67ED}"/>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402" name="PoljeZBesedilom 401">
          <a:extLst>
            <a:ext uri="{FF2B5EF4-FFF2-40B4-BE49-F238E27FC236}">
              <a16:creationId xmlns:a16="http://schemas.microsoft.com/office/drawing/2014/main" id="{74726040-87A3-4DCF-A503-6C05EAC6E8C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289</xdr:row>
      <xdr:rowOff>0</xdr:rowOff>
    </xdr:from>
    <xdr:ext cx="65" cy="172227"/>
    <xdr:sp macro="" textlink="">
      <xdr:nvSpPr>
        <xdr:cNvPr id="403" name="PoljeZBesedilom 402">
          <a:extLst>
            <a:ext uri="{FF2B5EF4-FFF2-40B4-BE49-F238E27FC236}">
              <a16:creationId xmlns:a16="http://schemas.microsoft.com/office/drawing/2014/main" id="{FAA5F375-17DF-42E8-BD5D-C359E9172896}"/>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192</xdr:row>
      <xdr:rowOff>0</xdr:rowOff>
    </xdr:from>
    <xdr:ext cx="65" cy="172227"/>
    <xdr:sp macro="" textlink="">
      <xdr:nvSpPr>
        <xdr:cNvPr id="404" name="PoljeZBesedilom 403">
          <a:extLst>
            <a:ext uri="{FF2B5EF4-FFF2-40B4-BE49-F238E27FC236}">
              <a16:creationId xmlns:a16="http://schemas.microsoft.com/office/drawing/2014/main" id="{EE51E97F-A27F-4DD0-9A34-5654C7EB50F9}"/>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192</xdr:row>
      <xdr:rowOff>0</xdr:rowOff>
    </xdr:from>
    <xdr:ext cx="65" cy="172227"/>
    <xdr:sp macro="" textlink="">
      <xdr:nvSpPr>
        <xdr:cNvPr id="405" name="PoljeZBesedilom 404">
          <a:extLst>
            <a:ext uri="{FF2B5EF4-FFF2-40B4-BE49-F238E27FC236}">
              <a16:creationId xmlns:a16="http://schemas.microsoft.com/office/drawing/2014/main" id="{BB08AD1A-7346-4D3D-8982-00CCFF68740D}"/>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256</xdr:row>
      <xdr:rowOff>0</xdr:rowOff>
    </xdr:from>
    <xdr:ext cx="65" cy="172227"/>
    <xdr:sp macro="" textlink="">
      <xdr:nvSpPr>
        <xdr:cNvPr id="406" name="PoljeZBesedilom 405">
          <a:extLst>
            <a:ext uri="{FF2B5EF4-FFF2-40B4-BE49-F238E27FC236}">
              <a16:creationId xmlns:a16="http://schemas.microsoft.com/office/drawing/2014/main" id="{E37D8709-757B-405B-9F11-80107EBAAD33}"/>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256</xdr:row>
      <xdr:rowOff>0</xdr:rowOff>
    </xdr:from>
    <xdr:ext cx="65" cy="172227"/>
    <xdr:sp macro="" textlink="">
      <xdr:nvSpPr>
        <xdr:cNvPr id="407" name="PoljeZBesedilom 406">
          <a:extLst>
            <a:ext uri="{FF2B5EF4-FFF2-40B4-BE49-F238E27FC236}">
              <a16:creationId xmlns:a16="http://schemas.microsoft.com/office/drawing/2014/main" id="{7B9BEA9F-0CC9-45A4-AF34-BBEF921DCC4A}"/>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152400</xdr:colOff>
      <xdr:row>5</xdr:row>
      <xdr:rowOff>152400</xdr:rowOff>
    </xdr:to>
    <xdr:sp macro="" textlink="">
      <xdr:nvSpPr>
        <xdr:cNvPr id="2" name="Text Box 87">
          <a:extLst>
            <a:ext uri="{FF2B5EF4-FFF2-40B4-BE49-F238E27FC236}">
              <a16:creationId xmlns:a16="http://schemas.microsoft.com/office/drawing/2014/main" id="{7A8F11DF-C989-4B2E-953D-628C3BAB4CAA}"/>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3" name="Text Box 88">
          <a:extLst>
            <a:ext uri="{FF2B5EF4-FFF2-40B4-BE49-F238E27FC236}">
              <a16:creationId xmlns:a16="http://schemas.microsoft.com/office/drawing/2014/main" id="{0EF9B0B2-E9D5-4A7F-91A6-11752F70B4A4}"/>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4" name="Text Box 89">
          <a:extLst>
            <a:ext uri="{FF2B5EF4-FFF2-40B4-BE49-F238E27FC236}">
              <a16:creationId xmlns:a16="http://schemas.microsoft.com/office/drawing/2014/main" id="{A1C3334B-D6FC-4FDA-80BF-9614E6DEE843}"/>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5" name="Text Box 90">
          <a:extLst>
            <a:ext uri="{FF2B5EF4-FFF2-40B4-BE49-F238E27FC236}">
              <a16:creationId xmlns:a16="http://schemas.microsoft.com/office/drawing/2014/main" id="{D112B9E7-BB61-4B4E-B8C1-7BC7C4F71B5B}"/>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6" name="Text Box 91">
          <a:extLst>
            <a:ext uri="{FF2B5EF4-FFF2-40B4-BE49-F238E27FC236}">
              <a16:creationId xmlns:a16="http://schemas.microsoft.com/office/drawing/2014/main" id="{8B33C88F-2D5B-4072-AF27-AFA209AF96C0}"/>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7" name="Text Box 92">
          <a:extLst>
            <a:ext uri="{FF2B5EF4-FFF2-40B4-BE49-F238E27FC236}">
              <a16:creationId xmlns:a16="http://schemas.microsoft.com/office/drawing/2014/main" id="{6DAF0E01-EEF1-4AA7-A7BD-B6B4F4A34FB1}"/>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8" name="Text Box 93">
          <a:extLst>
            <a:ext uri="{FF2B5EF4-FFF2-40B4-BE49-F238E27FC236}">
              <a16:creationId xmlns:a16="http://schemas.microsoft.com/office/drawing/2014/main" id="{A7E7A6D3-0E58-4305-B09D-3B1CC8B99D9F}"/>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9" name="Text Box 94">
          <a:extLst>
            <a:ext uri="{FF2B5EF4-FFF2-40B4-BE49-F238E27FC236}">
              <a16:creationId xmlns:a16="http://schemas.microsoft.com/office/drawing/2014/main" id="{3E056DE0-4A1E-4F7B-8C62-A828EC9CCBF8}"/>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10" name="Text Box 87">
          <a:extLst>
            <a:ext uri="{FF2B5EF4-FFF2-40B4-BE49-F238E27FC236}">
              <a16:creationId xmlns:a16="http://schemas.microsoft.com/office/drawing/2014/main" id="{7E969E05-FCBF-4322-A21F-8D434BDE0025}"/>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11" name="Text Box 88">
          <a:extLst>
            <a:ext uri="{FF2B5EF4-FFF2-40B4-BE49-F238E27FC236}">
              <a16:creationId xmlns:a16="http://schemas.microsoft.com/office/drawing/2014/main" id="{9C4C588C-E1D6-4A4B-AB32-411804E2E7B5}"/>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12" name="Text Box 89">
          <a:extLst>
            <a:ext uri="{FF2B5EF4-FFF2-40B4-BE49-F238E27FC236}">
              <a16:creationId xmlns:a16="http://schemas.microsoft.com/office/drawing/2014/main" id="{C9278286-0970-41B1-9E11-C40A82237890}"/>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13" name="Text Box 90">
          <a:extLst>
            <a:ext uri="{FF2B5EF4-FFF2-40B4-BE49-F238E27FC236}">
              <a16:creationId xmlns:a16="http://schemas.microsoft.com/office/drawing/2014/main" id="{7FF9FCAF-F8C4-45C5-926D-D7375C29DD35}"/>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14" name="Text Box 91">
          <a:extLst>
            <a:ext uri="{FF2B5EF4-FFF2-40B4-BE49-F238E27FC236}">
              <a16:creationId xmlns:a16="http://schemas.microsoft.com/office/drawing/2014/main" id="{6C8DC88C-F6FB-4F7D-A1D6-30164ACF15E5}"/>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15" name="Text Box 92">
          <a:extLst>
            <a:ext uri="{FF2B5EF4-FFF2-40B4-BE49-F238E27FC236}">
              <a16:creationId xmlns:a16="http://schemas.microsoft.com/office/drawing/2014/main" id="{236B0E96-7FCA-493F-903B-04D1F28D9D88}"/>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16" name="Text Box 93">
          <a:extLst>
            <a:ext uri="{FF2B5EF4-FFF2-40B4-BE49-F238E27FC236}">
              <a16:creationId xmlns:a16="http://schemas.microsoft.com/office/drawing/2014/main" id="{CDE82C2E-07DF-4398-99EC-421013A65D97}"/>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17" name="Text Box 94">
          <a:extLst>
            <a:ext uri="{FF2B5EF4-FFF2-40B4-BE49-F238E27FC236}">
              <a16:creationId xmlns:a16="http://schemas.microsoft.com/office/drawing/2014/main" id="{DEAC1876-0398-4081-B467-E6A11A7E73F2}"/>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18" name="Text Box 87">
          <a:extLst>
            <a:ext uri="{FF2B5EF4-FFF2-40B4-BE49-F238E27FC236}">
              <a16:creationId xmlns:a16="http://schemas.microsoft.com/office/drawing/2014/main" id="{6AE6D43F-2C9D-4F1D-BC50-DC540AC714D6}"/>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19" name="Text Box 88">
          <a:extLst>
            <a:ext uri="{FF2B5EF4-FFF2-40B4-BE49-F238E27FC236}">
              <a16:creationId xmlns:a16="http://schemas.microsoft.com/office/drawing/2014/main" id="{10C9DCF2-04D8-4871-A3E0-E6AB1BA74EBB}"/>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20" name="Text Box 89">
          <a:extLst>
            <a:ext uri="{FF2B5EF4-FFF2-40B4-BE49-F238E27FC236}">
              <a16:creationId xmlns:a16="http://schemas.microsoft.com/office/drawing/2014/main" id="{726B70C4-EC7F-4D76-A2E7-6001265FFDBF}"/>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21" name="Text Box 90">
          <a:extLst>
            <a:ext uri="{FF2B5EF4-FFF2-40B4-BE49-F238E27FC236}">
              <a16:creationId xmlns:a16="http://schemas.microsoft.com/office/drawing/2014/main" id="{6F30B1A9-EF8B-4476-B7E3-632403DB5685}"/>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22" name="Text Box 91">
          <a:extLst>
            <a:ext uri="{FF2B5EF4-FFF2-40B4-BE49-F238E27FC236}">
              <a16:creationId xmlns:a16="http://schemas.microsoft.com/office/drawing/2014/main" id="{027115DB-1C09-4B89-8D70-30D43E8D890D}"/>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23" name="Text Box 92">
          <a:extLst>
            <a:ext uri="{FF2B5EF4-FFF2-40B4-BE49-F238E27FC236}">
              <a16:creationId xmlns:a16="http://schemas.microsoft.com/office/drawing/2014/main" id="{75C0C39A-7998-4A61-BBDE-DEE5DF8FB095}"/>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24" name="Text Box 93">
          <a:extLst>
            <a:ext uri="{FF2B5EF4-FFF2-40B4-BE49-F238E27FC236}">
              <a16:creationId xmlns:a16="http://schemas.microsoft.com/office/drawing/2014/main" id="{A05BF64D-726B-4024-928F-BC023A45ACDD}"/>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25" name="Text Box 94">
          <a:extLst>
            <a:ext uri="{FF2B5EF4-FFF2-40B4-BE49-F238E27FC236}">
              <a16:creationId xmlns:a16="http://schemas.microsoft.com/office/drawing/2014/main" id="{82CC0FDA-C94D-4B9E-8FA4-152D031FDC57}"/>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26" name="Text Box 87">
          <a:extLst>
            <a:ext uri="{FF2B5EF4-FFF2-40B4-BE49-F238E27FC236}">
              <a16:creationId xmlns:a16="http://schemas.microsoft.com/office/drawing/2014/main" id="{B0CBA576-28B3-4FD5-9B52-37BF13546EBE}"/>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27" name="Text Box 88">
          <a:extLst>
            <a:ext uri="{FF2B5EF4-FFF2-40B4-BE49-F238E27FC236}">
              <a16:creationId xmlns:a16="http://schemas.microsoft.com/office/drawing/2014/main" id="{0959B44E-CCA2-44E7-AAA1-F30D53949C70}"/>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28" name="Text Box 89">
          <a:extLst>
            <a:ext uri="{FF2B5EF4-FFF2-40B4-BE49-F238E27FC236}">
              <a16:creationId xmlns:a16="http://schemas.microsoft.com/office/drawing/2014/main" id="{E3CE415F-28D9-42DE-AE5C-A5CD636D9672}"/>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29" name="Text Box 90">
          <a:extLst>
            <a:ext uri="{FF2B5EF4-FFF2-40B4-BE49-F238E27FC236}">
              <a16:creationId xmlns:a16="http://schemas.microsoft.com/office/drawing/2014/main" id="{F950E87E-0AF8-4C7F-BFBB-0005EB8923EB}"/>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30" name="Text Box 91">
          <a:extLst>
            <a:ext uri="{FF2B5EF4-FFF2-40B4-BE49-F238E27FC236}">
              <a16:creationId xmlns:a16="http://schemas.microsoft.com/office/drawing/2014/main" id="{0EE96234-0338-4A8F-B117-F82E208F1D6F}"/>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31" name="Text Box 92">
          <a:extLst>
            <a:ext uri="{FF2B5EF4-FFF2-40B4-BE49-F238E27FC236}">
              <a16:creationId xmlns:a16="http://schemas.microsoft.com/office/drawing/2014/main" id="{12492598-EFD7-456B-A47C-89AE9AF2CF29}"/>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32" name="Text Box 93">
          <a:extLst>
            <a:ext uri="{FF2B5EF4-FFF2-40B4-BE49-F238E27FC236}">
              <a16:creationId xmlns:a16="http://schemas.microsoft.com/office/drawing/2014/main" id="{0EEBE02C-1847-4B0F-972C-C7D7B6C41175}"/>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33" name="Text Box 94">
          <a:extLst>
            <a:ext uri="{FF2B5EF4-FFF2-40B4-BE49-F238E27FC236}">
              <a16:creationId xmlns:a16="http://schemas.microsoft.com/office/drawing/2014/main" id="{7314D63F-569E-4DE7-841E-8B987A27D0EB}"/>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34" name="Text Box 87">
          <a:extLst>
            <a:ext uri="{FF2B5EF4-FFF2-40B4-BE49-F238E27FC236}">
              <a16:creationId xmlns:a16="http://schemas.microsoft.com/office/drawing/2014/main" id="{081B2F2A-119F-4959-9794-8A0108CC26D5}"/>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35" name="Text Box 88">
          <a:extLst>
            <a:ext uri="{FF2B5EF4-FFF2-40B4-BE49-F238E27FC236}">
              <a16:creationId xmlns:a16="http://schemas.microsoft.com/office/drawing/2014/main" id="{520BDE87-8A6C-4541-84E7-CEE1B64DB3E2}"/>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36" name="Text Box 89">
          <a:extLst>
            <a:ext uri="{FF2B5EF4-FFF2-40B4-BE49-F238E27FC236}">
              <a16:creationId xmlns:a16="http://schemas.microsoft.com/office/drawing/2014/main" id="{FDB6C7AC-BC6E-43DA-8706-C2652916A8EE}"/>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37" name="Text Box 90">
          <a:extLst>
            <a:ext uri="{FF2B5EF4-FFF2-40B4-BE49-F238E27FC236}">
              <a16:creationId xmlns:a16="http://schemas.microsoft.com/office/drawing/2014/main" id="{BA0C083F-235C-44C5-851B-D75C6A7CF8A7}"/>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38" name="Text Box 91">
          <a:extLst>
            <a:ext uri="{FF2B5EF4-FFF2-40B4-BE49-F238E27FC236}">
              <a16:creationId xmlns:a16="http://schemas.microsoft.com/office/drawing/2014/main" id="{1A936051-FC0B-44C5-A416-DE6E1358D969}"/>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39" name="Text Box 92">
          <a:extLst>
            <a:ext uri="{FF2B5EF4-FFF2-40B4-BE49-F238E27FC236}">
              <a16:creationId xmlns:a16="http://schemas.microsoft.com/office/drawing/2014/main" id="{EB4DD2FA-8871-403D-9758-BD9C532B4607}"/>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40" name="Text Box 93">
          <a:extLst>
            <a:ext uri="{FF2B5EF4-FFF2-40B4-BE49-F238E27FC236}">
              <a16:creationId xmlns:a16="http://schemas.microsoft.com/office/drawing/2014/main" id="{7BAB7D89-8378-4A02-B914-AFB5A3C1E5EE}"/>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41" name="Text Box 94">
          <a:extLst>
            <a:ext uri="{FF2B5EF4-FFF2-40B4-BE49-F238E27FC236}">
              <a16:creationId xmlns:a16="http://schemas.microsoft.com/office/drawing/2014/main" id="{43193ECE-5208-4AA6-BA4C-D6CD2A73C6E0}"/>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42" name="Text Box 87">
          <a:extLst>
            <a:ext uri="{FF2B5EF4-FFF2-40B4-BE49-F238E27FC236}">
              <a16:creationId xmlns:a16="http://schemas.microsoft.com/office/drawing/2014/main" id="{C0F41B8D-466F-4EFC-B73A-8D1BEEF3C4DC}"/>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43" name="Text Box 88">
          <a:extLst>
            <a:ext uri="{FF2B5EF4-FFF2-40B4-BE49-F238E27FC236}">
              <a16:creationId xmlns:a16="http://schemas.microsoft.com/office/drawing/2014/main" id="{F5E71136-B4E4-4166-9082-3CB5A1223C30}"/>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44" name="Text Box 89">
          <a:extLst>
            <a:ext uri="{FF2B5EF4-FFF2-40B4-BE49-F238E27FC236}">
              <a16:creationId xmlns:a16="http://schemas.microsoft.com/office/drawing/2014/main" id="{B93AB906-444E-4EED-B9DC-83F1A57F1051}"/>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152400</xdr:colOff>
      <xdr:row>5</xdr:row>
      <xdr:rowOff>152400</xdr:rowOff>
    </xdr:to>
    <xdr:sp macro="" textlink="">
      <xdr:nvSpPr>
        <xdr:cNvPr id="45" name="Text Box 90">
          <a:extLst>
            <a:ext uri="{FF2B5EF4-FFF2-40B4-BE49-F238E27FC236}">
              <a16:creationId xmlns:a16="http://schemas.microsoft.com/office/drawing/2014/main" id="{E3AA2B27-A70F-4E3D-ACBA-676187414C9A}"/>
            </a:ext>
          </a:extLst>
        </xdr:cNvPr>
        <xdr:cNvSpPr txBox="1">
          <a:spLocks noChangeArrowheads="1"/>
        </xdr:cNvSpPr>
      </xdr:nvSpPr>
      <xdr:spPr bwMode="auto">
        <a:xfrm>
          <a:off x="3429000"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46" name="Text Box 91">
          <a:extLst>
            <a:ext uri="{FF2B5EF4-FFF2-40B4-BE49-F238E27FC236}">
              <a16:creationId xmlns:a16="http://schemas.microsoft.com/office/drawing/2014/main" id="{89DCC966-D7C7-4F23-8DAF-A2160B394BA6}"/>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47" name="Text Box 92">
          <a:extLst>
            <a:ext uri="{FF2B5EF4-FFF2-40B4-BE49-F238E27FC236}">
              <a16:creationId xmlns:a16="http://schemas.microsoft.com/office/drawing/2014/main" id="{2859363A-E6CF-4750-8E3C-DAFDB0EF2A17}"/>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48" name="Text Box 93">
          <a:extLst>
            <a:ext uri="{FF2B5EF4-FFF2-40B4-BE49-F238E27FC236}">
              <a16:creationId xmlns:a16="http://schemas.microsoft.com/office/drawing/2014/main" id="{E13D3CE5-F1F0-4B90-AD75-F2AB4CD65C02}"/>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152400</xdr:colOff>
      <xdr:row>5</xdr:row>
      <xdr:rowOff>152400</xdr:rowOff>
    </xdr:to>
    <xdr:sp macro="" textlink="">
      <xdr:nvSpPr>
        <xdr:cNvPr id="49" name="Text Box 94">
          <a:extLst>
            <a:ext uri="{FF2B5EF4-FFF2-40B4-BE49-F238E27FC236}">
              <a16:creationId xmlns:a16="http://schemas.microsoft.com/office/drawing/2014/main" id="{6D173892-BC51-4A73-B3B0-A7CFE181E7FE}"/>
            </a:ext>
          </a:extLst>
        </xdr:cNvPr>
        <xdr:cNvSpPr txBox="1">
          <a:spLocks noChangeArrowheads="1"/>
        </xdr:cNvSpPr>
      </xdr:nvSpPr>
      <xdr:spPr bwMode="auto">
        <a:xfrm>
          <a:off x="4010025" y="647700"/>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21</xdr:row>
      <xdr:rowOff>0</xdr:rowOff>
    </xdr:from>
    <xdr:ext cx="152400" cy="314325"/>
    <xdr:sp macro="" textlink="">
      <xdr:nvSpPr>
        <xdr:cNvPr id="50" name="Text Box 87">
          <a:extLst>
            <a:ext uri="{FF2B5EF4-FFF2-40B4-BE49-F238E27FC236}">
              <a16:creationId xmlns:a16="http://schemas.microsoft.com/office/drawing/2014/main" id="{68E8D06F-47A6-4D8A-952C-1B76B67BCD29}"/>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51" name="Text Box 88">
          <a:extLst>
            <a:ext uri="{FF2B5EF4-FFF2-40B4-BE49-F238E27FC236}">
              <a16:creationId xmlns:a16="http://schemas.microsoft.com/office/drawing/2014/main" id="{A407D746-32F3-4985-BDA9-8AF6DEFABE55}"/>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52" name="Text Box 89">
          <a:extLst>
            <a:ext uri="{FF2B5EF4-FFF2-40B4-BE49-F238E27FC236}">
              <a16:creationId xmlns:a16="http://schemas.microsoft.com/office/drawing/2014/main" id="{3AACA3A4-F187-4DA8-B937-7167E81C0DA0}"/>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53" name="Text Box 90">
          <a:extLst>
            <a:ext uri="{FF2B5EF4-FFF2-40B4-BE49-F238E27FC236}">
              <a16:creationId xmlns:a16="http://schemas.microsoft.com/office/drawing/2014/main" id="{D2A9AC23-7817-46F0-9E82-9B080364FCD5}"/>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54" name="Text Box 91">
          <a:extLst>
            <a:ext uri="{FF2B5EF4-FFF2-40B4-BE49-F238E27FC236}">
              <a16:creationId xmlns:a16="http://schemas.microsoft.com/office/drawing/2014/main" id="{0E5C19AA-B814-4BCF-B8CA-B1B10B91A863}"/>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55" name="Text Box 92">
          <a:extLst>
            <a:ext uri="{FF2B5EF4-FFF2-40B4-BE49-F238E27FC236}">
              <a16:creationId xmlns:a16="http://schemas.microsoft.com/office/drawing/2014/main" id="{7BBF9530-AC36-4D28-95A8-28BA203EF104}"/>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56" name="Text Box 93">
          <a:extLst>
            <a:ext uri="{FF2B5EF4-FFF2-40B4-BE49-F238E27FC236}">
              <a16:creationId xmlns:a16="http://schemas.microsoft.com/office/drawing/2014/main" id="{C7056CB3-9DAD-4C40-AE9E-AB11183B4529}"/>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57" name="Text Box 94">
          <a:extLst>
            <a:ext uri="{FF2B5EF4-FFF2-40B4-BE49-F238E27FC236}">
              <a16:creationId xmlns:a16="http://schemas.microsoft.com/office/drawing/2014/main" id="{85A79EAE-DB30-4620-BD82-C5320359F7FC}"/>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58" name="Text Box 87">
          <a:extLst>
            <a:ext uri="{FF2B5EF4-FFF2-40B4-BE49-F238E27FC236}">
              <a16:creationId xmlns:a16="http://schemas.microsoft.com/office/drawing/2014/main" id="{3D23DB44-F7E4-4B64-A83C-81FA018B5444}"/>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59" name="Text Box 88">
          <a:extLst>
            <a:ext uri="{FF2B5EF4-FFF2-40B4-BE49-F238E27FC236}">
              <a16:creationId xmlns:a16="http://schemas.microsoft.com/office/drawing/2014/main" id="{C31696DC-095B-4EC0-B3DE-482DEE62AA99}"/>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60" name="Text Box 89">
          <a:extLst>
            <a:ext uri="{FF2B5EF4-FFF2-40B4-BE49-F238E27FC236}">
              <a16:creationId xmlns:a16="http://schemas.microsoft.com/office/drawing/2014/main" id="{1FDCDD80-1C2D-4C32-BCC6-0588E09FC26B}"/>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61" name="Text Box 90">
          <a:extLst>
            <a:ext uri="{FF2B5EF4-FFF2-40B4-BE49-F238E27FC236}">
              <a16:creationId xmlns:a16="http://schemas.microsoft.com/office/drawing/2014/main" id="{7CB300C1-598B-4259-8C5A-2F1D4CE9AB46}"/>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62" name="Text Box 91">
          <a:extLst>
            <a:ext uri="{FF2B5EF4-FFF2-40B4-BE49-F238E27FC236}">
              <a16:creationId xmlns:a16="http://schemas.microsoft.com/office/drawing/2014/main" id="{D2A96A5D-D74A-48D7-8EA0-85B93675BB10}"/>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63" name="Text Box 92">
          <a:extLst>
            <a:ext uri="{FF2B5EF4-FFF2-40B4-BE49-F238E27FC236}">
              <a16:creationId xmlns:a16="http://schemas.microsoft.com/office/drawing/2014/main" id="{D4DBF593-A6FB-42AB-A7ED-3E84205A8F47}"/>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64" name="Text Box 93">
          <a:extLst>
            <a:ext uri="{FF2B5EF4-FFF2-40B4-BE49-F238E27FC236}">
              <a16:creationId xmlns:a16="http://schemas.microsoft.com/office/drawing/2014/main" id="{7C5D988A-0279-4FE6-8461-ADDE2C410B08}"/>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65" name="Text Box 94">
          <a:extLst>
            <a:ext uri="{FF2B5EF4-FFF2-40B4-BE49-F238E27FC236}">
              <a16:creationId xmlns:a16="http://schemas.microsoft.com/office/drawing/2014/main" id="{DEA9DF3F-60C6-4E3B-9BDA-EA8710568C22}"/>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66" name="Text Box 87">
          <a:extLst>
            <a:ext uri="{FF2B5EF4-FFF2-40B4-BE49-F238E27FC236}">
              <a16:creationId xmlns:a16="http://schemas.microsoft.com/office/drawing/2014/main" id="{29266EE1-8802-4EC5-9477-517ABA5E038B}"/>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67" name="Text Box 88">
          <a:extLst>
            <a:ext uri="{FF2B5EF4-FFF2-40B4-BE49-F238E27FC236}">
              <a16:creationId xmlns:a16="http://schemas.microsoft.com/office/drawing/2014/main" id="{E71AC666-F8C5-4851-8295-13CEB0490DDD}"/>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68" name="Text Box 89">
          <a:extLst>
            <a:ext uri="{FF2B5EF4-FFF2-40B4-BE49-F238E27FC236}">
              <a16:creationId xmlns:a16="http://schemas.microsoft.com/office/drawing/2014/main" id="{251A9795-C58D-4965-AAFA-EA99A3BBBCC0}"/>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69" name="Text Box 90">
          <a:extLst>
            <a:ext uri="{FF2B5EF4-FFF2-40B4-BE49-F238E27FC236}">
              <a16:creationId xmlns:a16="http://schemas.microsoft.com/office/drawing/2014/main" id="{2C6D1F70-118E-4905-8699-C3681DC9F545}"/>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70" name="Text Box 91">
          <a:extLst>
            <a:ext uri="{FF2B5EF4-FFF2-40B4-BE49-F238E27FC236}">
              <a16:creationId xmlns:a16="http://schemas.microsoft.com/office/drawing/2014/main" id="{96F5E671-CE04-4287-8762-F992E8C05F4B}"/>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71" name="Text Box 92">
          <a:extLst>
            <a:ext uri="{FF2B5EF4-FFF2-40B4-BE49-F238E27FC236}">
              <a16:creationId xmlns:a16="http://schemas.microsoft.com/office/drawing/2014/main" id="{07D765AA-2BFD-47ED-AD7E-55E9F655FDED}"/>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72" name="Text Box 93">
          <a:extLst>
            <a:ext uri="{FF2B5EF4-FFF2-40B4-BE49-F238E27FC236}">
              <a16:creationId xmlns:a16="http://schemas.microsoft.com/office/drawing/2014/main" id="{690EAD25-DF85-4E67-8D38-7451EA5D226C}"/>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73" name="Text Box 94">
          <a:extLst>
            <a:ext uri="{FF2B5EF4-FFF2-40B4-BE49-F238E27FC236}">
              <a16:creationId xmlns:a16="http://schemas.microsoft.com/office/drawing/2014/main" id="{F9509204-37F8-4137-AF7F-8C9EC73448A8}"/>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74" name="Text Box 87">
          <a:extLst>
            <a:ext uri="{FF2B5EF4-FFF2-40B4-BE49-F238E27FC236}">
              <a16:creationId xmlns:a16="http://schemas.microsoft.com/office/drawing/2014/main" id="{6ECAF033-A63E-4D90-B740-60E5D5D661A2}"/>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75" name="Text Box 88">
          <a:extLst>
            <a:ext uri="{FF2B5EF4-FFF2-40B4-BE49-F238E27FC236}">
              <a16:creationId xmlns:a16="http://schemas.microsoft.com/office/drawing/2014/main" id="{C2F03D0F-1BE0-4582-B98C-A784D50BC2BD}"/>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76" name="Text Box 89">
          <a:extLst>
            <a:ext uri="{FF2B5EF4-FFF2-40B4-BE49-F238E27FC236}">
              <a16:creationId xmlns:a16="http://schemas.microsoft.com/office/drawing/2014/main" id="{BD43453F-C2B6-47D5-AEEF-63C4AB208E35}"/>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77" name="Text Box 90">
          <a:extLst>
            <a:ext uri="{FF2B5EF4-FFF2-40B4-BE49-F238E27FC236}">
              <a16:creationId xmlns:a16="http://schemas.microsoft.com/office/drawing/2014/main" id="{C12CB4AE-DD4B-48DE-BCA7-6E676D19729E}"/>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78" name="Text Box 91">
          <a:extLst>
            <a:ext uri="{FF2B5EF4-FFF2-40B4-BE49-F238E27FC236}">
              <a16:creationId xmlns:a16="http://schemas.microsoft.com/office/drawing/2014/main" id="{5AE489B1-4D2C-43DB-A588-C1633FEB7D38}"/>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79" name="Text Box 92">
          <a:extLst>
            <a:ext uri="{FF2B5EF4-FFF2-40B4-BE49-F238E27FC236}">
              <a16:creationId xmlns:a16="http://schemas.microsoft.com/office/drawing/2014/main" id="{94FD1899-DE51-446B-B751-541868C58246}"/>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80" name="Text Box 93">
          <a:extLst>
            <a:ext uri="{FF2B5EF4-FFF2-40B4-BE49-F238E27FC236}">
              <a16:creationId xmlns:a16="http://schemas.microsoft.com/office/drawing/2014/main" id="{FCC98E78-5CF2-48AA-9007-00309DFD92C9}"/>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81" name="Text Box 94">
          <a:extLst>
            <a:ext uri="{FF2B5EF4-FFF2-40B4-BE49-F238E27FC236}">
              <a16:creationId xmlns:a16="http://schemas.microsoft.com/office/drawing/2014/main" id="{5C782C94-5475-4E24-8BF8-55ADD23C1C4E}"/>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82" name="Text Box 87">
          <a:extLst>
            <a:ext uri="{FF2B5EF4-FFF2-40B4-BE49-F238E27FC236}">
              <a16:creationId xmlns:a16="http://schemas.microsoft.com/office/drawing/2014/main" id="{B7D87375-7CCB-404B-AD23-1D38F2AB93E9}"/>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83" name="Text Box 88">
          <a:extLst>
            <a:ext uri="{FF2B5EF4-FFF2-40B4-BE49-F238E27FC236}">
              <a16:creationId xmlns:a16="http://schemas.microsoft.com/office/drawing/2014/main" id="{56180177-7C0B-41FA-B39A-40D6F77E2A3C}"/>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84" name="Text Box 89">
          <a:extLst>
            <a:ext uri="{FF2B5EF4-FFF2-40B4-BE49-F238E27FC236}">
              <a16:creationId xmlns:a16="http://schemas.microsoft.com/office/drawing/2014/main" id="{3FF0FF74-E554-4839-ABE8-E9557C61209C}"/>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85" name="Text Box 90">
          <a:extLst>
            <a:ext uri="{FF2B5EF4-FFF2-40B4-BE49-F238E27FC236}">
              <a16:creationId xmlns:a16="http://schemas.microsoft.com/office/drawing/2014/main" id="{BB7E7E83-8956-4DE9-A8F3-FF4A2BF313BA}"/>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86" name="Text Box 91">
          <a:extLst>
            <a:ext uri="{FF2B5EF4-FFF2-40B4-BE49-F238E27FC236}">
              <a16:creationId xmlns:a16="http://schemas.microsoft.com/office/drawing/2014/main" id="{C1CD40D5-670A-4FBC-86C2-18367BBB73A9}"/>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87" name="Text Box 92">
          <a:extLst>
            <a:ext uri="{FF2B5EF4-FFF2-40B4-BE49-F238E27FC236}">
              <a16:creationId xmlns:a16="http://schemas.microsoft.com/office/drawing/2014/main" id="{23116D4A-4637-476D-B1BA-0D9016EA18B2}"/>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88" name="Text Box 93">
          <a:extLst>
            <a:ext uri="{FF2B5EF4-FFF2-40B4-BE49-F238E27FC236}">
              <a16:creationId xmlns:a16="http://schemas.microsoft.com/office/drawing/2014/main" id="{8144EC37-EB5D-400A-9FAC-389E0DA590F8}"/>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89" name="Text Box 94">
          <a:extLst>
            <a:ext uri="{FF2B5EF4-FFF2-40B4-BE49-F238E27FC236}">
              <a16:creationId xmlns:a16="http://schemas.microsoft.com/office/drawing/2014/main" id="{DB552E3D-4216-40EB-BCBA-7AF29609B0E2}"/>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90" name="Text Box 87">
          <a:extLst>
            <a:ext uri="{FF2B5EF4-FFF2-40B4-BE49-F238E27FC236}">
              <a16:creationId xmlns:a16="http://schemas.microsoft.com/office/drawing/2014/main" id="{32D03FD9-D599-4B7D-ADAD-74B6B6B7AE36}"/>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91" name="Text Box 88">
          <a:extLst>
            <a:ext uri="{FF2B5EF4-FFF2-40B4-BE49-F238E27FC236}">
              <a16:creationId xmlns:a16="http://schemas.microsoft.com/office/drawing/2014/main" id="{F09C8AD1-CFE6-41B3-9682-122EB79EFEE3}"/>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92" name="Text Box 89">
          <a:extLst>
            <a:ext uri="{FF2B5EF4-FFF2-40B4-BE49-F238E27FC236}">
              <a16:creationId xmlns:a16="http://schemas.microsoft.com/office/drawing/2014/main" id="{17C1A28A-8C6C-4EA3-8B52-B5D24176E5DB}"/>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93" name="Text Box 90">
          <a:extLst>
            <a:ext uri="{FF2B5EF4-FFF2-40B4-BE49-F238E27FC236}">
              <a16:creationId xmlns:a16="http://schemas.microsoft.com/office/drawing/2014/main" id="{EA28058B-3256-4FF0-931D-F17D45150694}"/>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94" name="Text Box 91">
          <a:extLst>
            <a:ext uri="{FF2B5EF4-FFF2-40B4-BE49-F238E27FC236}">
              <a16:creationId xmlns:a16="http://schemas.microsoft.com/office/drawing/2014/main" id="{89C362C1-C54C-4D46-869A-00D4B22AE247}"/>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95" name="Text Box 92">
          <a:extLst>
            <a:ext uri="{FF2B5EF4-FFF2-40B4-BE49-F238E27FC236}">
              <a16:creationId xmlns:a16="http://schemas.microsoft.com/office/drawing/2014/main" id="{8EAFEC32-BE50-40D0-9608-3380F9B35D7C}"/>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96" name="Text Box 93">
          <a:extLst>
            <a:ext uri="{FF2B5EF4-FFF2-40B4-BE49-F238E27FC236}">
              <a16:creationId xmlns:a16="http://schemas.microsoft.com/office/drawing/2014/main" id="{CA4277C1-A869-4B2C-B197-819C86CB87E4}"/>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97" name="Text Box 94">
          <a:extLst>
            <a:ext uri="{FF2B5EF4-FFF2-40B4-BE49-F238E27FC236}">
              <a16:creationId xmlns:a16="http://schemas.microsoft.com/office/drawing/2014/main" id="{53D08BB1-79BA-44DD-8B12-6A67D1B01B07}"/>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98" name="Text Box 87">
          <a:extLst>
            <a:ext uri="{FF2B5EF4-FFF2-40B4-BE49-F238E27FC236}">
              <a16:creationId xmlns:a16="http://schemas.microsoft.com/office/drawing/2014/main" id="{6F8FE7A2-190C-48F6-A879-B96DF772AA35}"/>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99" name="Text Box 88">
          <a:extLst>
            <a:ext uri="{FF2B5EF4-FFF2-40B4-BE49-F238E27FC236}">
              <a16:creationId xmlns:a16="http://schemas.microsoft.com/office/drawing/2014/main" id="{240FB6F5-0E85-4A1C-B6EF-6272738AD514}"/>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00" name="Text Box 89">
          <a:extLst>
            <a:ext uri="{FF2B5EF4-FFF2-40B4-BE49-F238E27FC236}">
              <a16:creationId xmlns:a16="http://schemas.microsoft.com/office/drawing/2014/main" id="{0B353D3B-9D66-4CFA-BCB9-79F9AE3BB103}"/>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01" name="Text Box 90">
          <a:extLst>
            <a:ext uri="{FF2B5EF4-FFF2-40B4-BE49-F238E27FC236}">
              <a16:creationId xmlns:a16="http://schemas.microsoft.com/office/drawing/2014/main" id="{A3E09BF5-3650-418F-9DA5-5987A760FC75}"/>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02" name="Text Box 91">
          <a:extLst>
            <a:ext uri="{FF2B5EF4-FFF2-40B4-BE49-F238E27FC236}">
              <a16:creationId xmlns:a16="http://schemas.microsoft.com/office/drawing/2014/main" id="{918389AA-4256-4B64-B9C5-C68AC75AF521}"/>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03" name="Text Box 92">
          <a:extLst>
            <a:ext uri="{FF2B5EF4-FFF2-40B4-BE49-F238E27FC236}">
              <a16:creationId xmlns:a16="http://schemas.microsoft.com/office/drawing/2014/main" id="{6CEC254D-DB04-46EC-A51B-FECE9DA75217}"/>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04" name="Text Box 93">
          <a:extLst>
            <a:ext uri="{FF2B5EF4-FFF2-40B4-BE49-F238E27FC236}">
              <a16:creationId xmlns:a16="http://schemas.microsoft.com/office/drawing/2014/main" id="{AB169554-CD74-4A19-B47D-F7AEC5968F70}"/>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05" name="Text Box 94">
          <a:extLst>
            <a:ext uri="{FF2B5EF4-FFF2-40B4-BE49-F238E27FC236}">
              <a16:creationId xmlns:a16="http://schemas.microsoft.com/office/drawing/2014/main" id="{DB9B6444-04CE-4AF1-AD5A-2116176B9091}"/>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06" name="Text Box 87">
          <a:extLst>
            <a:ext uri="{FF2B5EF4-FFF2-40B4-BE49-F238E27FC236}">
              <a16:creationId xmlns:a16="http://schemas.microsoft.com/office/drawing/2014/main" id="{2F9C3772-FEB0-49CB-AE31-6AC333805512}"/>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07" name="Text Box 88">
          <a:extLst>
            <a:ext uri="{FF2B5EF4-FFF2-40B4-BE49-F238E27FC236}">
              <a16:creationId xmlns:a16="http://schemas.microsoft.com/office/drawing/2014/main" id="{D20D8284-DCC4-43FC-BE2D-BE7190B1E7D2}"/>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08" name="Text Box 89">
          <a:extLst>
            <a:ext uri="{FF2B5EF4-FFF2-40B4-BE49-F238E27FC236}">
              <a16:creationId xmlns:a16="http://schemas.microsoft.com/office/drawing/2014/main" id="{5B9411E5-68DE-4B94-A1A2-11DB38F5176A}"/>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09" name="Text Box 90">
          <a:extLst>
            <a:ext uri="{FF2B5EF4-FFF2-40B4-BE49-F238E27FC236}">
              <a16:creationId xmlns:a16="http://schemas.microsoft.com/office/drawing/2014/main" id="{0F144B78-88BE-46D1-9877-41D1FCEEB36C}"/>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10" name="Text Box 91">
          <a:extLst>
            <a:ext uri="{FF2B5EF4-FFF2-40B4-BE49-F238E27FC236}">
              <a16:creationId xmlns:a16="http://schemas.microsoft.com/office/drawing/2014/main" id="{A3F25993-7F30-43FE-9A06-C1FCDB86DE29}"/>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11" name="Text Box 92">
          <a:extLst>
            <a:ext uri="{FF2B5EF4-FFF2-40B4-BE49-F238E27FC236}">
              <a16:creationId xmlns:a16="http://schemas.microsoft.com/office/drawing/2014/main" id="{B2BFEDBA-2FA1-4F35-9E5E-5C629F8DA21F}"/>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12" name="Text Box 93">
          <a:extLst>
            <a:ext uri="{FF2B5EF4-FFF2-40B4-BE49-F238E27FC236}">
              <a16:creationId xmlns:a16="http://schemas.microsoft.com/office/drawing/2014/main" id="{3F3E4352-FFE4-4C29-8B15-52CAE3BB30AD}"/>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13" name="Text Box 94">
          <a:extLst>
            <a:ext uri="{FF2B5EF4-FFF2-40B4-BE49-F238E27FC236}">
              <a16:creationId xmlns:a16="http://schemas.microsoft.com/office/drawing/2014/main" id="{0C764CE8-A1B6-44D9-B8E2-B445A8BD39A3}"/>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14" name="Text Box 87">
          <a:extLst>
            <a:ext uri="{FF2B5EF4-FFF2-40B4-BE49-F238E27FC236}">
              <a16:creationId xmlns:a16="http://schemas.microsoft.com/office/drawing/2014/main" id="{1BB0EC71-5DE6-4A5E-816D-7D0BC691848C}"/>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15" name="Text Box 88">
          <a:extLst>
            <a:ext uri="{FF2B5EF4-FFF2-40B4-BE49-F238E27FC236}">
              <a16:creationId xmlns:a16="http://schemas.microsoft.com/office/drawing/2014/main" id="{AE363265-B61B-46B2-BFAE-A04096531674}"/>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16" name="Text Box 89">
          <a:extLst>
            <a:ext uri="{FF2B5EF4-FFF2-40B4-BE49-F238E27FC236}">
              <a16:creationId xmlns:a16="http://schemas.microsoft.com/office/drawing/2014/main" id="{ACEE2CF9-00A1-4B4B-BFCB-A06ED489313E}"/>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17" name="Text Box 90">
          <a:extLst>
            <a:ext uri="{FF2B5EF4-FFF2-40B4-BE49-F238E27FC236}">
              <a16:creationId xmlns:a16="http://schemas.microsoft.com/office/drawing/2014/main" id="{41C78A72-43BE-4B60-BE89-6777FFB597F9}"/>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18" name="Text Box 91">
          <a:extLst>
            <a:ext uri="{FF2B5EF4-FFF2-40B4-BE49-F238E27FC236}">
              <a16:creationId xmlns:a16="http://schemas.microsoft.com/office/drawing/2014/main" id="{57C2960C-E857-49E2-969A-C52459571246}"/>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19" name="Text Box 92">
          <a:extLst>
            <a:ext uri="{FF2B5EF4-FFF2-40B4-BE49-F238E27FC236}">
              <a16:creationId xmlns:a16="http://schemas.microsoft.com/office/drawing/2014/main" id="{6BC46660-128C-47C2-83FE-A3959A8C545B}"/>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20" name="Text Box 93">
          <a:extLst>
            <a:ext uri="{FF2B5EF4-FFF2-40B4-BE49-F238E27FC236}">
              <a16:creationId xmlns:a16="http://schemas.microsoft.com/office/drawing/2014/main" id="{C703553B-D724-4C38-AD47-2B424C1836C7}"/>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21" name="Text Box 94">
          <a:extLst>
            <a:ext uri="{FF2B5EF4-FFF2-40B4-BE49-F238E27FC236}">
              <a16:creationId xmlns:a16="http://schemas.microsoft.com/office/drawing/2014/main" id="{FD26F1E3-E3E4-423F-AF98-732816D1A424}"/>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22" name="Text Box 87">
          <a:extLst>
            <a:ext uri="{FF2B5EF4-FFF2-40B4-BE49-F238E27FC236}">
              <a16:creationId xmlns:a16="http://schemas.microsoft.com/office/drawing/2014/main" id="{99682CEB-03FC-4A6B-BD25-CE17480B3156}"/>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23" name="Text Box 88">
          <a:extLst>
            <a:ext uri="{FF2B5EF4-FFF2-40B4-BE49-F238E27FC236}">
              <a16:creationId xmlns:a16="http://schemas.microsoft.com/office/drawing/2014/main" id="{3548C348-E964-43B2-AD0E-E544C69B7F1F}"/>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24" name="Text Box 89">
          <a:extLst>
            <a:ext uri="{FF2B5EF4-FFF2-40B4-BE49-F238E27FC236}">
              <a16:creationId xmlns:a16="http://schemas.microsoft.com/office/drawing/2014/main" id="{3A36D6AE-1FA9-4D2F-A4BE-BCEE5F25F499}"/>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25" name="Text Box 90">
          <a:extLst>
            <a:ext uri="{FF2B5EF4-FFF2-40B4-BE49-F238E27FC236}">
              <a16:creationId xmlns:a16="http://schemas.microsoft.com/office/drawing/2014/main" id="{CE35D74E-FE33-4562-A7C5-30548A3B0128}"/>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26" name="Text Box 91">
          <a:extLst>
            <a:ext uri="{FF2B5EF4-FFF2-40B4-BE49-F238E27FC236}">
              <a16:creationId xmlns:a16="http://schemas.microsoft.com/office/drawing/2014/main" id="{09C467D7-A3A5-4ED1-BA90-E2042CE748DD}"/>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27" name="Text Box 92">
          <a:extLst>
            <a:ext uri="{FF2B5EF4-FFF2-40B4-BE49-F238E27FC236}">
              <a16:creationId xmlns:a16="http://schemas.microsoft.com/office/drawing/2014/main" id="{1709FD07-7C0D-444D-AEEE-1B267A23E1FA}"/>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28" name="Text Box 93">
          <a:extLst>
            <a:ext uri="{FF2B5EF4-FFF2-40B4-BE49-F238E27FC236}">
              <a16:creationId xmlns:a16="http://schemas.microsoft.com/office/drawing/2014/main" id="{372A985B-B308-4941-BCF2-2379F8022F4F}"/>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29" name="Text Box 94">
          <a:extLst>
            <a:ext uri="{FF2B5EF4-FFF2-40B4-BE49-F238E27FC236}">
              <a16:creationId xmlns:a16="http://schemas.microsoft.com/office/drawing/2014/main" id="{8E9D2179-90B9-4038-8FDB-0E7F85E0DCD1}"/>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30" name="Text Box 87">
          <a:extLst>
            <a:ext uri="{FF2B5EF4-FFF2-40B4-BE49-F238E27FC236}">
              <a16:creationId xmlns:a16="http://schemas.microsoft.com/office/drawing/2014/main" id="{0F76C8D9-AFAC-4519-83F0-ED8A301F62CC}"/>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31" name="Text Box 88">
          <a:extLst>
            <a:ext uri="{FF2B5EF4-FFF2-40B4-BE49-F238E27FC236}">
              <a16:creationId xmlns:a16="http://schemas.microsoft.com/office/drawing/2014/main" id="{8375DA7E-8012-45A9-86D0-800F3D3E6039}"/>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32" name="Text Box 89">
          <a:extLst>
            <a:ext uri="{FF2B5EF4-FFF2-40B4-BE49-F238E27FC236}">
              <a16:creationId xmlns:a16="http://schemas.microsoft.com/office/drawing/2014/main" id="{3D0B86A1-E3B2-4FE2-B0B9-33AEB8E70C7F}"/>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33" name="Text Box 90">
          <a:extLst>
            <a:ext uri="{FF2B5EF4-FFF2-40B4-BE49-F238E27FC236}">
              <a16:creationId xmlns:a16="http://schemas.microsoft.com/office/drawing/2014/main" id="{944E9201-150A-4821-94B1-F28E90142122}"/>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34" name="Text Box 91">
          <a:extLst>
            <a:ext uri="{FF2B5EF4-FFF2-40B4-BE49-F238E27FC236}">
              <a16:creationId xmlns:a16="http://schemas.microsoft.com/office/drawing/2014/main" id="{A9FFBDAD-6D23-4E05-BD94-22BB82EAFF88}"/>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35" name="Text Box 92">
          <a:extLst>
            <a:ext uri="{FF2B5EF4-FFF2-40B4-BE49-F238E27FC236}">
              <a16:creationId xmlns:a16="http://schemas.microsoft.com/office/drawing/2014/main" id="{4F7C4000-3E6C-448B-9004-088E9737DEA9}"/>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36" name="Text Box 93">
          <a:extLst>
            <a:ext uri="{FF2B5EF4-FFF2-40B4-BE49-F238E27FC236}">
              <a16:creationId xmlns:a16="http://schemas.microsoft.com/office/drawing/2014/main" id="{6E3D8934-473E-48BA-A12B-CF23428645BC}"/>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37" name="Text Box 94">
          <a:extLst>
            <a:ext uri="{FF2B5EF4-FFF2-40B4-BE49-F238E27FC236}">
              <a16:creationId xmlns:a16="http://schemas.microsoft.com/office/drawing/2014/main" id="{5F536A38-DFC4-460F-A2BF-9F2E73AA8141}"/>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38" name="Text Box 87">
          <a:extLst>
            <a:ext uri="{FF2B5EF4-FFF2-40B4-BE49-F238E27FC236}">
              <a16:creationId xmlns:a16="http://schemas.microsoft.com/office/drawing/2014/main" id="{55EF5202-5D56-4DB6-B3C7-4E3593F1D629}"/>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39" name="Text Box 88">
          <a:extLst>
            <a:ext uri="{FF2B5EF4-FFF2-40B4-BE49-F238E27FC236}">
              <a16:creationId xmlns:a16="http://schemas.microsoft.com/office/drawing/2014/main" id="{AD07D6A1-7AB8-4FE4-83D0-EF3DDDEBC146}"/>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40" name="Text Box 89">
          <a:extLst>
            <a:ext uri="{FF2B5EF4-FFF2-40B4-BE49-F238E27FC236}">
              <a16:creationId xmlns:a16="http://schemas.microsoft.com/office/drawing/2014/main" id="{D3E98CEE-E4A2-4922-82F4-E0533D12B062}"/>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152400" cy="314325"/>
    <xdr:sp macro="" textlink="">
      <xdr:nvSpPr>
        <xdr:cNvPr id="141" name="Text Box 90">
          <a:extLst>
            <a:ext uri="{FF2B5EF4-FFF2-40B4-BE49-F238E27FC236}">
              <a16:creationId xmlns:a16="http://schemas.microsoft.com/office/drawing/2014/main" id="{4FE35D67-704D-463F-A1DE-803157346BAC}"/>
            </a:ext>
          </a:extLst>
        </xdr:cNvPr>
        <xdr:cNvSpPr txBox="1">
          <a:spLocks noChangeArrowheads="1"/>
        </xdr:cNvSpPr>
      </xdr:nvSpPr>
      <xdr:spPr bwMode="auto">
        <a:xfrm>
          <a:off x="3429000"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42" name="Text Box 91">
          <a:extLst>
            <a:ext uri="{FF2B5EF4-FFF2-40B4-BE49-F238E27FC236}">
              <a16:creationId xmlns:a16="http://schemas.microsoft.com/office/drawing/2014/main" id="{DF885324-1B34-4CA6-878D-E472A57571C5}"/>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43" name="Text Box 92">
          <a:extLst>
            <a:ext uri="{FF2B5EF4-FFF2-40B4-BE49-F238E27FC236}">
              <a16:creationId xmlns:a16="http://schemas.microsoft.com/office/drawing/2014/main" id="{45FE4E43-4461-4519-B808-82DA38A20E14}"/>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44" name="Text Box 93">
          <a:extLst>
            <a:ext uri="{FF2B5EF4-FFF2-40B4-BE49-F238E27FC236}">
              <a16:creationId xmlns:a16="http://schemas.microsoft.com/office/drawing/2014/main" id="{FC9A76D8-CA67-417B-AA34-98FA32BC8BFC}"/>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152400" cy="314325"/>
    <xdr:sp macro="" textlink="">
      <xdr:nvSpPr>
        <xdr:cNvPr id="145" name="Text Box 94">
          <a:extLst>
            <a:ext uri="{FF2B5EF4-FFF2-40B4-BE49-F238E27FC236}">
              <a16:creationId xmlns:a16="http://schemas.microsoft.com/office/drawing/2014/main" id="{E6234113-6E0E-4A1C-897C-9BDFFB29A6CC}"/>
            </a:ext>
          </a:extLst>
        </xdr:cNvPr>
        <xdr:cNvSpPr txBox="1">
          <a:spLocks noChangeArrowheads="1"/>
        </xdr:cNvSpPr>
      </xdr:nvSpPr>
      <xdr:spPr bwMode="auto">
        <a:xfrm>
          <a:off x="4010025" y="437197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46" name="Text Box 87">
          <a:extLst>
            <a:ext uri="{FF2B5EF4-FFF2-40B4-BE49-F238E27FC236}">
              <a16:creationId xmlns:a16="http://schemas.microsoft.com/office/drawing/2014/main" id="{1DD5EA06-70D5-4F34-95E0-42F89D539837}"/>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47" name="Text Box 88">
          <a:extLst>
            <a:ext uri="{FF2B5EF4-FFF2-40B4-BE49-F238E27FC236}">
              <a16:creationId xmlns:a16="http://schemas.microsoft.com/office/drawing/2014/main" id="{115853E6-20D1-4688-B065-372EB0AB57B6}"/>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48" name="Text Box 89">
          <a:extLst>
            <a:ext uri="{FF2B5EF4-FFF2-40B4-BE49-F238E27FC236}">
              <a16:creationId xmlns:a16="http://schemas.microsoft.com/office/drawing/2014/main" id="{B030E5EA-819C-4CB1-9AA4-ABDF94CFE08D}"/>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49" name="Text Box 90">
          <a:extLst>
            <a:ext uri="{FF2B5EF4-FFF2-40B4-BE49-F238E27FC236}">
              <a16:creationId xmlns:a16="http://schemas.microsoft.com/office/drawing/2014/main" id="{BD67E850-8AE5-4BE6-99C1-3BDBA5A36FAD}"/>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50" name="Text Box 91">
          <a:extLst>
            <a:ext uri="{FF2B5EF4-FFF2-40B4-BE49-F238E27FC236}">
              <a16:creationId xmlns:a16="http://schemas.microsoft.com/office/drawing/2014/main" id="{CA4D92B1-5CEE-4649-B8CA-1B50BE83F1DF}"/>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51" name="Text Box 92">
          <a:extLst>
            <a:ext uri="{FF2B5EF4-FFF2-40B4-BE49-F238E27FC236}">
              <a16:creationId xmlns:a16="http://schemas.microsoft.com/office/drawing/2014/main" id="{D236583C-EB45-42CF-8F3C-8135462F9369}"/>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52" name="Text Box 93">
          <a:extLst>
            <a:ext uri="{FF2B5EF4-FFF2-40B4-BE49-F238E27FC236}">
              <a16:creationId xmlns:a16="http://schemas.microsoft.com/office/drawing/2014/main" id="{270FE880-D0C0-48D4-95E9-074230D9E5C5}"/>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53" name="Text Box 94">
          <a:extLst>
            <a:ext uri="{FF2B5EF4-FFF2-40B4-BE49-F238E27FC236}">
              <a16:creationId xmlns:a16="http://schemas.microsoft.com/office/drawing/2014/main" id="{2D042412-7937-488A-BD9F-D992BA497983}"/>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54" name="Text Box 87">
          <a:extLst>
            <a:ext uri="{FF2B5EF4-FFF2-40B4-BE49-F238E27FC236}">
              <a16:creationId xmlns:a16="http://schemas.microsoft.com/office/drawing/2014/main" id="{48265A28-4A75-452C-8A62-E10B03ECBB19}"/>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55" name="Text Box 88">
          <a:extLst>
            <a:ext uri="{FF2B5EF4-FFF2-40B4-BE49-F238E27FC236}">
              <a16:creationId xmlns:a16="http://schemas.microsoft.com/office/drawing/2014/main" id="{FED8ED20-2287-4F0E-89A6-613785C8C2F9}"/>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56" name="Text Box 89">
          <a:extLst>
            <a:ext uri="{FF2B5EF4-FFF2-40B4-BE49-F238E27FC236}">
              <a16:creationId xmlns:a16="http://schemas.microsoft.com/office/drawing/2014/main" id="{3AD69863-91B3-4C2E-9631-71917A62FAE6}"/>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57" name="Text Box 90">
          <a:extLst>
            <a:ext uri="{FF2B5EF4-FFF2-40B4-BE49-F238E27FC236}">
              <a16:creationId xmlns:a16="http://schemas.microsoft.com/office/drawing/2014/main" id="{FB1363CB-82FB-4934-A421-3DB000C15A3D}"/>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58" name="Text Box 91">
          <a:extLst>
            <a:ext uri="{FF2B5EF4-FFF2-40B4-BE49-F238E27FC236}">
              <a16:creationId xmlns:a16="http://schemas.microsoft.com/office/drawing/2014/main" id="{471EDFD4-89AA-49DE-A0B3-4FFAFC8C6EEA}"/>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59" name="Text Box 92">
          <a:extLst>
            <a:ext uri="{FF2B5EF4-FFF2-40B4-BE49-F238E27FC236}">
              <a16:creationId xmlns:a16="http://schemas.microsoft.com/office/drawing/2014/main" id="{F869B0E9-5E64-4874-845E-E32E480C46DA}"/>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60" name="Text Box 93">
          <a:extLst>
            <a:ext uri="{FF2B5EF4-FFF2-40B4-BE49-F238E27FC236}">
              <a16:creationId xmlns:a16="http://schemas.microsoft.com/office/drawing/2014/main" id="{AE7AB625-8CDB-4791-BA3C-49AC01824D98}"/>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61" name="Text Box 94">
          <a:extLst>
            <a:ext uri="{FF2B5EF4-FFF2-40B4-BE49-F238E27FC236}">
              <a16:creationId xmlns:a16="http://schemas.microsoft.com/office/drawing/2014/main" id="{9733EDD1-A3B5-4863-8604-EBD0C3DECA4E}"/>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62" name="Text Box 87">
          <a:extLst>
            <a:ext uri="{FF2B5EF4-FFF2-40B4-BE49-F238E27FC236}">
              <a16:creationId xmlns:a16="http://schemas.microsoft.com/office/drawing/2014/main" id="{6674ED94-B4CA-4921-8A9F-D79E3537772B}"/>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63" name="Text Box 88">
          <a:extLst>
            <a:ext uri="{FF2B5EF4-FFF2-40B4-BE49-F238E27FC236}">
              <a16:creationId xmlns:a16="http://schemas.microsoft.com/office/drawing/2014/main" id="{106AB50A-1F3F-4D7C-A3D3-693542197720}"/>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64" name="Text Box 89">
          <a:extLst>
            <a:ext uri="{FF2B5EF4-FFF2-40B4-BE49-F238E27FC236}">
              <a16:creationId xmlns:a16="http://schemas.microsoft.com/office/drawing/2014/main" id="{02839D8C-5D45-4068-8938-8672FD893666}"/>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65" name="Text Box 90">
          <a:extLst>
            <a:ext uri="{FF2B5EF4-FFF2-40B4-BE49-F238E27FC236}">
              <a16:creationId xmlns:a16="http://schemas.microsoft.com/office/drawing/2014/main" id="{C77D26E7-1103-466B-8B22-F12E10740E3F}"/>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66" name="Text Box 91">
          <a:extLst>
            <a:ext uri="{FF2B5EF4-FFF2-40B4-BE49-F238E27FC236}">
              <a16:creationId xmlns:a16="http://schemas.microsoft.com/office/drawing/2014/main" id="{6361C985-EF85-4473-8476-905BCD1DEE01}"/>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67" name="Text Box 92">
          <a:extLst>
            <a:ext uri="{FF2B5EF4-FFF2-40B4-BE49-F238E27FC236}">
              <a16:creationId xmlns:a16="http://schemas.microsoft.com/office/drawing/2014/main" id="{0E1297BD-C867-4978-98F4-3E0D02B1CF89}"/>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68" name="Text Box 93">
          <a:extLst>
            <a:ext uri="{FF2B5EF4-FFF2-40B4-BE49-F238E27FC236}">
              <a16:creationId xmlns:a16="http://schemas.microsoft.com/office/drawing/2014/main" id="{0E5E6126-130F-4D4A-BA5F-3C9CDE9D65DA}"/>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69" name="Text Box 94">
          <a:extLst>
            <a:ext uri="{FF2B5EF4-FFF2-40B4-BE49-F238E27FC236}">
              <a16:creationId xmlns:a16="http://schemas.microsoft.com/office/drawing/2014/main" id="{D08DDFBC-75BF-40C0-BCBC-F18C6EAA4B22}"/>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70" name="Text Box 87">
          <a:extLst>
            <a:ext uri="{FF2B5EF4-FFF2-40B4-BE49-F238E27FC236}">
              <a16:creationId xmlns:a16="http://schemas.microsoft.com/office/drawing/2014/main" id="{0D6FB703-1187-44F2-8DEB-B796B11F6FD2}"/>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71" name="Text Box 88">
          <a:extLst>
            <a:ext uri="{FF2B5EF4-FFF2-40B4-BE49-F238E27FC236}">
              <a16:creationId xmlns:a16="http://schemas.microsoft.com/office/drawing/2014/main" id="{EC8BBBBC-B639-4213-A20A-C9D4C18BB534}"/>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72" name="Text Box 89">
          <a:extLst>
            <a:ext uri="{FF2B5EF4-FFF2-40B4-BE49-F238E27FC236}">
              <a16:creationId xmlns:a16="http://schemas.microsoft.com/office/drawing/2014/main" id="{44C57342-D80B-4F42-BCFC-C6F22FCCF513}"/>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73" name="Text Box 90">
          <a:extLst>
            <a:ext uri="{FF2B5EF4-FFF2-40B4-BE49-F238E27FC236}">
              <a16:creationId xmlns:a16="http://schemas.microsoft.com/office/drawing/2014/main" id="{D3C75CF7-0436-4BA8-BD10-7E8E86ADA403}"/>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74" name="Text Box 91">
          <a:extLst>
            <a:ext uri="{FF2B5EF4-FFF2-40B4-BE49-F238E27FC236}">
              <a16:creationId xmlns:a16="http://schemas.microsoft.com/office/drawing/2014/main" id="{550BBB59-5B5F-4699-BF8B-D5F58DF476E8}"/>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75" name="Text Box 92">
          <a:extLst>
            <a:ext uri="{FF2B5EF4-FFF2-40B4-BE49-F238E27FC236}">
              <a16:creationId xmlns:a16="http://schemas.microsoft.com/office/drawing/2014/main" id="{20A7D803-04AF-42CF-86DD-05E98E1BB486}"/>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76" name="Text Box 93">
          <a:extLst>
            <a:ext uri="{FF2B5EF4-FFF2-40B4-BE49-F238E27FC236}">
              <a16:creationId xmlns:a16="http://schemas.microsoft.com/office/drawing/2014/main" id="{BF09A1B1-05CD-4DD0-B5DC-0844ADD53778}"/>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77" name="Text Box 94">
          <a:extLst>
            <a:ext uri="{FF2B5EF4-FFF2-40B4-BE49-F238E27FC236}">
              <a16:creationId xmlns:a16="http://schemas.microsoft.com/office/drawing/2014/main" id="{56CA8766-1A61-4DCC-92C8-8EB538E479A4}"/>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78" name="Text Box 87">
          <a:extLst>
            <a:ext uri="{FF2B5EF4-FFF2-40B4-BE49-F238E27FC236}">
              <a16:creationId xmlns:a16="http://schemas.microsoft.com/office/drawing/2014/main" id="{C2FFACFC-8AE5-454B-84E6-208AD982F3C1}"/>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79" name="Text Box 88">
          <a:extLst>
            <a:ext uri="{FF2B5EF4-FFF2-40B4-BE49-F238E27FC236}">
              <a16:creationId xmlns:a16="http://schemas.microsoft.com/office/drawing/2014/main" id="{A5E8ED79-42CD-4658-B804-F2FDDF2EBE73}"/>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80" name="Text Box 89">
          <a:extLst>
            <a:ext uri="{FF2B5EF4-FFF2-40B4-BE49-F238E27FC236}">
              <a16:creationId xmlns:a16="http://schemas.microsoft.com/office/drawing/2014/main" id="{48C5B529-E8EB-4F25-870F-98B38577BEE3}"/>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81" name="Text Box 90">
          <a:extLst>
            <a:ext uri="{FF2B5EF4-FFF2-40B4-BE49-F238E27FC236}">
              <a16:creationId xmlns:a16="http://schemas.microsoft.com/office/drawing/2014/main" id="{537A144F-B4C9-4DE9-A211-C3583AACC805}"/>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82" name="Text Box 91">
          <a:extLst>
            <a:ext uri="{FF2B5EF4-FFF2-40B4-BE49-F238E27FC236}">
              <a16:creationId xmlns:a16="http://schemas.microsoft.com/office/drawing/2014/main" id="{7157A2FF-DB38-4CDE-85AE-917A026F5400}"/>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83" name="Text Box 92">
          <a:extLst>
            <a:ext uri="{FF2B5EF4-FFF2-40B4-BE49-F238E27FC236}">
              <a16:creationId xmlns:a16="http://schemas.microsoft.com/office/drawing/2014/main" id="{358474A1-0E91-403B-B51F-F6AF338DD957}"/>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84" name="Text Box 93">
          <a:extLst>
            <a:ext uri="{FF2B5EF4-FFF2-40B4-BE49-F238E27FC236}">
              <a16:creationId xmlns:a16="http://schemas.microsoft.com/office/drawing/2014/main" id="{52222A22-AAE0-4435-B238-50A4AAACAFD1}"/>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85" name="Text Box 94">
          <a:extLst>
            <a:ext uri="{FF2B5EF4-FFF2-40B4-BE49-F238E27FC236}">
              <a16:creationId xmlns:a16="http://schemas.microsoft.com/office/drawing/2014/main" id="{5C212847-4EA2-4B26-A8FF-A76239D63F47}"/>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86" name="Text Box 87">
          <a:extLst>
            <a:ext uri="{FF2B5EF4-FFF2-40B4-BE49-F238E27FC236}">
              <a16:creationId xmlns:a16="http://schemas.microsoft.com/office/drawing/2014/main" id="{68D25F28-0E6C-48DC-A6B4-82ADAC717821}"/>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87" name="Text Box 88">
          <a:extLst>
            <a:ext uri="{FF2B5EF4-FFF2-40B4-BE49-F238E27FC236}">
              <a16:creationId xmlns:a16="http://schemas.microsoft.com/office/drawing/2014/main" id="{D52F2369-4FE8-4212-ADF2-0F80B8B56583}"/>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88" name="Text Box 89">
          <a:extLst>
            <a:ext uri="{FF2B5EF4-FFF2-40B4-BE49-F238E27FC236}">
              <a16:creationId xmlns:a16="http://schemas.microsoft.com/office/drawing/2014/main" id="{66F3E9A0-967F-4982-9AF1-D3CDBC1F4B62}"/>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89" name="Text Box 90">
          <a:extLst>
            <a:ext uri="{FF2B5EF4-FFF2-40B4-BE49-F238E27FC236}">
              <a16:creationId xmlns:a16="http://schemas.microsoft.com/office/drawing/2014/main" id="{AB439D27-754D-47A5-88A8-E14D5CD5ABFA}"/>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90" name="Text Box 91">
          <a:extLst>
            <a:ext uri="{FF2B5EF4-FFF2-40B4-BE49-F238E27FC236}">
              <a16:creationId xmlns:a16="http://schemas.microsoft.com/office/drawing/2014/main" id="{188D6E6E-CA49-4E54-8A09-5BB5ED3C1B88}"/>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91" name="Text Box 92">
          <a:extLst>
            <a:ext uri="{FF2B5EF4-FFF2-40B4-BE49-F238E27FC236}">
              <a16:creationId xmlns:a16="http://schemas.microsoft.com/office/drawing/2014/main" id="{297DE1F8-F001-4203-A4DA-8BD84A121B60}"/>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92" name="Text Box 93">
          <a:extLst>
            <a:ext uri="{FF2B5EF4-FFF2-40B4-BE49-F238E27FC236}">
              <a16:creationId xmlns:a16="http://schemas.microsoft.com/office/drawing/2014/main" id="{7F80FE8E-3A91-4F16-8B6D-BE5612235E6C}"/>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93" name="Text Box 94">
          <a:extLst>
            <a:ext uri="{FF2B5EF4-FFF2-40B4-BE49-F238E27FC236}">
              <a16:creationId xmlns:a16="http://schemas.microsoft.com/office/drawing/2014/main" id="{02F254D7-5AFF-4643-B8D2-4AA85538A21A}"/>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94" name="Text Box 87">
          <a:extLst>
            <a:ext uri="{FF2B5EF4-FFF2-40B4-BE49-F238E27FC236}">
              <a16:creationId xmlns:a16="http://schemas.microsoft.com/office/drawing/2014/main" id="{833F61DF-2C65-4019-86B3-B9B61997ED0F}"/>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95" name="Text Box 88">
          <a:extLst>
            <a:ext uri="{FF2B5EF4-FFF2-40B4-BE49-F238E27FC236}">
              <a16:creationId xmlns:a16="http://schemas.microsoft.com/office/drawing/2014/main" id="{D9FD793B-4E02-42FA-B5A6-FE44C4E45E59}"/>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96" name="Text Box 89">
          <a:extLst>
            <a:ext uri="{FF2B5EF4-FFF2-40B4-BE49-F238E27FC236}">
              <a16:creationId xmlns:a16="http://schemas.microsoft.com/office/drawing/2014/main" id="{5E4CCE49-1811-4546-B6F6-398F5495181D}"/>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197" name="Text Box 90">
          <a:extLst>
            <a:ext uri="{FF2B5EF4-FFF2-40B4-BE49-F238E27FC236}">
              <a16:creationId xmlns:a16="http://schemas.microsoft.com/office/drawing/2014/main" id="{FD064589-74D3-46C2-B0EB-F29ADD5336B9}"/>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98" name="Text Box 91">
          <a:extLst>
            <a:ext uri="{FF2B5EF4-FFF2-40B4-BE49-F238E27FC236}">
              <a16:creationId xmlns:a16="http://schemas.microsoft.com/office/drawing/2014/main" id="{27BAF072-12B5-4BD6-B1D1-3724F284C0D5}"/>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199" name="Text Box 92">
          <a:extLst>
            <a:ext uri="{FF2B5EF4-FFF2-40B4-BE49-F238E27FC236}">
              <a16:creationId xmlns:a16="http://schemas.microsoft.com/office/drawing/2014/main" id="{61A5B07F-74FA-4B82-9D5C-A4691531EF66}"/>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00" name="Text Box 93">
          <a:extLst>
            <a:ext uri="{FF2B5EF4-FFF2-40B4-BE49-F238E27FC236}">
              <a16:creationId xmlns:a16="http://schemas.microsoft.com/office/drawing/2014/main" id="{55844837-7AED-4584-8AD1-FE0D92D01F95}"/>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01" name="Text Box 94">
          <a:extLst>
            <a:ext uri="{FF2B5EF4-FFF2-40B4-BE49-F238E27FC236}">
              <a16:creationId xmlns:a16="http://schemas.microsoft.com/office/drawing/2014/main" id="{752392F3-83DA-41B7-A56D-73386835ABE3}"/>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02" name="Text Box 87">
          <a:extLst>
            <a:ext uri="{FF2B5EF4-FFF2-40B4-BE49-F238E27FC236}">
              <a16:creationId xmlns:a16="http://schemas.microsoft.com/office/drawing/2014/main" id="{D1998836-5A77-4B96-ADF3-8B4551587F46}"/>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03" name="Text Box 88">
          <a:extLst>
            <a:ext uri="{FF2B5EF4-FFF2-40B4-BE49-F238E27FC236}">
              <a16:creationId xmlns:a16="http://schemas.microsoft.com/office/drawing/2014/main" id="{FF45C196-E1BB-4E26-8578-A31A38F26084}"/>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04" name="Text Box 89">
          <a:extLst>
            <a:ext uri="{FF2B5EF4-FFF2-40B4-BE49-F238E27FC236}">
              <a16:creationId xmlns:a16="http://schemas.microsoft.com/office/drawing/2014/main" id="{248182B5-5667-4EC1-B17F-C1D6B1883098}"/>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05" name="Text Box 90">
          <a:extLst>
            <a:ext uri="{FF2B5EF4-FFF2-40B4-BE49-F238E27FC236}">
              <a16:creationId xmlns:a16="http://schemas.microsoft.com/office/drawing/2014/main" id="{D893CFD7-99D9-4A48-8EA8-FC5B2166FF6E}"/>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06" name="Text Box 91">
          <a:extLst>
            <a:ext uri="{FF2B5EF4-FFF2-40B4-BE49-F238E27FC236}">
              <a16:creationId xmlns:a16="http://schemas.microsoft.com/office/drawing/2014/main" id="{C94893C4-24D6-4B3D-8968-FC069333AA0E}"/>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07" name="Text Box 92">
          <a:extLst>
            <a:ext uri="{FF2B5EF4-FFF2-40B4-BE49-F238E27FC236}">
              <a16:creationId xmlns:a16="http://schemas.microsoft.com/office/drawing/2014/main" id="{678A1F03-5AFC-4445-B008-3751296BF30C}"/>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08" name="Text Box 93">
          <a:extLst>
            <a:ext uri="{FF2B5EF4-FFF2-40B4-BE49-F238E27FC236}">
              <a16:creationId xmlns:a16="http://schemas.microsoft.com/office/drawing/2014/main" id="{DF173AD3-EA14-437C-BA0F-228631C41C6C}"/>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09" name="Text Box 94">
          <a:extLst>
            <a:ext uri="{FF2B5EF4-FFF2-40B4-BE49-F238E27FC236}">
              <a16:creationId xmlns:a16="http://schemas.microsoft.com/office/drawing/2014/main" id="{91D1CF89-1E06-4C59-B791-2AADB0978726}"/>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10" name="Text Box 87">
          <a:extLst>
            <a:ext uri="{FF2B5EF4-FFF2-40B4-BE49-F238E27FC236}">
              <a16:creationId xmlns:a16="http://schemas.microsoft.com/office/drawing/2014/main" id="{C11047CD-54EF-4226-8EB5-B805DE49D7FC}"/>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11" name="Text Box 88">
          <a:extLst>
            <a:ext uri="{FF2B5EF4-FFF2-40B4-BE49-F238E27FC236}">
              <a16:creationId xmlns:a16="http://schemas.microsoft.com/office/drawing/2014/main" id="{1305D2D1-C428-49CF-82C8-460A9C7DD239}"/>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12" name="Text Box 89">
          <a:extLst>
            <a:ext uri="{FF2B5EF4-FFF2-40B4-BE49-F238E27FC236}">
              <a16:creationId xmlns:a16="http://schemas.microsoft.com/office/drawing/2014/main" id="{DEE0FC66-D4DD-4F08-A93D-5EC50A627AB9}"/>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13" name="Text Box 90">
          <a:extLst>
            <a:ext uri="{FF2B5EF4-FFF2-40B4-BE49-F238E27FC236}">
              <a16:creationId xmlns:a16="http://schemas.microsoft.com/office/drawing/2014/main" id="{CBDD05AA-F588-4D17-812F-59D5D0097A39}"/>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14" name="Text Box 91">
          <a:extLst>
            <a:ext uri="{FF2B5EF4-FFF2-40B4-BE49-F238E27FC236}">
              <a16:creationId xmlns:a16="http://schemas.microsoft.com/office/drawing/2014/main" id="{A75B2658-E5E8-462E-8702-5124EC669B7A}"/>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15" name="Text Box 92">
          <a:extLst>
            <a:ext uri="{FF2B5EF4-FFF2-40B4-BE49-F238E27FC236}">
              <a16:creationId xmlns:a16="http://schemas.microsoft.com/office/drawing/2014/main" id="{FF30545A-73C8-4BEF-98B3-294EEAA72808}"/>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16" name="Text Box 93">
          <a:extLst>
            <a:ext uri="{FF2B5EF4-FFF2-40B4-BE49-F238E27FC236}">
              <a16:creationId xmlns:a16="http://schemas.microsoft.com/office/drawing/2014/main" id="{C9A5EBB6-1DC4-41EF-9709-8AD761817846}"/>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17" name="Text Box 94">
          <a:extLst>
            <a:ext uri="{FF2B5EF4-FFF2-40B4-BE49-F238E27FC236}">
              <a16:creationId xmlns:a16="http://schemas.microsoft.com/office/drawing/2014/main" id="{92C2EF56-1AC7-4BED-AF2A-D1EFB5B84EB6}"/>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18" name="Text Box 87">
          <a:extLst>
            <a:ext uri="{FF2B5EF4-FFF2-40B4-BE49-F238E27FC236}">
              <a16:creationId xmlns:a16="http://schemas.microsoft.com/office/drawing/2014/main" id="{1DAF1BD6-4E98-4E5E-9060-3D44CA8E870B}"/>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19" name="Text Box 88">
          <a:extLst>
            <a:ext uri="{FF2B5EF4-FFF2-40B4-BE49-F238E27FC236}">
              <a16:creationId xmlns:a16="http://schemas.microsoft.com/office/drawing/2014/main" id="{2C40C9C6-A79D-47FB-B8CC-4916B0EE811E}"/>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20" name="Text Box 89">
          <a:extLst>
            <a:ext uri="{FF2B5EF4-FFF2-40B4-BE49-F238E27FC236}">
              <a16:creationId xmlns:a16="http://schemas.microsoft.com/office/drawing/2014/main" id="{F3C413E5-2C51-4F01-A16A-7D9BAAE09164}"/>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21" name="Text Box 90">
          <a:extLst>
            <a:ext uri="{FF2B5EF4-FFF2-40B4-BE49-F238E27FC236}">
              <a16:creationId xmlns:a16="http://schemas.microsoft.com/office/drawing/2014/main" id="{638DEFD0-9680-4CF7-B466-320E91C85D4C}"/>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22" name="Text Box 91">
          <a:extLst>
            <a:ext uri="{FF2B5EF4-FFF2-40B4-BE49-F238E27FC236}">
              <a16:creationId xmlns:a16="http://schemas.microsoft.com/office/drawing/2014/main" id="{8B097AC8-C371-4189-9E04-1E99671CBBA8}"/>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23" name="Text Box 92">
          <a:extLst>
            <a:ext uri="{FF2B5EF4-FFF2-40B4-BE49-F238E27FC236}">
              <a16:creationId xmlns:a16="http://schemas.microsoft.com/office/drawing/2014/main" id="{F797ABB6-72A2-4A4F-8DC2-49EBBA0B3EAD}"/>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24" name="Text Box 93">
          <a:extLst>
            <a:ext uri="{FF2B5EF4-FFF2-40B4-BE49-F238E27FC236}">
              <a16:creationId xmlns:a16="http://schemas.microsoft.com/office/drawing/2014/main" id="{48FF6B35-00F6-47E5-B1F4-0B74BCD23F6E}"/>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25" name="Text Box 94">
          <a:extLst>
            <a:ext uri="{FF2B5EF4-FFF2-40B4-BE49-F238E27FC236}">
              <a16:creationId xmlns:a16="http://schemas.microsoft.com/office/drawing/2014/main" id="{8B3FB722-1AB8-4AA2-8C92-D98FD0FD63E6}"/>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26" name="Text Box 87">
          <a:extLst>
            <a:ext uri="{FF2B5EF4-FFF2-40B4-BE49-F238E27FC236}">
              <a16:creationId xmlns:a16="http://schemas.microsoft.com/office/drawing/2014/main" id="{5AA7F7D8-96C5-44CE-94A9-C8BB6AEDAC11}"/>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27" name="Text Box 88">
          <a:extLst>
            <a:ext uri="{FF2B5EF4-FFF2-40B4-BE49-F238E27FC236}">
              <a16:creationId xmlns:a16="http://schemas.microsoft.com/office/drawing/2014/main" id="{413CECF3-1A58-4ACD-87DD-600DEDBC8249}"/>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28" name="Text Box 89">
          <a:extLst>
            <a:ext uri="{FF2B5EF4-FFF2-40B4-BE49-F238E27FC236}">
              <a16:creationId xmlns:a16="http://schemas.microsoft.com/office/drawing/2014/main" id="{0AC0D89B-52BB-470B-A46C-1C1AE785F641}"/>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29" name="Text Box 90">
          <a:extLst>
            <a:ext uri="{FF2B5EF4-FFF2-40B4-BE49-F238E27FC236}">
              <a16:creationId xmlns:a16="http://schemas.microsoft.com/office/drawing/2014/main" id="{CCA1DC4F-87F0-4332-8A2B-0704158B0573}"/>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30" name="Text Box 91">
          <a:extLst>
            <a:ext uri="{FF2B5EF4-FFF2-40B4-BE49-F238E27FC236}">
              <a16:creationId xmlns:a16="http://schemas.microsoft.com/office/drawing/2014/main" id="{706E2893-DC2F-4068-BAAD-63EBE3C4E072}"/>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31" name="Text Box 92">
          <a:extLst>
            <a:ext uri="{FF2B5EF4-FFF2-40B4-BE49-F238E27FC236}">
              <a16:creationId xmlns:a16="http://schemas.microsoft.com/office/drawing/2014/main" id="{8E333D5D-FA11-4C0F-B951-80F8DD71010D}"/>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32" name="Text Box 93">
          <a:extLst>
            <a:ext uri="{FF2B5EF4-FFF2-40B4-BE49-F238E27FC236}">
              <a16:creationId xmlns:a16="http://schemas.microsoft.com/office/drawing/2014/main" id="{9520212C-7947-4873-B407-76F498CB5A98}"/>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33" name="Text Box 94">
          <a:extLst>
            <a:ext uri="{FF2B5EF4-FFF2-40B4-BE49-F238E27FC236}">
              <a16:creationId xmlns:a16="http://schemas.microsoft.com/office/drawing/2014/main" id="{F8B62E0F-BD60-4A8F-913F-72659005811C}"/>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34" name="Text Box 87">
          <a:extLst>
            <a:ext uri="{FF2B5EF4-FFF2-40B4-BE49-F238E27FC236}">
              <a16:creationId xmlns:a16="http://schemas.microsoft.com/office/drawing/2014/main" id="{252B2859-70B0-4B91-985C-8A52CF46C26C}"/>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35" name="Text Box 88">
          <a:extLst>
            <a:ext uri="{FF2B5EF4-FFF2-40B4-BE49-F238E27FC236}">
              <a16:creationId xmlns:a16="http://schemas.microsoft.com/office/drawing/2014/main" id="{7FF24035-C477-401C-BE78-C9D2CDF66883}"/>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36" name="Text Box 89">
          <a:extLst>
            <a:ext uri="{FF2B5EF4-FFF2-40B4-BE49-F238E27FC236}">
              <a16:creationId xmlns:a16="http://schemas.microsoft.com/office/drawing/2014/main" id="{AC0CCDFD-C97D-4E3B-9075-94C3301F43BD}"/>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152400" cy="314325"/>
    <xdr:sp macro="" textlink="">
      <xdr:nvSpPr>
        <xdr:cNvPr id="237" name="Text Box 90">
          <a:extLst>
            <a:ext uri="{FF2B5EF4-FFF2-40B4-BE49-F238E27FC236}">
              <a16:creationId xmlns:a16="http://schemas.microsoft.com/office/drawing/2014/main" id="{FA30C2EB-1276-4C8B-98B0-746D87EB5016}"/>
            </a:ext>
          </a:extLst>
        </xdr:cNvPr>
        <xdr:cNvSpPr txBox="1">
          <a:spLocks noChangeArrowheads="1"/>
        </xdr:cNvSpPr>
      </xdr:nvSpPr>
      <xdr:spPr bwMode="auto">
        <a:xfrm>
          <a:off x="3429000"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38" name="Text Box 91">
          <a:extLst>
            <a:ext uri="{FF2B5EF4-FFF2-40B4-BE49-F238E27FC236}">
              <a16:creationId xmlns:a16="http://schemas.microsoft.com/office/drawing/2014/main" id="{B20C58C3-960E-4499-99DF-7CC9B56B4473}"/>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39" name="Text Box 92">
          <a:extLst>
            <a:ext uri="{FF2B5EF4-FFF2-40B4-BE49-F238E27FC236}">
              <a16:creationId xmlns:a16="http://schemas.microsoft.com/office/drawing/2014/main" id="{82B26BE2-2F8E-49EE-9D97-9F8BD2DD87AC}"/>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40" name="Text Box 93">
          <a:extLst>
            <a:ext uri="{FF2B5EF4-FFF2-40B4-BE49-F238E27FC236}">
              <a16:creationId xmlns:a16="http://schemas.microsoft.com/office/drawing/2014/main" id="{01CDE2F8-34A4-4CA8-B5F1-D3AFEB8DA705}"/>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152400" cy="314325"/>
    <xdr:sp macro="" textlink="">
      <xdr:nvSpPr>
        <xdr:cNvPr id="241" name="Text Box 94">
          <a:extLst>
            <a:ext uri="{FF2B5EF4-FFF2-40B4-BE49-F238E27FC236}">
              <a16:creationId xmlns:a16="http://schemas.microsoft.com/office/drawing/2014/main" id="{2A177A47-DD49-4B63-9AE5-B8F7628BA9CD}"/>
            </a:ext>
          </a:extLst>
        </xdr:cNvPr>
        <xdr:cNvSpPr txBox="1">
          <a:spLocks noChangeArrowheads="1"/>
        </xdr:cNvSpPr>
      </xdr:nvSpPr>
      <xdr:spPr bwMode="auto">
        <a:xfrm>
          <a:off x="4010025" y="7934325"/>
          <a:ext cx="152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0</xdr:row>
      <xdr:rowOff>0</xdr:rowOff>
    </xdr:from>
    <xdr:ext cx="65" cy="172227"/>
    <xdr:sp macro="" textlink="">
      <xdr:nvSpPr>
        <xdr:cNvPr id="2" name="PoljeZBesedilom 1">
          <a:extLst>
            <a:ext uri="{FF2B5EF4-FFF2-40B4-BE49-F238E27FC236}">
              <a16:creationId xmlns:a16="http://schemas.microsoft.com/office/drawing/2014/main" id="{C985A6FA-13E5-4A06-B737-8D3C16DEACD8}"/>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 name="PoljeZBesedilom 2">
          <a:extLst>
            <a:ext uri="{FF2B5EF4-FFF2-40B4-BE49-F238E27FC236}">
              <a16:creationId xmlns:a16="http://schemas.microsoft.com/office/drawing/2014/main" id="{F6C56CBA-088A-4A53-93F3-C3546A1D1E57}"/>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 name="PoljeZBesedilom 3">
          <a:extLst>
            <a:ext uri="{FF2B5EF4-FFF2-40B4-BE49-F238E27FC236}">
              <a16:creationId xmlns:a16="http://schemas.microsoft.com/office/drawing/2014/main" id="{CF2DB9A4-C2A9-41D8-BD2A-B8B92380FADE}"/>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 name="PoljeZBesedilom 4">
          <a:extLst>
            <a:ext uri="{FF2B5EF4-FFF2-40B4-BE49-F238E27FC236}">
              <a16:creationId xmlns:a16="http://schemas.microsoft.com/office/drawing/2014/main" id="{101362C1-A6A6-419D-8EC4-A13357E6E6FE}"/>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 name="PoljeZBesedilom 5">
          <a:extLst>
            <a:ext uri="{FF2B5EF4-FFF2-40B4-BE49-F238E27FC236}">
              <a16:creationId xmlns:a16="http://schemas.microsoft.com/office/drawing/2014/main" id="{A3DF21E7-0841-4649-A537-E45456EC9F9A}"/>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 name="PoljeZBesedilom 6">
          <a:extLst>
            <a:ext uri="{FF2B5EF4-FFF2-40B4-BE49-F238E27FC236}">
              <a16:creationId xmlns:a16="http://schemas.microsoft.com/office/drawing/2014/main" id="{46EEB26C-B133-460C-ADB8-B6396DEB1765}"/>
            </a:ext>
          </a:extLst>
        </xdr:cNvPr>
        <xdr:cNvSpPr txBox="1"/>
      </xdr:nvSpPr>
      <xdr:spPr>
        <a:xfrm>
          <a:off x="7286625" y="3917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 name="PoljeZBesedilom 7">
          <a:extLst>
            <a:ext uri="{FF2B5EF4-FFF2-40B4-BE49-F238E27FC236}">
              <a16:creationId xmlns:a16="http://schemas.microsoft.com/office/drawing/2014/main" id="{6500FD63-7740-4607-B418-16EB091C83E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 name="PoljeZBesedilom 8">
          <a:extLst>
            <a:ext uri="{FF2B5EF4-FFF2-40B4-BE49-F238E27FC236}">
              <a16:creationId xmlns:a16="http://schemas.microsoft.com/office/drawing/2014/main" id="{43676D94-2C79-4BB7-952D-3CA63AB05D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 name="PoljeZBesedilom 9">
          <a:extLst>
            <a:ext uri="{FF2B5EF4-FFF2-40B4-BE49-F238E27FC236}">
              <a16:creationId xmlns:a16="http://schemas.microsoft.com/office/drawing/2014/main" id="{4509D8D8-48D8-439B-993B-26EB862E3C4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 name="PoljeZBesedilom 10">
          <a:extLst>
            <a:ext uri="{FF2B5EF4-FFF2-40B4-BE49-F238E27FC236}">
              <a16:creationId xmlns:a16="http://schemas.microsoft.com/office/drawing/2014/main" id="{C4D59355-5EB7-49AC-8C63-BAD2F676F2A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 name="PoljeZBesedilom 11">
          <a:extLst>
            <a:ext uri="{FF2B5EF4-FFF2-40B4-BE49-F238E27FC236}">
              <a16:creationId xmlns:a16="http://schemas.microsoft.com/office/drawing/2014/main" id="{294282C1-6F78-4D34-BF4F-F769B189AE0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 name="PoljeZBesedilom 12">
          <a:extLst>
            <a:ext uri="{FF2B5EF4-FFF2-40B4-BE49-F238E27FC236}">
              <a16:creationId xmlns:a16="http://schemas.microsoft.com/office/drawing/2014/main" id="{464521DC-4DC9-4481-8A7A-EBD449FAB06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 name="PoljeZBesedilom 13">
          <a:extLst>
            <a:ext uri="{FF2B5EF4-FFF2-40B4-BE49-F238E27FC236}">
              <a16:creationId xmlns:a16="http://schemas.microsoft.com/office/drawing/2014/main" id="{2042B466-B058-406E-8231-83B5D69870C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 name="PoljeZBesedilom 14">
          <a:extLst>
            <a:ext uri="{FF2B5EF4-FFF2-40B4-BE49-F238E27FC236}">
              <a16:creationId xmlns:a16="http://schemas.microsoft.com/office/drawing/2014/main" id="{8FC4C9B3-9E13-45E0-9DA8-866A04A19CB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 name="PoljeZBesedilom 15">
          <a:extLst>
            <a:ext uri="{FF2B5EF4-FFF2-40B4-BE49-F238E27FC236}">
              <a16:creationId xmlns:a16="http://schemas.microsoft.com/office/drawing/2014/main" id="{6BDCDBA4-8878-4CFE-AE84-B4041C23FEC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 name="PoljeZBesedilom 16">
          <a:extLst>
            <a:ext uri="{FF2B5EF4-FFF2-40B4-BE49-F238E27FC236}">
              <a16:creationId xmlns:a16="http://schemas.microsoft.com/office/drawing/2014/main" id="{F2CE008D-9FD6-4575-A3CF-C63632B013A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 name="PoljeZBesedilom 17">
          <a:extLst>
            <a:ext uri="{FF2B5EF4-FFF2-40B4-BE49-F238E27FC236}">
              <a16:creationId xmlns:a16="http://schemas.microsoft.com/office/drawing/2014/main" id="{5BF2F955-9C2F-4096-9AB0-D60A7FFA0B9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 name="PoljeZBesedilom 18">
          <a:extLst>
            <a:ext uri="{FF2B5EF4-FFF2-40B4-BE49-F238E27FC236}">
              <a16:creationId xmlns:a16="http://schemas.microsoft.com/office/drawing/2014/main" id="{ACCEC195-3059-40F5-9452-9EE8C550751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 name="PoljeZBesedilom 19">
          <a:extLst>
            <a:ext uri="{FF2B5EF4-FFF2-40B4-BE49-F238E27FC236}">
              <a16:creationId xmlns:a16="http://schemas.microsoft.com/office/drawing/2014/main" id="{C9B07F6A-C8A0-46E1-907D-A7F349A7F87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 name="PoljeZBesedilom 20">
          <a:extLst>
            <a:ext uri="{FF2B5EF4-FFF2-40B4-BE49-F238E27FC236}">
              <a16:creationId xmlns:a16="http://schemas.microsoft.com/office/drawing/2014/main" id="{8F6F7EC1-0E59-4F48-8946-D1B75478D81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 name="PoljeZBesedilom 21">
          <a:extLst>
            <a:ext uri="{FF2B5EF4-FFF2-40B4-BE49-F238E27FC236}">
              <a16:creationId xmlns:a16="http://schemas.microsoft.com/office/drawing/2014/main" id="{EF2FA169-47C3-41A5-92DC-07AD132F4AF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3" name="PoljeZBesedilom 22">
          <a:extLst>
            <a:ext uri="{FF2B5EF4-FFF2-40B4-BE49-F238E27FC236}">
              <a16:creationId xmlns:a16="http://schemas.microsoft.com/office/drawing/2014/main" id="{D7429109-C0E9-48EA-A109-0E9630648F7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4" name="PoljeZBesedilom 23">
          <a:extLst>
            <a:ext uri="{FF2B5EF4-FFF2-40B4-BE49-F238E27FC236}">
              <a16:creationId xmlns:a16="http://schemas.microsoft.com/office/drawing/2014/main" id="{5AC34113-D8FA-4C40-A7DA-EDE6C0861B6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5" name="PoljeZBesedilom 24">
          <a:extLst>
            <a:ext uri="{FF2B5EF4-FFF2-40B4-BE49-F238E27FC236}">
              <a16:creationId xmlns:a16="http://schemas.microsoft.com/office/drawing/2014/main" id="{19D91A49-142F-4262-9F94-022C73641AC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6" name="PoljeZBesedilom 25">
          <a:extLst>
            <a:ext uri="{FF2B5EF4-FFF2-40B4-BE49-F238E27FC236}">
              <a16:creationId xmlns:a16="http://schemas.microsoft.com/office/drawing/2014/main" id="{A3551EE7-AD60-4053-8AF6-E1C52F555B9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7" name="PoljeZBesedilom 26">
          <a:extLst>
            <a:ext uri="{FF2B5EF4-FFF2-40B4-BE49-F238E27FC236}">
              <a16:creationId xmlns:a16="http://schemas.microsoft.com/office/drawing/2014/main" id="{C8561352-6469-4EE4-AAD0-795C60E6C40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8" name="PoljeZBesedilom 27">
          <a:extLst>
            <a:ext uri="{FF2B5EF4-FFF2-40B4-BE49-F238E27FC236}">
              <a16:creationId xmlns:a16="http://schemas.microsoft.com/office/drawing/2014/main" id="{6C04CB1C-FFC1-48ED-B71B-79E530C927D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9" name="PoljeZBesedilom 28">
          <a:extLst>
            <a:ext uri="{FF2B5EF4-FFF2-40B4-BE49-F238E27FC236}">
              <a16:creationId xmlns:a16="http://schemas.microsoft.com/office/drawing/2014/main" id="{53551A7B-7120-4751-B299-6A988B64789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0" name="PoljeZBesedilom 29">
          <a:extLst>
            <a:ext uri="{FF2B5EF4-FFF2-40B4-BE49-F238E27FC236}">
              <a16:creationId xmlns:a16="http://schemas.microsoft.com/office/drawing/2014/main" id="{26618068-0AB3-4A7A-9F12-02A4AD9C1E2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1" name="PoljeZBesedilom 30">
          <a:extLst>
            <a:ext uri="{FF2B5EF4-FFF2-40B4-BE49-F238E27FC236}">
              <a16:creationId xmlns:a16="http://schemas.microsoft.com/office/drawing/2014/main" id="{773323F0-4BE9-4181-B9BC-5A6AEC0C923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2" name="PoljeZBesedilom 31">
          <a:extLst>
            <a:ext uri="{FF2B5EF4-FFF2-40B4-BE49-F238E27FC236}">
              <a16:creationId xmlns:a16="http://schemas.microsoft.com/office/drawing/2014/main" id="{ECA50116-4E1C-4665-847A-5CBFA316E61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3" name="PoljeZBesedilom 32">
          <a:extLst>
            <a:ext uri="{FF2B5EF4-FFF2-40B4-BE49-F238E27FC236}">
              <a16:creationId xmlns:a16="http://schemas.microsoft.com/office/drawing/2014/main" id="{63D3611E-3345-42FC-A49B-6F0AAE5F352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4" name="PoljeZBesedilom 33">
          <a:extLst>
            <a:ext uri="{FF2B5EF4-FFF2-40B4-BE49-F238E27FC236}">
              <a16:creationId xmlns:a16="http://schemas.microsoft.com/office/drawing/2014/main" id="{5824E588-CDE7-498A-B4D9-6E4E0F746E7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5" name="PoljeZBesedilom 34">
          <a:extLst>
            <a:ext uri="{FF2B5EF4-FFF2-40B4-BE49-F238E27FC236}">
              <a16:creationId xmlns:a16="http://schemas.microsoft.com/office/drawing/2014/main" id="{0E0FA998-BC4E-4C0B-BB29-FDFCFCA0307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6" name="PoljeZBesedilom 35">
          <a:extLst>
            <a:ext uri="{FF2B5EF4-FFF2-40B4-BE49-F238E27FC236}">
              <a16:creationId xmlns:a16="http://schemas.microsoft.com/office/drawing/2014/main" id="{875CB020-D942-45B6-AC23-6B5541836D3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7" name="PoljeZBesedilom 36">
          <a:extLst>
            <a:ext uri="{FF2B5EF4-FFF2-40B4-BE49-F238E27FC236}">
              <a16:creationId xmlns:a16="http://schemas.microsoft.com/office/drawing/2014/main" id="{B148B4C0-B43C-4BDC-9FFB-BCED7D02F2D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8" name="PoljeZBesedilom 37">
          <a:extLst>
            <a:ext uri="{FF2B5EF4-FFF2-40B4-BE49-F238E27FC236}">
              <a16:creationId xmlns:a16="http://schemas.microsoft.com/office/drawing/2014/main" id="{2244C75C-9F82-47E1-9A84-49993BB5346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39" name="PoljeZBesedilom 38">
          <a:extLst>
            <a:ext uri="{FF2B5EF4-FFF2-40B4-BE49-F238E27FC236}">
              <a16:creationId xmlns:a16="http://schemas.microsoft.com/office/drawing/2014/main" id="{A0AA624E-B3FF-4D42-9F8C-D7CF54117C0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0" name="PoljeZBesedilom 39">
          <a:extLst>
            <a:ext uri="{FF2B5EF4-FFF2-40B4-BE49-F238E27FC236}">
              <a16:creationId xmlns:a16="http://schemas.microsoft.com/office/drawing/2014/main" id="{2A1BCF5A-2DCA-449E-A4D0-07641A2BD73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1" name="PoljeZBesedilom 40">
          <a:extLst>
            <a:ext uri="{FF2B5EF4-FFF2-40B4-BE49-F238E27FC236}">
              <a16:creationId xmlns:a16="http://schemas.microsoft.com/office/drawing/2014/main" id="{DA27BF3F-88E4-419A-A5AC-65DEFBD6CC8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2" name="PoljeZBesedilom 41">
          <a:extLst>
            <a:ext uri="{FF2B5EF4-FFF2-40B4-BE49-F238E27FC236}">
              <a16:creationId xmlns:a16="http://schemas.microsoft.com/office/drawing/2014/main" id="{6E871CB4-F0FE-46C4-8C01-FBD85CEC93C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3" name="PoljeZBesedilom 42">
          <a:extLst>
            <a:ext uri="{FF2B5EF4-FFF2-40B4-BE49-F238E27FC236}">
              <a16:creationId xmlns:a16="http://schemas.microsoft.com/office/drawing/2014/main" id="{3E99627E-CBD6-46BD-8DC2-90758F9F635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4" name="PoljeZBesedilom 43">
          <a:extLst>
            <a:ext uri="{FF2B5EF4-FFF2-40B4-BE49-F238E27FC236}">
              <a16:creationId xmlns:a16="http://schemas.microsoft.com/office/drawing/2014/main" id="{4F3AA579-CC26-4098-80A6-CD98DD86477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5" name="PoljeZBesedilom 44">
          <a:extLst>
            <a:ext uri="{FF2B5EF4-FFF2-40B4-BE49-F238E27FC236}">
              <a16:creationId xmlns:a16="http://schemas.microsoft.com/office/drawing/2014/main" id="{D8BCC2FE-1D9D-4B31-9938-F7CBCA479F0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6" name="PoljeZBesedilom 45">
          <a:extLst>
            <a:ext uri="{FF2B5EF4-FFF2-40B4-BE49-F238E27FC236}">
              <a16:creationId xmlns:a16="http://schemas.microsoft.com/office/drawing/2014/main" id="{69ED73B6-0146-47AF-8FF1-5A647DE97F2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7" name="PoljeZBesedilom 46">
          <a:extLst>
            <a:ext uri="{FF2B5EF4-FFF2-40B4-BE49-F238E27FC236}">
              <a16:creationId xmlns:a16="http://schemas.microsoft.com/office/drawing/2014/main" id="{107E95DF-789E-474D-A973-F8B55E4DDA8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8" name="PoljeZBesedilom 47">
          <a:extLst>
            <a:ext uri="{FF2B5EF4-FFF2-40B4-BE49-F238E27FC236}">
              <a16:creationId xmlns:a16="http://schemas.microsoft.com/office/drawing/2014/main" id="{51A52D98-54FF-4664-A226-4976E150EB3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49" name="PoljeZBesedilom 48">
          <a:extLst>
            <a:ext uri="{FF2B5EF4-FFF2-40B4-BE49-F238E27FC236}">
              <a16:creationId xmlns:a16="http://schemas.microsoft.com/office/drawing/2014/main" id="{5CE04BF3-42B8-48E7-8AA3-18382CDB68E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0" name="PoljeZBesedilom 49">
          <a:extLst>
            <a:ext uri="{FF2B5EF4-FFF2-40B4-BE49-F238E27FC236}">
              <a16:creationId xmlns:a16="http://schemas.microsoft.com/office/drawing/2014/main" id="{4DDA99A5-8A44-4E02-9D8C-0744FA30C84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1" name="PoljeZBesedilom 50">
          <a:extLst>
            <a:ext uri="{FF2B5EF4-FFF2-40B4-BE49-F238E27FC236}">
              <a16:creationId xmlns:a16="http://schemas.microsoft.com/office/drawing/2014/main" id="{E399EDF3-C03F-41CA-9854-FA69923C510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2" name="PoljeZBesedilom 51">
          <a:extLst>
            <a:ext uri="{FF2B5EF4-FFF2-40B4-BE49-F238E27FC236}">
              <a16:creationId xmlns:a16="http://schemas.microsoft.com/office/drawing/2014/main" id="{00DC70DF-84C4-4705-A62B-743CE6BF783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3" name="PoljeZBesedilom 52">
          <a:extLst>
            <a:ext uri="{FF2B5EF4-FFF2-40B4-BE49-F238E27FC236}">
              <a16:creationId xmlns:a16="http://schemas.microsoft.com/office/drawing/2014/main" id="{FC89B2FE-7358-420A-A2AE-978B52A15B3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4" name="PoljeZBesedilom 53">
          <a:extLst>
            <a:ext uri="{FF2B5EF4-FFF2-40B4-BE49-F238E27FC236}">
              <a16:creationId xmlns:a16="http://schemas.microsoft.com/office/drawing/2014/main" id="{CFB7BBFA-3B89-45E4-8716-447C66F950F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5" name="PoljeZBesedilom 54">
          <a:extLst>
            <a:ext uri="{FF2B5EF4-FFF2-40B4-BE49-F238E27FC236}">
              <a16:creationId xmlns:a16="http://schemas.microsoft.com/office/drawing/2014/main" id="{B28AD23B-0B5F-4637-AD51-9517BB313E2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6" name="PoljeZBesedilom 55">
          <a:extLst>
            <a:ext uri="{FF2B5EF4-FFF2-40B4-BE49-F238E27FC236}">
              <a16:creationId xmlns:a16="http://schemas.microsoft.com/office/drawing/2014/main" id="{4A97046D-83B9-4C37-9D5F-4A74E4A528D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7" name="PoljeZBesedilom 56">
          <a:extLst>
            <a:ext uri="{FF2B5EF4-FFF2-40B4-BE49-F238E27FC236}">
              <a16:creationId xmlns:a16="http://schemas.microsoft.com/office/drawing/2014/main" id="{11DBACF0-1961-40E2-87E8-76692DD4CC7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8" name="PoljeZBesedilom 57">
          <a:extLst>
            <a:ext uri="{FF2B5EF4-FFF2-40B4-BE49-F238E27FC236}">
              <a16:creationId xmlns:a16="http://schemas.microsoft.com/office/drawing/2014/main" id="{D44140D3-ECCA-48BA-96BC-3BA2EE70D0D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59" name="PoljeZBesedilom 58">
          <a:extLst>
            <a:ext uri="{FF2B5EF4-FFF2-40B4-BE49-F238E27FC236}">
              <a16:creationId xmlns:a16="http://schemas.microsoft.com/office/drawing/2014/main" id="{5D3D4B9B-4CEB-418D-88A0-10954782A82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0" name="PoljeZBesedilom 59">
          <a:extLst>
            <a:ext uri="{FF2B5EF4-FFF2-40B4-BE49-F238E27FC236}">
              <a16:creationId xmlns:a16="http://schemas.microsoft.com/office/drawing/2014/main" id="{95FF7E24-1B70-44E9-9622-6F5F838F9D0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1" name="PoljeZBesedilom 60">
          <a:extLst>
            <a:ext uri="{FF2B5EF4-FFF2-40B4-BE49-F238E27FC236}">
              <a16:creationId xmlns:a16="http://schemas.microsoft.com/office/drawing/2014/main" id="{991774B8-A37B-46D6-B85E-84A4DDCEF79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2" name="PoljeZBesedilom 61">
          <a:extLst>
            <a:ext uri="{FF2B5EF4-FFF2-40B4-BE49-F238E27FC236}">
              <a16:creationId xmlns:a16="http://schemas.microsoft.com/office/drawing/2014/main" id="{234DE9E1-B5F6-4E26-9F91-BD0AA2E990B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3" name="PoljeZBesedilom 62">
          <a:extLst>
            <a:ext uri="{FF2B5EF4-FFF2-40B4-BE49-F238E27FC236}">
              <a16:creationId xmlns:a16="http://schemas.microsoft.com/office/drawing/2014/main" id="{26E4204C-B21F-4B9E-BCFD-985DFEBAAC0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4" name="PoljeZBesedilom 63">
          <a:extLst>
            <a:ext uri="{FF2B5EF4-FFF2-40B4-BE49-F238E27FC236}">
              <a16:creationId xmlns:a16="http://schemas.microsoft.com/office/drawing/2014/main" id="{F578A997-9252-41EB-AAE4-42F493E75B9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5" name="PoljeZBesedilom 64">
          <a:extLst>
            <a:ext uri="{FF2B5EF4-FFF2-40B4-BE49-F238E27FC236}">
              <a16:creationId xmlns:a16="http://schemas.microsoft.com/office/drawing/2014/main" id="{A67E139B-CFE8-4EB3-BAF0-E5BBB3EEA9D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6" name="PoljeZBesedilom 65">
          <a:extLst>
            <a:ext uri="{FF2B5EF4-FFF2-40B4-BE49-F238E27FC236}">
              <a16:creationId xmlns:a16="http://schemas.microsoft.com/office/drawing/2014/main" id="{E5DF9A0C-84E9-44B2-8EC0-A1E8BAE9F78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7" name="PoljeZBesedilom 66">
          <a:extLst>
            <a:ext uri="{FF2B5EF4-FFF2-40B4-BE49-F238E27FC236}">
              <a16:creationId xmlns:a16="http://schemas.microsoft.com/office/drawing/2014/main" id="{5532B92A-E870-477D-91F4-8C2D32688D7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8" name="PoljeZBesedilom 67">
          <a:extLst>
            <a:ext uri="{FF2B5EF4-FFF2-40B4-BE49-F238E27FC236}">
              <a16:creationId xmlns:a16="http://schemas.microsoft.com/office/drawing/2014/main" id="{6018CC2D-E68C-4CCE-AF5F-C56130FCF8B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69" name="PoljeZBesedilom 68">
          <a:extLst>
            <a:ext uri="{FF2B5EF4-FFF2-40B4-BE49-F238E27FC236}">
              <a16:creationId xmlns:a16="http://schemas.microsoft.com/office/drawing/2014/main" id="{DB5E711B-AA73-44C8-921E-D3444D55102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0" name="PoljeZBesedilom 69">
          <a:extLst>
            <a:ext uri="{FF2B5EF4-FFF2-40B4-BE49-F238E27FC236}">
              <a16:creationId xmlns:a16="http://schemas.microsoft.com/office/drawing/2014/main" id="{12D0AC58-32F5-49E3-B733-35E1FA3ED6B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1" name="PoljeZBesedilom 70">
          <a:extLst>
            <a:ext uri="{FF2B5EF4-FFF2-40B4-BE49-F238E27FC236}">
              <a16:creationId xmlns:a16="http://schemas.microsoft.com/office/drawing/2014/main" id="{5ED9BB33-3C3E-4024-A98A-66A9842B87F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2" name="PoljeZBesedilom 71">
          <a:extLst>
            <a:ext uri="{FF2B5EF4-FFF2-40B4-BE49-F238E27FC236}">
              <a16:creationId xmlns:a16="http://schemas.microsoft.com/office/drawing/2014/main" id="{D84F8861-7F65-4A03-8300-C5F47710D8D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3" name="PoljeZBesedilom 72">
          <a:extLst>
            <a:ext uri="{FF2B5EF4-FFF2-40B4-BE49-F238E27FC236}">
              <a16:creationId xmlns:a16="http://schemas.microsoft.com/office/drawing/2014/main" id="{402C1053-FAC5-4BB1-8E3F-C0C3801BDA2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4" name="PoljeZBesedilom 73">
          <a:extLst>
            <a:ext uri="{FF2B5EF4-FFF2-40B4-BE49-F238E27FC236}">
              <a16:creationId xmlns:a16="http://schemas.microsoft.com/office/drawing/2014/main" id="{92C735CC-AA94-4C13-A70B-2328F93E39F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5" name="PoljeZBesedilom 74">
          <a:extLst>
            <a:ext uri="{FF2B5EF4-FFF2-40B4-BE49-F238E27FC236}">
              <a16:creationId xmlns:a16="http://schemas.microsoft.com/office/drawing/2014/main" id="{495AC711-7B47-4200-8716-9474E294D7A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6" name="PoljeZBesedilom 75">
          <a:extLst>
            <a:ext uri="{FF2B5EF4-FFF2-40B4-BE49-F238E27FC236}">
              <a16:creationId xmlns:a16="http://schemas.microsoft.com/office/drawing/2014/main" id="{F2EAF37E-7EC0-4002-BF32-C210F4A11F1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7" name="PoljeZBesedilom 76">
          <a:extLst>
            <a:ext uri="{FF2B5EF4-FFF2-40B4-BE49-F238E27FC236}">
              <a16:creationId xmlns:a16="http://schemas.microsoft.com/office/drawing/2014/main" id="{88F19B53-8C9B-427C-B7C2-D6F562B8844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8" name="PoljeZBesedilom 77">
          <a:extLst>
            <a:ext uri="{FF2B5EF4-FFF2-40B4-BE49-F238E27FC236}">
              <a16:creationId xmlns:a16="http://schemas.microsoft.com/office/drawing/2014/main" id="{418A8877-0C50-459A-8F4A-6011A08A363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79" name="PoljeZBesedilom 78">
          <a:extLst>
            <a:ext uri="{FF2B5EF4-FFF2-40B4-BE49-F238E27FC236}">
              <a16:creationId xmlns:a16="http://schemas.microsoft.com/office/drawing/2014/main" id="{30B76F67-F610-40F9-B5FB-2C9C22DC4D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0" name="PoljeZBesedilom 79">
          <a:extLst>
            <a:ext uri="{FF2B5EF4-FFF2-40B4-BE49-F238E27FC236}">
              <a16:creationId xmlns:a16="http://schemas.microsoft.com/office/drawing/2014/main" id="{5E906FBA-9059-43F8-AE37-594918E317F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1" name="PoljeZBesedilom 80">
          <a:extLst>
            <a:ext uri="{FF2B5EF4-FFF2-40B4-BE49-F238E27FC236}">
              <a16:creationId xmlns:a16="http://schemas.microsoft.com/office/drawing/2014/main" id="{152D8700-77E8-4F55-86B2-F6A0126BDDE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2" name="PoljeZBesedilom 81">
          <a:extLst>
            <a:ext uri="{FF2B5EF4-FFF2-40B4-BE49-F238E27FC236}">
              <a16:creationId xmlns:a16="http://schemas.microsoft.com/office/drawing/2014/main" id="{36F5624B-6222-4C86-9EB2-125FE35B83E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3" name="PoljeZBesedilom 82">
          <a:extLst>
            <a:ext uri="{FF2B5EF4-FFF2-40B4-BE49-F238E27FC236}">
              <a16:creationId xmlns:a16="http://schemas.microsoft.com/office/drawing/2014/main" id="{CF1045BD-9F90-4F80-AB57-EB9F6D9309C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4" name="PoljeZBesedilom 83">
          <a:extLst>
            <a:ext uri="{FF2B5EF4-FFF2-40B4-BE49-F238E27FC236}">
              <a16:creationId xmlns:a16="http://schemas.microsoft.com/office/drawing/2014/main" id="{87CB9010-1D5C-4C0A-BD67-E38F991919F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5" name="PoljeZBesedilom 84">
          <a:extLst>
            <a:ext uri="{FF2B5EF4-FFF2-40B4-BE49-F238E27FC236}">
              <a16:creationId xmlns:a16="http://schemas.microsoft.com/office/drawing/2014/main" id="{ADC2A2D8-831C-45D2-BB93-369CEFABD70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6" name="PoljeZBesedilom 85">
          <a:extLst>
            <a:ext uri="{FF2B5EF4-FFF2-40B4-BE49-F238E27FC236}">
              <a16:creationId xmlns:a16="http://schemas.microsoft.com/office/drawing/2014/main" id="{ADF44B65-FF00-4E99-820C-56C04874295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7" name="PoljeZBesedilom 86">
          <a:extLst>
            <a:ext uri="{FF2B5EF4-FFF2-40B4-BE49-F238E27FC236}">
              <a16:creationId xmlns:a16="http://schemas.microsoft.com/office/drawing/2014/main" id="{9CBDD56F-2709-4712-B3E1-DE7928FAD8F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8" name="PoljeZBesedilom 87">
          <a:extLst>
            <a:ext uri="{FF2B5EF4-FFF2-40B4-BE49-F238E27FC236}">
              <a16:creationId xmlns:a16="http://schemas.microsoft.com/office/drawing/2014/main" id="{ED575B89-9D1C-4A59-AE92-327F033B55D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89" name="PoljeZBesedilom 88">
          <a:extLst>
            <a:ext uri="{FF2B5EF4-FFF2-40B4-BE49-F238E27FC236}">
              <a16:creationId xmlns:a16="http://schemas.microsoft.com/office/drawing/2014/main" id="{D5E7DED1-D2A9-4459-A451-832ABE402F7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0" name="PoljeZBesedilom 89">
          <a:extLst>
            <a:ext uri="{FF2B5EF4-FFF2-40B4-BE49-F238E27FC236}">
              <a16:creationId xmlns:a16="http://schemas.microsoft.com/office/drawing/2014/main" id="{BF3C8934-70F2-4EFE-BDB4-C8664A44003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1" name="PoljeZBesedilom 90">
          <a:extLst>
            <a:ext uri="{FF2B5EF4-FFF2-40B4-BE49-F238E27FC236}">
              <a16:creationId xmlns:a16="http://schemas.microsoft.com/office/drawing/2014/main" id="{A18B8DD1-112F-475D-9B01-DA7E803BB90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2" name="PoljeZBesedilom 91">
          <a:extLst>
            <a:ext uri="{FF2B5EF4-FFF2-40B4-BE49-F238E27FC236}">
              <a16:creationId xmlns:a16="http://schemas.microsoft.com/office/drawing/2014/main" id="{589951B8-E88E-424F-8208-CF98FE873A1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3" name="PoljeZBesedilom 92">
          <a:extLst>
            <a:ext uri="{FF2B5EF4-FFF2-40B4-BE49-F238E27FC236}">
              <a16:creationId xmlns:a16="http://schemas.microsoft.com/office/drawing/2014/main" id="{924F93EC-DD6A-4514-916A-8969500C8C3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4" name="PoljeZBesedilom 93">
          <a:extLst>
            <a:ext uri="{FF2B5EF4-FFF2-40B4-BE49-F238E27FC236}">
              <a16:creationId xmlns:a16="http://schemas.microsoft.com/office/drawing/2014/main" id="{54137A07-D479-40ED-AF8B-BAD5BCA3C06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5" name="PoljeZBesedilom 94">
          <a:extLst>
            <a:ext uri="{FF2B5EF4-FFF2-40B4-BE49-F238E27FC236}">
              <a16:creationId xmlns:a16="http://schemas.microsoft.com/office/drawing/2014/main" id="{9F0AEBCB-D5A4-45BF-80EC-3D7C8FB7D47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6" name="PoljeZBesedilom 95">
          <a:extLst>
            <a:ext uri="{FF2B5EF4-FFF2-40B4-BE49-F238E27FC236}">
              <a16:creationId xmlns:a16="http://schemas.microsoft.com/office/drawing/2014/main" id="{B3E274C4-FBD8-4069-80C9-C7B00F3A9A5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7" name="PoljeZBesedilom 96">
          <a:extLst>
            <a:ext uri="{FF2B5EF4-FFF2-40B4-BE49-F238E27FC236}">
              <a16:creationId xmlns:a16="http://schemas.microsoft.com/office/drawing/2014/main" id="{3D68444C-135F-42FC-969F-56D560B8B38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8" name="PoljeZBesedilom 97">
          <a:extLst>
            <a:ext uri="{FF2B5EF4-FFF2-40B4-BE49-F238E27FC236}">
              <a16:creationId xmlns:a16="http://schemas.microsoft.com/office/drawing/2014/main" id="{F5DD15B1-6A96-43F5-BB01-342769AE1B8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99" name="PoljeZBesedilom 98">
          <a:extLst>
            <a:ext uri="{FF2B5EF4-FFF2-40B4-BE49-F238E27FC236}">
              <a16:creationId xmlns:a16="http://schemas.microsoft.com/office/drawing/2014/main" id="{2356DAD5-631A-4DAD-ABB2-2D17863ED9D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0" name="PoljeZBesedilom 99">
          <a:extLst>
            <a:ext uri="{FF2B5EF4-FFF2-40B4-BE49-F238E27FC236}">
              <a16:creationId xmlns:a16="http://schemas.microsoft.com/office/drawing/2014/main" id="{1462B915-204A-4672-A05A-8FEAF16B4EB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1" name="PoljeZBesedilom 100">
          <a:extLst>
            <a:ext uri="{FF2B5EF4-FFF2-40B4-BE49-F238E27FC236}">
              <a16:creationId xmlns:a16="http://schemas.microsoft.com/office/drawing/2014/main" id="{FF059410-D8D7-4F5C-B301-E6A1F3DB93C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2" name="PoljeZBesedilom 101">
          <a:extLst>
            <a:ext uri="{FF2B5EF4-FFF2-40B4-BE49-F238E27FC236}">
              <a16:creationId xmlns:a16="http://schemas.microsoft.com/office/drawing/2014/main" id="{8B40F081-AD84-4BFD-A12A-6B9DA16C5D3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3" name="PoljeZBesedilom 102">
          <a:extLst>
            <a:ext uri="{FF2B5EF4-FFF2-40B4-BE49-F238E27FC236}">
              <a16:creationId xmlns:a16="http://schemas.microsoft.com/office/drawing/2014/main" id="{B069C58D-29CF-4713-9ACB-1185503EECE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4" name="PoljeZBesedilom 103">
          <a:extLst>
            <a:ext uri="{FF2B5EF4-FFF2-40B4-BE49-F238E27FC236}">
              <a16:creationId xmlns:a16="http://schemas.microsoft.com/office/drawing/2014/main" id="{0E7894A4-745B-439A-A75C-08C50581164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5" name="PoljeZBesedilom 104">
          <a:extLst>
            <a:ext uri="{FF2B5EF4-FFF2-40B4-BE49-F238E27FC236}">
              <a16:creationId xmlns:a16="http://schemas.microsoft.com/office/drawing/2014/main" id="{535DBA52-A694-4A26-A258-D57E51ABFA7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6" name="PoljeZBesedilom 105">
          <a:extLst>
            <a:ext uri="{FF2B5EF4-FFF2-40B4-BE49-F238E27FC236}">
              <a16:creationId xmlns:a16="http://schemas.microsoft.com/office/drawing/2014/main" id="{B72AA70E-8C67-4E29-9D83-12A2BB92FA3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7" name="PoljeZBesedilom 106">
          <a:extLst>
            <a:ext uri="{FF2B5EF4-FFF2-40B4-BE49-F238E27FC236}">
              <a16:creationId xmlns:a16="http://schemas.microsoft.com/office/drawing/2014/main" id="{7A668E3D-F5B1-4E08-8E85-E15A63526FF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8" name="PoljeZBesedilom 107">
          <a:extLst>
            <a:ext uri="{FF2B5EF4-FFF2-40B4-BE49-F238E27FC236}">
              <a16:creationId xmlns:a16="http://schemas.microsoft.com/office/drawing/2014/main" id="{F16AF49E-D882-4A27-BC71-066C7837733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09" name="PoljeZBesedilom 108">
          <a:extLst>
            <a:ext uri="{FF2B5EF4-FFF2-40B4-BE49-F238E27FC236}">
              <a16:creationId xmlns:a16="http://schemas.microsoft.com/office/drawing/2014/main" id="{4CAF2658-B571-48D0-A926-C6FA7E2BD62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0" name="PoljeZBesedilom 109">
          <a:extLst>
            <a:ext uri="{FF2B5EF4-FFF2-40B4-BE49-F238E27FC236}">
              <a16:creationId xmlns:a16="http://schemas.microsoft.com/office/drawing/2014/main" id="{2DF318B0-0640-4924-B22A-2D1A5AD57F1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1" name="PoljeZBesedilom 110">
          <a:extLst>
            <a:ext uri="{FF2B5EF4-FFF2-40B4-BE49-F238E27FC236}">
              <a16:creationId xmlns:a16="http://schemas.microsoft.com/office/drawing/2014/main" id="{60789C36-2375-4D39-9F1D-B364463437AD}"/>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2" name="PoljeZBesedilom 111">
          <a:extLst>
            <a:ext uri="{FF2B5EF4-FFF2-40B4-BE49-F238E27FC236}">
              <a16:creationId xmlns:a16="http://schemas.microsoft.com/office/drawing/2014/main" id="{2B637B49-70C2-4182-BF53-A27F69D2D3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3" name="PoljeZBesedilom 112">
          <a:extLst>
            <a:ext uri="{FF2B5EF4-FFF2-40B4-BE49-F238E27FC236}">
              <a16:creationId xmlns:a16="http://schemas.microsoft.com/office/drawing/2014/main" id="{040D5B30-4E0D-4C17-ACD2-911B38BD6CD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4" name="PoljeZBesedilom 113">
          <a:extLst>
            <a:ext uri="{FF2B5EF4-FFF2-40B4-BE49-F238E27FC236}">
              <a16:creationId xmlns:a16="http://schemas.microsoft.com/office/drawing/2014/main" id="{18755B66-8805-43C9-B9FC-0D334B18CFF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5" name="PoljeZBesedilom 114">
          <a:extLst>
            <a:ext uri="{FF2B5EF4-FFF2-40B4-BE49-F238E27FC236}">
              <a16:creationId xmlns:a16="http://schemas.microsoft.com/office/drawing/2014/main" id="{2055C001-6AA1-4139-AB5C-015F80367B2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6" name="PoljeZBesedilom 115">
          <a:extLst>
            <a:ext uri="{FF2B5EF4-FFF2-40B4-BE49-F238E27FC236}">
              <a16:creationId xmlns:a16="http://schemas.microsoft.com/office/drawing/2014/main" id="{F3B63F6F-AB93-48E4-A080-E22A1E2DBB9E}"/>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7" name="PoljeZBesedilom 116">
          <a:extLst>
            <a:ext uri="{FF2B5EF4-FFF2-40B4-BE49-F238E27FC236}">
              <a16:creationId xmlns:a16="http://schemas.microsoft.com/office/drawing/2014/main" id="{F9F89F6E-9ABE-47D8-A7EC-6D20ECD139F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8" name="PoljeZBesedilom 117">
          <a:extLst>
            <a:ext uri="{FF2B5EF4-FFF2-40B4-BE49-F238E27FC236}">
              <a16:creationId xmlns:a16="http://schemas.microsoft.com/office/drawing/2014/main" id="{0F71EF21-20E6-4597-91B0-8B2417B9071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19" name="PoljeZBesedilom 118">
          <a:extLst>
            <a:ext uri="{FF2B5EF4-FFF2-40B4-BE49-F238E27FC236}">
              <a16:creationId xmlns:a16="http://schemas.microsoft.com/office/drawing/2014/main" id="{149951B0-26BA-4100-BA3B-76DA7A8CE5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0" name="PoljeZBesedilom 119">
          <a:extLst>
            <a:ext uri="{FF2B5EF4-FFF2-40B4-BE49-F238E27FC236}">
              <a16:creationId xmlns:a16="http://schemas.microsoft.com/office/drawing/2014/main" id="{D1EBCD65-4965-4F24-A4F7-A00366D4BF8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1" name="PoljeZBesedilom 120">
          <a:extLst>
            <a:ext uri="{FF2B5EF4-FFF2-40B4-BE49-F238E27FC236}">
              <a16:creationId xmlns:a16="http://schemas.microsoft.com/office/drawing/2014/main" id="{DACDAECB-3AA6-4C50-9AFE-9B101B052D5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2" name="PoljeZBesedilom 121">
          <a:extLst>
            <a:ext uri="{FF2B5EF4-FFF2-40B4-BE49-F238E27FC236}">
              <a16:creationId xmlns:a16="http://schemas.microsoft.com/office/drawing/2014/main" id="{AED1F480-0017-4F41-ACED-091DB6A09D9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3" name="PoljeZBesedilom 122">
          <a:extLst>
            <a:ext uri="{FF2B5EF4-FFF2-40B4-BE49-F238E27FC236}">
              <a16:creationId xmlns:a16="http://schemas.microsoft.com/office/drawing/2014/main" id="{7753489B-D2FD-4B41-9CD1-C6EE9BCB30A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4" name="PoljeZBesedilom 123">
          <a:extLst>
            <a:ext uri="{FF2B5EF4-FFF2-40B4-BE49-F238E27FC236}">
              <a16:creationId xmlns:a16="http://schemas.microsoft.com/office/drawing/2014/main" id="{FA0948CF-7898-4817-B925-B28C96A7B8D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5" name="PoljeZBesedilom 124">
          <a:extLst>
            <a:ext uri="{FF2B5EF4-FFF2-40B4-BE49-F238E27FC236}">
              <a16:creationId xmlns:a16="http://schemas.microsoft.com/office/drawing/2014/main" id="{0573C24D-DE11-42A5-BB4E-F1BF0846735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6" name="PoljeZBesedilom 125">
          <a:extLst>
            <a:ext uri="{FF2B5EF4-FFF2-40B4-BE49-F238E27FC236}">
              <a16:creationId xmlns:a16="http://schemas.microsoft.com/office/drawing/2014/main" id="{26F09189-1F1D-4D89-9D42-71F918E8DF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7" name="PoljeZBesedilom 126">
          <a:extLst>
            <a:ext uri="{FF2B5EF4-FFF2-40B4-BE49-F238E27FC236}">
              <a16:creationId xmlns:a16="http://schemas.microsoft.com/office/drawing/2014/main" id="{71A948E7-6E58-4E78-A26C-85718B6EFE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8" name="PoljeZBesedilom 127">
          <a:extLst>
            <a:ext uri="{FF2B5EF4-FFF2-40B4-BE49-F238E27FC236}">
              <a16:creationId xmlns:a16="http://schemas.microsoft.com/office/drawing/2014/main" id="{C1792009-2FD0-4AF0-851F-6A58EFD657BF}"/>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29" name="PoljeZBesedilom 128">
          <a:extLst>
            <a:ext uri="{FF2B5EF4-FFF2-40B4-BE49-F238E27FC236}">
              <a16:creationId xmlns:a16="http://schemas.microsoft.com/office/drawing/2014/main" id="{FBEDD919-1DB4-4836-B071-4BAA93428DA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0" name="PoljeZBesedilom 129">
          <a:extLst>
            <a:ext uri="{FF2B5EF4-FFF2-40B4-BE49-F238E27FC236}">
              <a16:creationId xmlns:a16="http://schemas.microsoft.com/office/drawing/2014/main" id="{45574F92-FA99-47DC-861C-1C4DEF7433E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1" name="PoljeZBesedilom 130">
          <a:extLst>
            <a:ext uri="{FF2B5EF4-FFF2-40B4-BE49-F238E27FC236}">
              <a16:creationId xmlns:a16="http://schemas.microsoft.com/office/drawing/2014/main" id="{191771A6-C947-412D-8D82-EDC20D2F4A4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2" name="PoljeZBesedilom 131">
          <a:extLst>
            <a:ext uri="{FF2B5EF4-FFF2-40B4-BE49-F238E27FC236}">
              <a16:creationId xmlns:a16="http://schemas.microsoft.com/office/drawing/2014/main" id="{7B2E71F9-52C7-4192-A071-27645BA479F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3" name="PoljeZBesedilom 132">
          <a:extLst>
            <a:ext uri="{FF2B5EF4-FFF2-40B4-BE49-F238E27FC236}">
              <a16:creationId xmlns:a16="http://schemas.microsoft.com/office/drawing/2014/main" id="{A65BDB3A-567C-43C2-B20C-9DB9BA79232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4" name="PoljeZBesedilom 133">
          <a:extLst>
            <a:ext uri="{FF2B5EF4-FFF2-40B4-BE49-F238E27FC236}">
              <a16:creationId xmlns:a16="http://schemas.microsoft.com/office/drawing/2014/main" id="{58093B3C-87D4-4CFD-91D7-33650BA3AC5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5" name="PoljeZBesedilom 134">
          <a:extLst>
            <a:ext uri="{FF2B5EF4-FFF2-40B4-BE49-F238E27FC236}">
              <a16:creationId xmlns:a16="http://schemas.microsoft.com/office/drawing/2014/main" id="{F64ED059-1CE2-4F6F-995A-0B4785D6CF5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6" name="PoljeZBesedilom 135">
          <a:extLst>
            <a:ext uri="{FF2B5EF4-FFF2-40B4-BE49-F238E27FC236}">
              <a16:creationId xmlns:a16="http://schemas.microsoft.com/office/drawing/2014/main" id="{DBFC792F-135B-4E14-A12C-6905411FE2A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7" name="PoljeZBesedilom 136">
          <a:extLst>
            <a:ext uri="{FF2B5EF4-FFF2-40B4-BE49-F238E27FC236}">
              <a16:creationId xmlns:a16="http://schemas.microsoft.com/office/drawing/2014/main" id="{D9D3A9A0-E664-4585-A2B0-499CA59A930A}"/>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8" name="PoljeZBesedilom 137">
          <a:extLst>
            <a:ext uri="{FF2B5EF4-FFF2-40B4-BE49-F238E27FC236}">
              <a16:creationId xmlns:a16="http://schemas.microsoft.com/office/drawing/2014/main" id="{D6A1BCAB-0A57-4711-8836-956C8330A1F7}"/>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39" name="PoljeZBesedilom 138">
          <a:extLst>
            <a:ext uri="{FF2B5EF4-FFF2-40B4-BE49-F238E27FC236}">
              <a16:creationId xmlns:a16="http://schemas.microsoft.com/office/drawing/2014/main" id="{01AE799B-6009-4D83-92D7-40FF6A60005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0" name="PoljeZBesedilom 139">
          <a:extLst>
            <a:ext uri="{FF2B5EF4-FFF2-40B4-BE49-F238E27FC236}">
              <a16:creationId xmlns:a16="http://schemas.microsoft.com/office/drawing/2014/main" id="{0412D057-A33F-4C57-A7C9-1183BF8B7F7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1" name="PoljeZBesedilom 140">
          <a:extLst>
            <a:ext uri="{FF2B5EF4-FFF2-40B4-BE49-F238E27FC236}">
              <a16:creationId xmlns:a16="http://schemas.microsoft.com/office/drawing/2014/main" id="{890E56B2-F41E-4736-A1E1-E593965EE0E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2" name="PoljeZBesedilom 141">
          <a:extLst>
            <a:ext uri="{FF2B5EF4-FFF2-40B4-BE49-F238E27FC236}">
              <a16:creationId xmlns:a16="http://schemas.microsoft.com/office/drawing/2014/main" id="{1E9472EB-B27E-4C24-A48C-C7381DBEF9D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3" name="PoljeZBesedilom 142">
          <a:extLst>
            <a:ext uri="{FF2B5EF4-FFF2-40B4-BE49-F238E27FC236}">
              <a16:creationId xmlns:a16="http://schemas.microsoft.com/office/drawing/2014/main" id="{5EA47B42-0214-4BD7-BB78-715C8A8F86B6}"/>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4" name="PoljeZBesedilom 143">
          <a:extLst>
            <a:ext uri="{FF2B5EF4-FFF2-40B4-BE49-F238E27FC236}">
              <a16:creationId xmlns:a16="http://schemas.microsoft.com/office/drawing/2014/main" id="{CEA6F99B-114E-4516-BF9C-374C51356DA2}"/>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5" name="PoljeZBesedilom 144">
          <a:extLst>
            <a:ext uri="{FF2B5EF4-FFF2-40B4-BE49-F238E27FC236}">
              <a16:creationId xmlns:a16="http://schemas.microsoft.com/office/drawing/2014/main" id="{DC4B4DB1-C07D-4036-83A0-C1547BDBA9A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6" name="PoljeZBesedilom 145">
          <a:extLst>
            <a:ext uri="{FF2B5EF4-FFF2-40B4-BE49-F238E27FC236}">
              <a16:creationId xmlns:a16="http://schemas.microsoft.com/office/drawing/2014/main" id="{88F4E940-073B-4EB7-A472-F87A1C89790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7" name="PoljeZBesedilom 146">
          <a:extLst>
            <a:ext uri="{FF2B5EF4-FFF2-40B4-BE49-F238E27FC236}">
              <a16:creationId xmlns:a16="http://schemas.microsoft.com/office/drawing/2014/main" id="{B5C1F03A-D438-49A2-897F-699656A72D1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8" name="PoljeZBesedilom 147">
          <a:extLst>
            <a:ext uri="{FF2B5EF4-FFF2-40B4-BE49-F238E27FC236}">
              <a16:creationId xmlns:a16="http://schemas.microsoft.com/office/drawing/2014/main" id="{8C4C5741-32C5-4917-87FA-1ECE41EECD40}"/>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49" name="PoljeZBesedilom 148">
          <a:extLst>
            <a:ext uri="{FF2B5EF4-FFF2-40B4-BE49-F238E27FC236}">
              <a16:creationId xmlns:a16="http://schemas.microsoft.com/office/drawing/2014/main" id="{03C6E3E5-92BC-4632-83F0-E271388BBA1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0" name="PoljeZBesedilom 149">
          <a:extLst>
            <a:ext uri="{FF2B5EF4-FFF2-40B4-BE49-F238E27FC236}">
              <a16:creationId xmlns:a16="http://schemas.microsoft.com/office/drawing/2014/main" id="{E5ED46B8-E5DA-4718-A430-769484D6AB3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1" name="PoljeZBesedilom 150">
          <a:extLst>
            <a:ext uri="{FF2B5EF4-FFF2-40B4-BE49-F238E27FC236}">
              <a16:creationId xmlns:a16="http://schemas.microsoft.com/office/drawing/2014/main" id="{F750DA6A-2A3B-4FB8-B17E-0F2D13EDBD3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2" name="PoljeZBesedilom 151">
          <a:extLst>
            <a:ext uri="{FF2B5EF4-FFF2-40B4-BE49-F238E27FC236}">
              <a16:creationId xmlns:a16="http://schemas.microsoft.com/office/drawing/2014/main" id="{59F8755E-62D0-473B-B0CA-D374FAF07473}"/>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3" name="PoljeZBesedilom 152">
          <a:extLst>
            <a:ext uri="{FF2B5EF4-FFF2-40B4-BE49-F238E27FC236}">
              <a16:creationId xmlns:a16="http://schemas.microsoft.com/office/drawing/2014/main" id="{239C9D9E-571B-4F34-9705-DAC4D116708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4" name="PoljeZBesedilom 153">
          <a:extLst>
            <a:ext uri="{FF2B5EF4-FFF2-40B4-BE49-F238E27FC236}">
              <a16:creationId xmlns:a16="http://schemas.microsoft.com/office/drawing/2014/main" id="{47607EA8-AAD5-4947-AE72-56750B106A4C}"/>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5" name="PoljeZBesedilom 154">
          <a:extLst>
            <a:ext uri="{FF2B5EF4-FFF2-40B4-BE49-F238E27FC236}">
              <a16:creationId xmlns:a16="http://schemas.microsoft.com/office/drawing/2014/main" id="{DBC66725-16E6-4443-A8D0-E01B9A96A0C1}"/>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6" name="PoljeZBesedilom 155">
          <a:extLst>
            <a:ext uri="{FF2B5EF4-FFF2-40B4-BE49-F238E27FC236}">
              <a16:creationId xmlns:a16="http://schemas.microsoft.com/office/drawing/2014/main" id="{DE52B977-70D4-4066-A164-1E3EFD794D8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7" name="PoljeZBesedilom 156">
          <a:extLst>
            <a:ext uri="{FF2B5EF4-FFF2-40B4-BE49-F238E27FC236}">
              <a16:creationId xmlns:a16="http://schemas.microsoft.com/office/drawing/2014/main" id="{A7842A09-B8E8-4D41-9728-903BE2D70359}"/>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8" name="PoljeZBesedilom 157">
          <a:extLst>
            <a:ext uri="{FF2B5EF4-FFF2-40B4-BE49-F238E27FC236}">
              <a16:creationId xmlns:a16="http://schemas.microsoft.com/office/drawing/2014/main" id="{1384C078-EDCA-4B09-A812-342E6EA7F65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59" name="PoljeZBesedilom 158">
          <a:extLst>
            <a:ext uri="{FF2B5EF4-FFF2-40B4-BE49-F238E27FC236}">
              <a16:creationId xmlns:a16="http://schemas.microsoft.com/office/drawing/2014/main" id="{76E5E575-7118-4FC1-B282-C3F40C604C9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0" name="PoljeZBesedilom 159">
          <a:extLst>
            <a:ext uri="{FF2B5EF4-FFF2-40B4-BE49-F238E27FC236}">
              <a16:creationId xmlns:a16="http://schemas.microsoft.com/office/drawing/2014/main" id="{06B719F9-2AE1-4EE5-87A7-26E47FFF931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1" name="PoljeZBesedilom 160">
          <a:extLst>
            <a:ext uri="{FF2B5EF4-FFF2-40B4-BE49-F238E27FC236}">
              <a16:creationId xmlns:a16="http://schemas.microsoft.com/office/drawing/2014/main" id="{C86E6A99-4816-46F4-B799-CD53E5150ED5}"/>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2" name="PoljeZBesedilom 161">
          <a:extLst>
            <a:ext uri="{FF2B5EF4-FFF2-40B4-BE49-F238E27FC236}">
              <a16:creationId xmlns:a16="http://schemas.microsoft.com/office/drawing/2014/main" id="{B2879300-45A0-4F2D-A18C-1161CFE631A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3" name="PoljeZBesedilom 162">
          <a:extLst>
            <a:ext uri="{FF2B5EF4-FFF2-40B4-BE49-F238E27FC236}">
              <a16:creationId xmlns:a16="http://schemas.microsoft.com/office/drawing/2014/main" id="{7CEED8FF-C829-4900-A092-9D0CB5FECFA4}"/>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4" name="PoljeZBesedilom 163">
          <a:extLst>
            <a:ext uri="{FF2B5EF4-FFF2-40B4-BE49-F238E27FC236}">
              <a16:creationId xmlns:a16="http://schemas.microsoft.com/office/drawing/2014/main" id="{DC5DFBE1-155A-40DA-A968-FBC9F30E8868}"/>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5" name="PoljeZBesedilom 164">
          <a:extLst>
            <a:ext uri="{FF2B5EF4-FFF2-40B4-BE49-F238E27FC236}">
              <a16:creationId xmlns:a16="http://schemas.microsoft.com/office/drawing/2014/main" id="{F30D51B9-ACB3-4BB9-A49D-371DC03600CB}"/>
            </a:ext>
          </a:extLst>
        </xdr:cNvPr>
        <xdr:cNvSpPr txBox="1"/>
      </xdr:nvSpPr>
      <xdr:spPr>
        <a:xfrm>
          <a:off x="7286625" y="1599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6" name="PoljeZBesedilom 165">
          <a:extLst>
            <a:ext uri="{FF2B5EF4-FFF2-40B4-BE49-F238E27FC236}">
              <a16:creationId xmlns:a16="http://schemas.microsoft.com/office/drawing/2014/main" id="{C83A9968-C8E7-4DE8-BA1C-00A060105118}"/>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7" name="PoljeZBesedilom 166">
          <a:extLst>
            <a:ext uri="{FF2B5EF4-FFF2-40B4-BE49-F238E27FC236}">
              <a16:creationId xmlns:a16="http://schemas.microsoft.com/office/drawing/2014/main" id="{1710F16C-EDB8-4965-9AE0-3986771C4F73}"/>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8" name="PoljeZBesedilom 167">
          <a:extLst>
            <a:ext uri="{FF2B5EF4-FFF2-40B4-BE49-F238E27FC236}">
              <a16:creationId xmlns:a16="http://schemas.microsoft.com/office/drawing/2014/main" id="{1672E3DF-947B-439A-8950-94ECDA96410F}"/>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69" name="PoljeZBesedilom 168">
          <a:extLst>
            <a:ext uri="{FF2B5EF4-FFF2-40B4-BE49-F238E27FC236}">
              <a16:creationId xmlns:a16="http://schemas.microsoft.com/office/drawing/2014/main" id="{8C7BDED3-2E5B-4246-97E6-1ED54BC65D94}"/>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0" name="PoljeZBesedilom 169">
          <a:extLst>
            <a:ext uri="{FF2B5EF4-FFF2-40B4-BE49-F238E27FC236}">
              <a16:creationId xmlns:a16="http://schemas.microsoft.com/office/drawing/2014/main" id="{07A01C29-5461-478A-8D56-505291F84169}"/>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1" name="PoljeZBesedilom 170">
          <a:extLst>
            <a:ext uri="{FF2B5EF4-FFF2-40B4-BE49-F238E27FC236}">
              <a16:creationId xmlns:a16="http://schemas.microsoft.com/office/drawing/2014/main" id="{ED1423D1-8394-4E4B-BF20-4EF1E10B812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2" name="PoljeZBesedilom 171">
          <a:extLst>
            <a:ext uri="{FF2B5EF4-FFF2-40B4-BE49-F238E27FC236}">
              <a16:creationId xmlns:a16="http://schemas.microsoft.com/office/drawing/2014/main" id="{42C79CA5-E0F0-4BFB-86A2-925FD5451D6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3" name="PoljeZBesedilom 172">
          <a:extLst>
            <a:ext uri="{FF2B5EF4-FFF2-40B4-BE49-F238E27FC236}">
              <a16:creationId xmlns:a16="http://schemas.microsoft.com/office/drawing/2014/main" id="{E4E6D893-08BC-4B2A-8929-1CB3BE27F304}"/>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4" name="PoljeZBesedilom 173">
          <a:extLst>
            <a:ext uri="{FF2B5EF4-FFF2-40B4-BE49-F238E27FC236}">
              <a16:creationId xmlns:a16="http://schemas.microsoft.com/office/drawing/2014/main" id="{0966790F-5E06-4952-A9E3-556225A17A5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5" name="PoljeZBesedilom 174">
          <a:extLst>
            <a:ext uri="{FF2B5EF4-FFF2-40B4-BE49-F238E27FC236}">
              <a16:creationId xmlns:a16="http://schemas.microsoft.com/office/drawing/2014/main" id="{E28E723C-0E2F-42A7-8770-4368EC9FE1F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6" name="PoljeZBesedilom 175">
          <a:extLst>
            <a:ext uri="{FF2B5EF4-FFF2-40B4-BE49-F238E27FC236}">
              <a16:creationId xmlns:a16="http://schemas.microsoft.com/office/drawing/2014/main" id="{32FE51D9-FEB1-44EF-B59C-8D6CD3FBFA98}"/>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7" name="PoljeZBesedilom 176">
          <a:extLst>
            <a:ext uri="{FF2B5EF4-FFF2-40B4-BE49-F238E27FC236}">
              <a16:creationId xmlns:a16="http://schemas.microsoft.com/office/drawing/2014/main" id="{B9DBDFAA-DA07-418B-9FAE-B0550F1E791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8" name="PoljeZBesedilom 177">
          <a:extLst>
            <a:ext uri="{FF2B5EF4-FFF2-40B4-BE49-F238E27FC236}">
              <a16:creationId xmlns:a16="http://schemas.microsoft.com/office/drawing/2014/main" id="{83BEF120-48D7-4425-AF1F-7B48F7E4BEF6}"/>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79" name="PoljeZBesedilom 178">
          <a:extLst>
            <a:ext uri="{FF2B5EF4-FFF2-40B4-BE49-F238E27FC236}">
              <a16:creationId xmlns:a16="http://schemas.microsoft.com/office/drawing/2014/main" id="{E10CA2CB-0797-4E91-BB67-5FDD6C10FC9E}"/>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0" name="PoljeZBesedilom 179">
          <a:extLst>
            <a:ext uri="{FF2B5EF4-FFF2-40B4-BE49-F238E27FC236}">
              <a16:creationId xmlns:a16="http://schemas.microsoft.com/office/drawing/2014/main" id="{BB4CA932-FBDF-40F8-9441-B051D3A064B3}"/>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1" name="PoljeZBesedilom 180">
          <a:extLst>
            <a:ext uri="{FF2B5EF4-FFF2-40B4-BE49-F238E27FC236}">
              <a16:creationId xmlns:a16="http://schemas.microsoft.com/office/drawing/2014/main" id="{AA80869D-7F51-4F8C-A6F2-55F5AB47B7BB}"/>
            </a:ext>
          </a:extLst>
        </xdr:cNvPr>
        <xdr:cNvSpPr txBox="1"/>
      </xdr:nvSpPr>
      <xdr:spPr>
        <a:xfrm>
          <a:off x="7286625" y="487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2" name="PoljeZBesedilom 181">
          <a:extLst>
            <a:ext uri="{FF2B5EF4-FFF2-40B4-BE49-F238E27FC236}">
              <a16:creationId xmlns:a16="http://schemas.microsoft.com/office/drawing/2014/main" id="{9165B9B2-3B2F-450A-8FDE-B12C00B763B0}"/>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3" name="PoljeZBesedilom 182">
          <a:extLst>
            <a:ext uri="{FF2B5EF4-FFF2-40B4-BE49-F238E27FC236}">
              <a16:creationId xmlns:a16="http://schemas.microsoft.com/office/drawing/2014/main" id="{FFDB422B-398A-4C20-8B42-B465F34CE11F}"/>
            </a:ext>
          </a:extLst>
        </xdr:cNvPr>
        <xdr:cNvSpPr txBox="1"/>
      </xdr:nvSpPr>
      <xdr:spPr>
        <a:xfrm>
          <a:off x="7286625" y="5134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63</xdr:row>
      <xdr:rowOff>0</xdr:rowOff>
    </xdr:from>
    <xdr:ext cx="65" cy="172227"/>
    <xdr:sp macro="" textlink="">
      <xdr:nvSpPr>
        <xdr:cNvPr id="184" name="PoljeZBesedilom 183">
          <a:extLst>
            <a:ext uri="{FF2B5EF4-FFF2-40B4-BE49-F238E27FC236}">
              <a16:creationId xmlns:a16="http://schemas.microsoft.com/office/drawing/2014/main" id="{C82C530E-3A6F-4589-9A37-3AF6B51302D3}"/>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63</xdr:row>
      <xdr:rowOff>0</xdr:rowOff>
    </xdr:from>
    <xdr:ext cx="65" cy="172227"/>
    <xdr:sp macro="" textlink="">
      <xdr:nvSpPr>
        <xdr:cNvPr id="185" name="PoljeZBesedilom 184">
          <a:extLst>
            <a:ext uri="{FF2B5EF4-FFF2-40B4-BE49-F238E27FC236}">
              <a16:creationId xmlns:a16="http://schemas.microsoft.com/office/drawing/2014/main" id="{4688B658-EB46-4405-94CB-2ACF56EC636F}"/>
            </a:ext>
          </a:extLst>
        </xdr:cNvPr>
        <xdr:cNvSpPr txBox="1"/>
      </xdr:nvSpPr>
      <xdr:spPr>
        <a:xfrm>
          <a:off x="7286625" y="894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6" name="PoljeZBesedilom 185">
          <a:extLst>
            <a:ext uri="{FF2B5EF4-FFF2-40B4-BE49-F238E27FC236}">
              <a16:creationId xmlns:a16="http://schemas.microsoft.com/office/drawing/2014/main" id="{C17E1CB0-F2B9-48F9-8B1E-A39521C13060}"/>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7" name="PoljeZBesedilom 186">
          <a:extLst>
            <a:ext uri="{FF2B5EF4-FFF2-40B4-BE49-F238E27FC236}">
              <a16:creationId xmlns:a16="http://schemas.microsoft.com/office/drawing/2014/main" id="{29479E05-58C0-479A-A4B2-1048CEC187A8}"/>
            </a:ext>
          </a:extLst>
        </xdr:cNvPr>
        <xdr:cNvSpPr txBox="1"/>
      </xdr:nvSpPr>
      <xdr:spPr>
        <a:xfrm>
          <a:off x="7286625" y="531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8" name="PoljeZBesedilom 187">
          <a:extLst>
            <a:ext uri="{FF2B5EF4-FFF2-40B4-BE49-F238E27FC236}">
              <a16:creationId xmlns:a16="http://schemas.microsoft.com/office/drawing/2014/main" id="{2B61E6AE-3B10-42BF-B89E-75329179E9A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89" name="PoljeZBesedilom 188">
          <a:extLst>
            <a:ext uri="{FF2B5EF4-FFF2-40B4-BE49-F238E27FC236}">
              <a16:creationId xmlns:a16="http://schemas.microsoft.com/office/drawing/2014/main" id="{D6193C25-5D41-44C8-99E1-FB5F847021F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0" name="PoljeZBesedilom 189">
          <a:extLst>
            <a:ext uri="{FF2B5EF4-FFF2-40B4-BE49-F238E27FC236}">
              <a16:creationId xmlns:a16="http://schemas.microsoft.com/office/drawing/2014/main" id="{097BAEB2-8100-449E-AC74-167C832D1DC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1" name="PoljeZBesedilom 190">
          <a:extLst>
            <a:ext uri="{FF2B5EF4-FFF2-40B4-BE49-F238E27FC236}">
              <a16:creationId xmlns:a16="http://schemas.microsoft.com/office/drawing/2014/main" id="{5DB6FF03-1982-4310-BC21-302C859B664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2" name="PoljeZBesedilom 191">
          <a:extLst>
            <a:ext uri="{FF2B5EF4-FFF2-40B4-BE49-F238E27FC236}">
              <a16:creationId xmlns:a16="http://schemas.microsoft.com/office/drawing/2014/main" id="{25B6DB7E-B03A-4D4A-B391-79C88C6F281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3" name="PoljeZBesedilom 192">
          <a:extLst>
            <a:ext uri="{FF2B5EF4-FFF2-40B4-BE49-F238E27FC236}">
              <a16:creationId xmlns:a16="http://schemas.microsoft.com/office/drawing/2014/main" id="{F91282AE-3418-4F2C-A978-A9229212D16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4" name="PoljeZBesedilom 193">
          <a:extLst>
            <a:ext uri="{FF2B5EF4-FFF2-40B4-BE49-F238E27FC236}">
              <a16:creationId xmlns:a16="http://schemas.microsoft.com/office/drawing/2014/main" id="{61EB7CE9-4105-4D06-8406-8F587DE88BF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5" name="PoljeZBesedilom 194">
          <a:extLst>
            <a:ext uri="{FF2B5EF4-FFF2-40B4-BE49-F238E27FC236}">
              <a16:creationId xmlns:a16="http://schemas.microsoft.com/office/drawing/2014/main" id="{376CF884-A4D9-42C4-9C68-755EEBF69A2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6" name="PoljeZBesedilom 195">
          <a:extLst>
            <a:ext uri="{FF2B5EF4-FFF2-40B4-BE49-F238E27FC236}">
              <a16:creationId xmlns:a16="http://schemas.microsoft.com/office/drawing/2014/main" id="{E57A233A-4B5F-443D-B1D6-CC879192074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7" name="PoljeZBesedilom 196">
          <a:extLst>
            <a:ext uri="{FF2B5EF4-FFF2-40B4-BE49-F238E27FC236}">
              <a16:creationId xmlns:a16="http://schemas.microsoft.com/office/drawing/2014/main" id="{C4F66E15-7F4E-440A-83E1-9DC04DF26A9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8" name="PoljeZBesedilom 197">
          <a:extLst>
            <a:ext uri="{FF2B5EF4-FFF2-40B4-BE49-F238E27FC236}">
              <a16:creationId xmlns:a16="http://schemas.microsoft.com/office/drawing/2014/main" id="{B8BCAB47-0A54-4465-9077-CB13E3606D4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199" name="PoljeZBesedilom 198">
          <a:extLst>
            <a:ext uri="{FF2B5EF4-FFF2-40B4-BE49-F238E27FC236}">
              <a16:creationId xmlns:a16="http://schemas.microsoft.com/office/drawing/2014/main" id="{739F4A17-7C6A-46A4-BDF6-A12F11ED6E5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0" name="PoljeZBesedilom 199">
          <a:extLst>
            <a:ext uri="{FF2B5EF4-FFF2-40B4-BE49-F238E27FC236}">
              <a16:creationId xmlns:a16="http://schemas.microsoft.com/office/drawing/2014/main" id="{7BBA42C0-422C-4D26-8DD6-44DDB11E508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1" name="PoljeZBesedilom 200">
          <a:extLst>
            <a:ext uri="{FF2B5EF4-FFF2-40B4-BE49-F238E27FC236}">
              <a16:creationId xmlns:a16="http://schemas.microsoft.com/office/drawing/2014/main" id="{DD7ADCF5-DC83-466E-8575-6AC8F88A6F62}"/>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2" name="PoljeZBesedilom 201">
          <a:extLst>
            <a:ext uri="{FF2B5EF4-FFF2-40B4-BE49-F238E27FC236}">
              <a16:creationId xmlns:a16="http://schemas.microsoft.com/office/drawing/2014/main" id="{5FA75B12-2FB9-455A-8219-104E974140C9}"/>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3" name="PoljeZBesedilom 202">
          <a:extLst>
            <a:ext uri="{FF2B5EF4-FFF2-40B4-BE49-F238E27FC236}">
              <a16:creationId xmlns:a16="http://schemas.microsoft.com/office/drawing/2014/main" id="{7969B081-0849-4098-A651-BB10CFFA4105}"/>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4" name="PoljeZBesedilom 203">
          <a:extLst>
            <a:ext uri="{FF2B5EF4-FFF2-40B4-BE49-F238E27FC236}">
              <a16:creationId xmlns:a16="http://schemas.microsoft.com/office/drawing/2014/main" id="{046D04FB-2548-4E2D-8F65-77969A7DF6C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5" name="PoljeZBesedilom 204">
          <a:extLst>
            <a:ext uri="{FF2B5EF4-FFF2-40B4-BE49-F238E27FC236}">
              <a16:creationId xmlns:a16="http://schemas.microsoft.com/office/drawing/2014/main" id="{A23FBFB9-BC23-41BE-9273-9767C4F4EC4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6" name="PoljeZBesedilom 205">
          <a:extLst>
            <a:ext uri="{FF2B5EF4-FFF2-40B4-BE49-F238E27FC236}">
              <a16:creationId xmlns:a16="http://schemas.microsoft.com/office/drawing/2014/main" id="{7A64D63D-B3CD-4A02-937F-2D558E12A07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7" name="PoljeZBesedilom 206">
          <a:extLst>
            <a:ext uri="{FF2B5EF4-FFF2-40B4-BE49-F238E27FC236}">
              <a16:creationId xmlns:a16="http://schemas.microsoft.com/office/drawing/2014/main" id="{8E67C442-7B34-48AE-84F7-A14ECB683C3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8" name="PoljeZBesedilom 207">
          <a:extLst>
            <a:ext uri="{FF2B5EF4-FFF2-40B4-BE49-F238E27FC236}">
              <a16:creationId xmlns:a16="http://schemas.microsoft.com/office/drawing/2014/main" id="{C6CB35EC-49E2-4E73-8FDD-71150544B07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09" name="PoljeZBesedilom 208">
          <a:extLst>
            <a:ext uri="{FF2B5EF4-FFF2-40B4-BE49-F238E27FC236}">
              <a16:creationId xmlns:a16="http://schemas.microsoft.com/office/drawing/2014/main" id="{A49D0516-CBFB-4947-AEDA-4EE663FFC9D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0" name="PoljeZBesedilom 209">
          <a:extLst>
            <a:ext uri="{FF2B5EF4-FFF2-40B4-BE49-F238E27FC236}">
              <a16:creationId xmlns:a16="http://schemas.microsoft.com/office/drawing/2014/main" id="{4B789F23-AA03-48F7-9108-C60868EC0E5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1" name="PoljeZBesedilom 210">
          <a:extLst>
            <a:ext uri="{FF2B5EF4-FFF2-40B4-BE49-F238E27FC236}">
              <a16:creationId xmlns:a16="http://schemas.microsoft.com/office/drawing/2014/main" id="{836CA8CE-1172-4F85-B36C-647316FFBB1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2" name="PoljeZBesedilom 211">
          <a:extLst>
            <a:ext uri="{FF2B5EF4-FFF2-40B4-BE49-F238E27FC236}">
              <a16:creationId xmlns:a16="http://schemas.microsoft.com/office/drawing/2014/main" id="{C11D5EA0-3E14-4B19-837B-BA1D4E26144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3" name="PoljeZBesedilom 212">
          <a:extLst>
            <a:ext uri="{FF2B5EF4-FFF2-40B4-BE49-F238E27FC236}">
              <a16:creationId xmlns:a16="http://schemas.microsoft.com/office/drawing/2014/main" id="{C3510323-0ED1-473B-98EF-4FE74E912978}"/>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4" name="PoljeZBesedilom 213">
          <a:extLst>
            <a:ext uri="{FF2B5EF4-FFF2-40B4-BE49-F238E27FC236}">
              <a16:creationId xmlns:a16="http://schemas.microsoft.com/office/drawing/2014/main" id="{29F91497-6FA5-498B-A973-C546AA887AD4}"/>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5" name="PoljeZBesedilom 214">
          <a:extLst>
            <a:ext uri="{FF2B5EF4-FFF2-40B4-BE49-F238E27FC236}">
              <a16:creationId xmlns:a16="http://schemas.microsoft.com/office/drawing/2014/main" id="{3C07F250-769F-4F15-B832-8F5BEC5455CB}"/>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6" name="PoljeZBesedilom 215">
          <a:extLst>
            <a:ext uri="{FF2B5EF4-FFF2-40B4-BE49-F238E27FC236}">
              <a16:creationId xmlns:a16="http://schemas.microsoft.com/office/drawing/2014/main" id="{38E30989-91F3-462E-83BE-D4E9CB5B1FAE}"/>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7" name="PoljeZBesedilom 216">
          <a:extLst>
            <a:ext uri="{FF2B5EF4-FFF2-40B4-BE49-F238E27FC236}">
              <a16:creationId xmlns:a16="http://schemas.microsoft.com/office/drawing/2014/main" id="{9DC22629-1EB5-49AF-9C14-F07CD5165353}"/>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8" name="PoljeZBesedilom 217">
          <a:extLst>
            <a:ext uri="{FF2B5EF4-FFF2-40B4-BE49-F238E27FC236}">
              <a16:creationId xmlns:a16="http://schemas.microsoft.com/office/drawing/2014/main" id="{9C3BCCB7-199C-433C-80A7-286E2BB578A6}"/>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19" name="PoljeZBesedilom 218">
          <a:extLst>
            <a:ext uri="{FF2B5EF4-FFF2-40B4-BE49-F238E27FC236}">
              <a16:creationId xmlns:a16="http://schemas.microsoft.com/office/drawing/2014/main" id="{BEF3B018-AA7E-49DB-861E-3F19EB31A78D}"/>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0" name="PoljeZBesedilom 219">
          <a:extLst>
            <a:ext uri="{FF2B5EF4-FFF2-40B4-BE49-F238E27FC236}">
              <a16:creationId xmlns:a16="http://schemas.microsoft.com/office/drawing/2014/main" id="{6B566A3B-E526-43D3-A4ED-846201EC8F0A}"/>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1" name="PoljeZBesedilom 220">
          <a:extLst>
            <a:ext uri="{FF2B5EF4-FFF2-40B4-BE49-F238E27FC236}">
              <a16:creationId xmlns:a16="http://schemas.microsoft.com/office/drawing/2014/main" id="{B148854F-200E-496F-8123-9272EF09CAF1}"/>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2" name="PoljeZBesedilom 221">
          <a:extLst>
            <a:ext uri="{FF2B5EF4-FFF2-40B4-BE49-F238E27FC236}">
              <a16:creationId xmlns:a16="http://schemas.microsoft.com/office/drawing/2014/main" id="{5AE34125-5630-41AA-B081-50DCF3AD2B3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3" name="PoljeZBesedilom 222">
          <a:extLst>
            <a:ext uri="{FF2B5EF4-FFF2-40B4-BE49-F238E27FC236}">
              <a16:creationId xmlns:a16="http://schemas.microsoft.com/office/drawing/2014/main" id="{B41253DB-D066-4279-8408-5ADB18E727AC}"/>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4" name="PoljeZBesedilom 223">
          <a:extLst>
            <a:ext uri="{FF2B5EF4-FFF2-40B4-BE49-F238E27FC236}">
              <a16:creationId xmlns:a16="http://schemas.microsoft.com/office/drawing/2014/main" id="{8D0590E1-7427-42A5-8E9D-7A7FF4F2C03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5" name="PoljeZBesedilom 224">
          <a:extLst>
            <a:ext uri="{FF2B5EF4-FFF2-40B4-BE49-F238E27FC236}">
              <a16:creationId xmlns:a16="http://schemas.microsoft.com/office/drawing/2014/main" id="{E3F721EA-7B22-445E-9A8F-5DABF8DD12D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6" name="PoljeZBesedilom 225">
          <a:extLst>
            <a:ext uri="{FF2B5EF4-FFF2-40B4-BE49-F238E27FC236}">
              <a16:creationId xmlns:a16="http://schemas.microsoft.com/office/drawing/2014/main" id="{9FFC2DD9-3623-4BD2-8093-B908C10101AF}"/>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0</xdr:row>
      <xdr:rowOff>0</xdr:rowOff>
    </xdr:from>
    <xdr:ext cx="65" cy="172227"/>
    <xdr:sp macro="" textlink="">
      <xdr:nvSpPr>
        <xdr:cNvPr id="227" name="PoljeZBesedilom 226">
          <a:extLst>
            <a:ext uri="{FF2B5EF4-FFF2-40B4-BE49-F238E27FC236}">
              <a16:creationId xmlns:a16="http://schemas.microsoft.com/office/drawing/2014/main" id="{F4B134B7-F916-4D3B-BC3E-EDF7841498B0}"/>
            </a:ext>
          </a:extLst>
        </xdr:cNvPr>
        <xdr:cNvSpPr txBox="1"/>
      </xdr:nvSpPr>
      <xdr:spPr>
        <a:xfrm>
          <a:off x="7286625" y="6061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228" name="PoljeZBesedilom 227">
          <a:extLst>
            <a:ext uri="{FF2B5EF4-FFF2-40B4-BE49-F238E27FC236}">
              <a16:creationId xmlns:a16="http://schemas.microsoft.com/office/drawing/2014/main" id="{C7AB5C2F-D0E5-41CF-B732-BC3262A24DB3}"/>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229" name="PoljeZBesedilom 228">
          <a:extLst>
            <a:ext uri="{FF2B5EF4-FFF2-40B4-BE49-F238E27FC236}">
              <a16:creationId xmlns:a16="http://schemas.microsoft.com/office/drawing/2014/main" id="{30B44D03-27D1-469A-9F3F-06255D78BC03}"/>
            </a:ext>
          </a:extLst>
        </xdr:cNvPr>
        <xdr:cNvSpPr txBox="1"/>
      </xdr:nvSpPr>
      <xdr:spPr>
        <a:xfrm>
          <a:off x="7286625" y="7065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xdr:row>
      <xdr:rowOff>0</xdr:rowOff>
    </xdr:from>
    <xdr:ext cx="65" cy="172227"/>
    <xdr:sp macro="" textlink="">
      <xdr:nvSpPr>
        <xdr:cNvPr id="230" name="PoljeZBesedilom 229">
          <a:extLst>
            <a:ext uri="{FF2B5EF4-FFF2-40B4-BE49-F238E27FC236}">
              <a16:creationId xmlns:a16="http://schemas.microsoft.com/office/drawing/2014/main" id="{B62C3EDE-E34F-412F-9573-6BC28CFD17CA}"/>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xdr:row>
      <xdr:rowOff>0</xdr:rowOff>
    </xdr:from>
    <xdr:ext cx="65" cy="172227"/>
    <xdr:sp macro="" textlink="">
      <xdr:nvSpPr>
        <xdr:cNvPr id="231" name="PoljeZBesedilom 230">
          <a:extLst>
            <a:ext uri="{FF2B5EF4-FFF2-40B4-BE49-F238E27FC236}">
              <a16:creationId xmlns:a16="http://schemas.microsoft.com/office/drawing/2014/main" id="{947D82B3-616B-4F8E-85DE-09EE3E15F0DF}"/>
            </a:ext>
          </a:extLst>
        </xdr:cNvPr>
        <xdr:cNvSpPr txBox="1"/>
      </xdr:nvSpPr>
      <xdr:spPr>
        <a:xfrm>
          <a:off x="7286625" y="7231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32" name="PoljeZBesedilom 231">
          <a:extLst>
            <a:ext uri="{FF2B5EF4-FFF2-40B4-BE49-F238E27FC236}">
              <a16:creationId xmlns:a16="http://schemas.microsoft.com/office/drawing/2014/main" id="{41282A1A-47C9-40ED-B28C-4E56106026A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33" name="PoljeZBesedilom 232">
          <a:extLst>
            <a:ext uri="{FF2B5EF4-FFF2-40B4-BE49-F238E27FC236}">
              <a16:creationId xmlns:a16="http://schemas.microsoft.com/office/drawing/2014/main" id="{1353DA22-D0CD-496D-9A36-F05652D76BC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34" name="PoljeZBesedilom 233">
          <a:extLst>
            <a:ext uri="{FF2B5EF4-FFF2-40B4-BE49-F238E27FC236}">
              <a16:creationId xmlns:a16="http://schemas.microsoft.com/office/drawing/2014/main" id="{F94C7F7C-C01F-4173-9C05-30DACC6C842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35" name="PoljeZBesedilom 234">
          <a:extLst>
            <a:ext uri="{FF2B5EF4-FFF2-40B4-BE49-F238E27FC236}">
              <a16:creationId xmlns:a16="http://schemas.microsoft.com/office/drawing/2014/main" id="{7FE7ECBB-3E3B-432B-B610-DCAB18F0342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36" name="PoljeZBesedilom 235">
          <a:extLst>
            <a:ext uri="{FF2B5EF4-FFF2-40B4-BE49-F238E27FC236}">
              <a16:creationId xmlns:a16="http://schemas.microsoft.com/office/drawing/2014/main" id="{90AD5D32-13DF-4FD1-9AF2-8BF1729F547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37" name="PoljeZBesedilom 236">
          <a:extLst>
            <a:ext uri="{FF2B5EF4-FFF2-40B4-BE49-F238E27FC236}">
              <a16:creationId xmlns:a16="http://schemas.microsoft.com/office/drawing/2014/main" id="{5BCDDAC9-3D6F-4F33-B8DD-66EE06637CD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38" name="PoljeZBesedilom 237">
          <a:extLst>
            <a:ext uri="{FF2B5EF4-FFF2-40B4-BE49-F238E27FC236}">
              <a16:creationId xmlns:a16="http://schemas.microsoft.com/office/drawing/2014/main" id="{2BF66F7A-B206-4D59-9AF9-308A7F676D0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39" name="PoljeZBesedilom 238">
          <a:extLst>
            <a:ext uri="{FF2B5EF4-FFF2-40B4-BE49-F238E27FC236}">
              <a16:creationId xmlns:a16="http://schemas.microsoft.com/office/drawing/2014/main" id="{2C67A251-D198-498E-BB5A-22D7F83D992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0" name="PoljeZBesedilom 239">
          <a:extLst>
            <a:ext uri="{FF2B5EF4-FFF2-40B4-BE49-F238E27FC236}">
              <a16:creationId xmlns:a16="http://schemas.microsoft.com/office/drawing/2014/main" id="{3B2325D2-DDBB-4CBB-93C8-1AF124D5BDE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1" name="PoljeZBesedilom 240">
          <a:extLst>
            <a:ext uri="{FF2B5EF4-FFF2-40B4-BE49-F238E27FC236}">
              <a16:creationId xmlns:a16="http://schemas.microsoft.com/office/drawing/2014/main" id="{EE9B0F18-D5A3-4FE5-B571-10B7BD9B8CA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2" name="PoljeZBesedilom 241">
          <a:extLst>
            <a:ext uri="{FF2B5EF4-FFF2-40B4-BE49-F238E27FC236}">
              <a16:creationId xmlns:a16="http://schemas.microsoft.com/office/drawing/2014/main" id="{FD0BFF87-1212-4D06-A93A-3E3D42A63D7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3" name="PoljeZBesedilom 242">
          <a:extLst>
            <a:ext uri="{FF2B5EF4-FFF2-40B4-BE49-F238E27FC236}">
              <a16:creationId xmlns:a16="http://schemas.microsoft.com/office/drawing/2014/main" id="{C20F9CFA-69AE-4E0D-A941-B2DB7A2034F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4" name="PoljeZBesedilom 243">
          <a:extLst>
            <a:ext uri="{FF2B5EF4-FFF2-40B4-BE49-F238E27FC236}">
              <a16:creationId xmlns:a16="http://schemas.microsoft.com/office/drawing/2014/main" id="{F21BA72F-4DB6-4135-AE0B-A2AA5EABD15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5" name="PoljeZBesedilom 244">
          <a:extLst>
            <a:ext uri="{FF2B5EF4-FFF2-40B4-BE49-F238E27FC236}">
              <a16:creationId xmlns:a16="http://schemas.microsoft.com/office/drawing/2014/main" id="{9F3BB043-405B-45A0-96DC-0D3A02DA01E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6" name="PoljeZBesedilom 245">
          <a:extLst>
            <a:ext uri="{FF2B5EF4-FFF2-40B4-BE49-F238E27FC236}">
              <a16:creationId xmlns:a16="http://schemas.microsoft.com/office/drawing/2014/main" id="{FA70690F-4509-4244-BF7E-3D30509C8BCE}"/>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7" name="PoljeZBesedilom 246">
          <a:extLst>
            <a:ext uri="{FF2B5EF4-FFF2-40B4-BE49-F238E27FC236}">
              <a16:creationId xmlns:a16="http://schemas.microsoft.com/office/drawing/2014/main" id="{65E9A73E-53E4-4CF0-96AE-8EF4363BCF1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8" name="PoljeZBesedilom 247">
          <a:extLst>
            <a:ext uri="{FF2B5EF4-FFF2-40B4-BE49-F238E27FC236}">
              <a16:creationId xmlns:a16="http://schemas.microsoft.com/office/drawing/2014/main" id="{4CAB6361-06C0-47F8-8763-C5E094DB4AA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49" name="PoljeZBesedilom 248">
          <a:extLst>
            <a:ext uri="{FF2B5EF4-FFF2-40B4-BE49-F238E27FC236}">
              <a16:creationId xmlns:a16="http://schemas.microsoft.com/office/drawing/2014/main" id="{4A663901-F4FC-4F4D-B438-306AE4D62EF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0" name="PoljeZBesedilom 249">
          <a:extLst>
            <a:ext uri="{FF2B5EF4-FFF2-40B4-BE49-F238E27FC236}">
              <a16:creationId xmlns:a16="http://schemas.microsoft.com/office/drawing/2014/main" id="{11A8A7F2-3C59-4AB9-AA09-946D51AF8AE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1" name="PoljeZBesedilom 250">
          <a:extLst>
            <a:ext uri="{FF2B5EF4-FFF2-40B4-BE49-F238E27FC236}">
              <a16:creationId xmlns:a16="http://schemas.microsoft.com/office/drawing/2014/main" id="{67951E7F-CD02-4EF7-A64D-8B7F99CE3DF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2" name="PoljeZBesedilom 251">
          <a:extLst>
            <a:ext uri="{FF2B5EF4-FFF2-40B4-BE49-F238E27FC236}">
              <a16:creationId xmlns:a16="http://schemas.microsoft.com/office/drawing/2014/main" id="{ADBEA441-80A5-418D-A5F1-5F934AF3090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3" name="PoljeZBesedilom 252">
          <a:extLst>
            <a:ext uri="{FF2B5EF4-FFF2-40B4-BE49-F238E27FC236}">
              <a16:creationId xmlns:a16="http://schemas.microsoft.com/office/drawing/2014/main" id="{9A819E7B-ABDE-439A-93C4-13BE7D593EF4}"/>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4" name="PoljeZBesedilom 253">
          <a:extLst>
            <a:ext uri="{FF2B5EF4-FFF2-40B4-BE49-F238E27FC236}">
              <a16:creationId xmlns:a16="http://schemas.microsoft.com/office/drawing/2014/main" id="{1FF90798-6CE1-48DD-A5A7-7814C622370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5" name="PoljeZBesedilom 254">
          <a:extLst>
            <a:ext uri="{FF2B5EF4-FFF2-40B4-BE49-F238E27FC236}">
              <a16:creationId xmlns:a16="http://schemas.microsoft.com/office/drawing/2014/main" id="{A6902140-7BD5-4B1B-A441-8423F19D0E37}"/>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6" name="PoljeZBesedilom 255">
          <a:extLst>
            <a:ext uri="{FF2B5EF4-FFF2-40B4-BE49-F238E27FC236}">
              <a16:creationId xmlns:a16="http://schemas.microsoft.com/office/drawing/2014/main" id="{DADBB11F-C7B7-45BE-A2B3-F4B4CAABADE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7" name="PoljeZBesedilom 256">
          <a:extLst>
            <a:ext uri="{FF2B5EF4-FFF2-40B4-BE49-F238E27FC236}">
              <a16:creationId xmlns:a16="http://schemas.microsoft.com/office/drawing/2014/main" id="{55BFAB0F-8369-4759-89B8-9E7088623DE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8" name="PoljeZBesedilom 257">
          <a:extLst>
            <a:ext uri="{FF2B5EF4-FFF2-40B4-BE49-F238E27FC236}">
              <a16:creationId xmlns:a16="http://schemas.microsoft.com/office/drawing/2014/main" id="{8FE9005C-11A7-4A64-B04C-ECD85EB6CC4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59" name="PoljeZBesedilom 258">
          <a:extLst>
            <a:ext uri="{FF2B5EF4-FFF2-40B4-BE49-F238E27FC236}">
              <a16:creationId xmlns:a16="http://schemas.microsoft.com/office/drawing/2014/main" id="{368F6CD0-B617-42F4-B695-AF696C8C221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0" name="PoljeZBesedilom 259">
          <a:extLst>
            <a:ext uri="{FF2B5EF4-FFF2-40B4-BE49-F238E27FC236}">
              <a16:creationId xmlns:a16="http://schemas.microsoft.com/office/drawing/2014/main" id="{40FFE8C5-CCAE-407A-A2B4-7462E7A824A5}"/>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1" name="PoljeZBesedilom 260">
          <a:extLst>
            <a:ext uri="{FF2B5EF4-FFF2-40B4-BE49-F238E27FC236}">
              <a16:creationId xmlns:a16="http://schemas.microsoft.com/office/drawing/2014/main" id="{242A2E3B-4DC8-49E8-9A5B-E5073A36BA88}"/>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2" name="PoljeZBesedilom 261">
          <a:extLst>
            <a:ext uri="{FF2B5EF4-FFF2-40B4-BE49-F238E27FC236}">
              <a16:creationId xmlns:a16="http://schemas.microsoft.com/office/drawing/2014/main" id="{B93B76DD-A7E6-48F6-9950-231CA127106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3" name="PoljeZBesedilom 262">
          <a:extLst>
            <a:ext uri="{FF2B5EF4-FFF2-40B4-BE49-F238E27FC236}">
              <a16:creationId xmlns:a16="http://schemas.microsoft.com/office/drawing/2014/main" id="{DD7EFF3B-C29F-46E2-B1B7-36A09E73820A}"/>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4" name="PoljeZBesedilom 263">
          <a:extLst>
            <a:ext uri="{FF2B5EF4-FFF2-40B4-BE49-F238E27FC236}">
              <a16:creationId xmlns:a16="http://schemas.microsoft.com/office/drawing/2014/main" id="{7BEBB44C-95B7-4A96-B23B-68915C96BC86}"/>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5" name="PoljeZBesedilom 264">
          <a:extLst>
            <a:ext uri="{FF2B5EF4-FFF2-40B4-BE49-F238E27FC236}">
              <a16:creationId xmlns:a16="http://schemas.microsoft.com/office/drawing/2014/main" id="{BCC7845B-46EA-4512-8CB4-E84FE19EE351}"/>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6" name="PoljeZBesedilom 265">
          <a:extLst>
            <a:ext uri="{FF2B5EF4-FFF2-40B4-BE49-F238E27FC236}">
              <a16:creationId xmlns:a16="http://schemas.microsoft.com/office/drawing/2014/main" id="{94BD2AC0-AE7F-4789-9B12-8D98FE26089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7" name="PoljeZBesedilom 266">
          <a:extLst>
            <a:ext uri="{FF2B5EF4-FFF2-40B4-BE49-F238E27FC236}">
              <a16:creationId xmlns:a16="http://schemas.microsoft.com/office/drawing/2014/main" id="{D9DCA168-9D61-4A06-85F8-D5B02F301E3B}"/>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8" name="PoljeZBesedilom 267">
          <a:extLst>
            <a:ext uri="{FF2B5EF4-FFF2-40B4-BE49-F238E27FC236}">
              <a16:creationId xmlns:a16="http://schemas.microsoft.com/office/drawing/2014/main" id="{DCFAF7BE-B4B3-4847-BC1A-ED45AEEF326C}"/>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69" name="PoljeZBesedilom 268">
          <a:extLst>
            <a:ext uri="{FF2B5EF4-FFF2-40B4-BE49-F238E27FC236}">
              <a16:creationId xmlns:a16="http://schemas.microsoft.com/office/drawing/2014/main" id="{5C0B7D1B-E6CD-4DB8-92E0-B3CD2FA6F0B0}"/>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70" name="PoljeZBesedilom 269">
          <a:extLst>
            <a:ext uri="{FF2B5EF4-FFF2-40B4-BE49-F238E27FC236}">
              <a16:creationId xmlns:a16="http://schemas.microsoft.com/office/drawing/2014/main" id="{4C317088-B844-4AC7-B600-4A244D428249}"/>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xdr:row>
      <xdr:rowOff>0</xdr:rowOff>
    </xdr:from>
    <xdr:ext cx="65" cy="172227"/>
    <xdr:sp macro="" textlink="">
      <xdr:nvSpPr>
        <xdr:cNvPr id="271" name="PoljeZBesedilom 270">
          <a:extLst>
            <a:ext uri="{FF2B5EF4-FFF2-40B4-BE49-F238E27FC236}">
              <a16:creationId xmlns:a16="http://schemas.microsoft.com/office/drawing/2014/main" id="{B3451649-760A-48EE-8591-D83C25B64A73}"/>
            </a:ext>
          </a:extLst>
        </xdr:cNvPr>
        <xdr:cNvSpPr txBox="1"/>
      </xdr:nvSpPr>
      <xdr:spPr>
        <a:xfrm>
          <a:off x="7286625" y="79600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66</xdr:row>
      <xdr:rowOff>0</xdr:rowOff>
    </xdr:from>
    <xdr:ext cx="65" cy="172227"/>
    <xdr:sp macro="" textlink="">
      <xdr:nvSpPr>
        <xdr:cNvPr id="272" name="PoljeZBesedilom 271">
          <a:extLst>
            <a:ext uri="{FF2B5EF4-FFF2-40B4-BE49-F238E27FC236}">
              <a16:creationId xmlns:a16="http://schemas.microsoft.com/office/drawing/2014/main" id="{57A83B78-EA44-43E3-BAB0-1783303540DA}"/>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66</xdr:row>
      <xdr:rowOff>0</xdr:rowOff>
    </xdr:from>
    <xdr:ext cx="65" cy="172227"/>
    <xdr:sp macro="" textlink="">
      <xdr:nvSpPr>
        <xdr:cNvPr id="273" name="PoljeZBesedilom 272">
          <a:extLst>
            <a:ext uri="{FF2B5EF4-FFF2-40B4-BE49-F238E27FC236}">
              <a16:creationId xmlns:a16="http://schemas.microsoft.com/office/drawing/2014/main" id="{8D621DDD-3F59-409D-B7CE-D1EF7172D86B}"/>
            </a:ext>
          </a:extLst>
        </xdr:cNvPr>
        <xdr:cNvSpPr txBox="1"/>
      </xdr:nvSpPr>
      <xdr:spPr>
        <a:xfrm>
          <a:off x="7286625" y="8996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72</xdr:row>
      <xdr:rowOff>0</xdr:rowOff>
    </xdr:from>
    <xdr:ext cx="65" cy="172227"/>
    <xdr:sp macro="" textlink="">
      <xdr:nvSpPr>
        <xdr:cNvPr id="274" name="PoljeZBesedilom 273">
          <a:extLst>
            <a:ext uri="{FF2B5EF4-FFF2-40B4-BE49-F238E27FC236}">
              <a16:creationId xmlns:a16="http://schemas.microsoft.com/office/drawing/2014/main" id="{400B0487-8BEC-49D1-A8D2-32CD13C5516C}"/>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72</xdr:row>
      <xdr:rowOff>0</xdr:rowOff>
    </xdr:from>
    <xdr:ext cx="65" cy="172227"/>
    <xdr:sp macro="" textlink="">
      <xdr:nvSpPr>
        <xdr:cNvPr id="275" name="PoljeZBesedilom 274">
          <a:extLst>
            <a:ext uri="{FF2B5EF4-FFF2-40B4-BE49-F238E27FC236}">
              <a16:creationId xmlns:a16="http://schemas.microsoft.com/office/drawing/2014/main" id="{B7CB42B8-CF44-4B07-A22D-258C2A3921C4}"/>
            </a:ext>
          </a:extLst>
        </xdr:cNvPr>
        <xdr:cNvSpPr txBox="1"/>
      </xdr:nvSpPr>
      <xdr:spPr>
        <a:xfrm>
          <a:off x="7286625" y="9198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76" name="PoljeZBesedilom 275">
          <a:extLst>
            <a:ext uri="{FF2B5EF4-FFF2-40B4-BE49-F238E27FC236}">
              <a16:creationId xmlns:a16="http://schemas.microsoft.com/office/drawing/2014/main" id="{F1457A58-84DA-45F4-8782-E7C2E8B4B11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77" name="PoljeZBesedilom 276">
          <a:extLst>
            <a:ext uri="{FF2B5EF4-FFF2-40B4-BE49-F238E27FC236}">
              <a16:creationId xmlns:a16="http://schemas.microsoft.com/office/drawing/2014/main" id="{82CC4E43-C914-4698-8D40-7B6DE16F758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78" name="PoljeZBesedilom 277">
          <a:extLst>
            <a:ext uri="{FF2B5EF4-FFF2-40B4-BE49-F238E27FC236}">
              <a16:creationId xmlns:a16="http://schemas.microsoft.com/office/drawing/2014/main" id="{C2C9A057-BED3-4E39-80EE-CAC6F472A56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79" name="PoljeZBesedilom 278">
          <a:extLst>
            <a:ext uri="{FF2B5EF4-FFF2-40B4-BE49-F238E27FC236}">
              <a16:creationId xmlns:a16="http://schemas.microsoft.com/office/drawing/2014/main" id="{22CBC790-2966-40E2-82FE-8022155D076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0" name="PoljeZBesedilom 279">
          <a:extLst>
            <a:ext uri="{FF2B5EF4-FFF2-40B4-BE49-F238E27FC236}">
              <a16:creationId xmlns:a16="http://schemas.microsoft.com/office/drawing/2014/main" id="{70C068A5-8CCF-4AE0-A307-B0CF271CC59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1" name="PoljeZBesedilom 280">
          <a:extLst>
            <a:ext uri="{FF2B5EF4-FFF2-40B4-BE49-F238E27FC236}">
              <a16:creationId xmlns:a16="http://schemas.microsoft.com/office/drawing/2014/main" id="{2A9F3617-7004-47DE-950A-665CE846A0A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2" name="PoljeZBesedilom 281">
          <a:extLst>
            <a:ext uri="{FF2B5EF4-FFF2-40B4-BE49-F238E27FC236}">
              <a16:creationId xmlns:a16="http://schemas.microsoft.com/office/drawing/2014/main" id="{CEF7F257-E8FD-47A3-B5AB-16703771E74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3" name="PoljeZBesedilom 282">
          <a:extLst>
            <a:ext uri="{FF2B5EF4-FFF2-40B4-BE49-F238E27FC236}">
              <a16:creationId xmlns:a16="http://schemas.microsoft.com/office/drawing/2014/main" id="{50C23F5F-7CCE-4593-886E-7CAEF1B819F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4" name="PoljeZBesedilom 283">
          <a:extLst>
            <a:ext uri="{FF2B5EF4-FFF2-40B4-BE49-F238E27FC236}">
              <a16:creationId xmlns:a16="http://schemas.microsoft.com/office/drawing/2014/main" id="{F8CF036E-0970-4CA0-9421-C3808A201B4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5" name="PoljeZBesedilom 284">
          <a:extLst>
            <a:ext uri="{FF2B5EF4-FFF2-40B4-BE49-F238E27FC236}">
              <a16:creationId xmlns:a16="http://schemas.microsoft.com/office/drawing/2014/main" id="{678308F0-79BA-4EF7-9E5C-FA6F728A41D8}"/>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6" name="PoljeZBesedilom 285">
          <a:extLst>
            <a:ext uri="{FF2B5EF4-FFF2-40B4-BE49-F238E27FC236}">
              <a16:creationId xmlns:a16="http://schemas.microsoft.com/office/drawing/2014/main" id="{4E084721-57A5-4FBD-9409-FABF53639B6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7" name="PoljeZBesedilom 286">
          <a:extLst>
            <a:ext uri="{FF2B5EF4-FFF2-40B4-BE49-F238E27FC236}">
              <a16:creationId xmlns:a16="http://schemas.microsoft.com/office/drawing/2014/main" id="{12821A8E-1352-4360-9CAA-45B5A02C4A1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8" name="PoljeZBesedilom 287">
          <a:extLst>
            <a:ext uri="{FF2B5EF4-FFF2-40B4-BE49-F238E27FC236}">
              <a16:creationId xmlns:a16="http://schemas.microsoft.com/office/drawing/2014/main" id="{2E8E179F-944D-4357-957D-B1BFA76421D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89" name="PoljeZBesedilom 288">
          <a:extLst>
            <a:ext uri="{FF2B5EF4-FFF2-40B4-BE49-F238E27FC236}">
              <a16:creationId xmlns:a16="http://schemas.microsoft.com/office/drawing/2014/main" id="{7F1FE4C8-25C9-4900-8B25-661A1AEA7E6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0" name="PoljeZBesedilom 289">
          <a:extLst>
            <a:ext uri="{FF2B5EF4-FFF2-40B4-BE49-F238E27FC236}">
              <a16:creationId xmlns:a16="http://schemas.microsoft.com/office/drawing/2014/main" id="{9854F234-E3E3-4C4F-99F5-D2D78E4CD17B}"/>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1" name="PoljeZBesedilom 290">
          <a:extLst>
            <a:ext uri="{FF2B5EF4-FFF2-40B4-BE49-F238E27FC236}">
              <a16:creationId xmlns:a16="http://schemas.microsoft.com/office/drawing/2014/main" id="{425970D5-E2EB-4A77-846B-5DE6274F554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2" name="PoljeZBesedilom 291">
          <a:extLst>
            <a:ext uri="{FF2B5EF4-FFF2-40B4-BE49-F238E27FC236}">
              <a16:creationId xmlns:a16="http://schemas.microsoft.com/office/drawing/2014/main" id="{C1BBCAB1-5C1D-47A1-B1EB-7E2DC11F861C}"/>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3" name="PoljeZBesedilom 292">
          <a:extLst>
            <a:ext uri="{FF2B5EF4-FFF2-40B4-BE49-F238E27FC236}">
              <a16:creationId xmlns:a16="http://schemas.microsoft.com/office/drawing/2014/main" id="{890A5C82-1B89-4AD5-8DFE-BDBD0A79220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4" name="PoljeZBesedilom 293">
          <a:extLst>
            <a:ext uri="{FF2B5EF4-FFF2-40B4-BE49-F238E27FC236}">
              <a16:creationId xmlns:a16="http://schemas.microsoft.com/office/drawing/2014/main" id="{3D775BB2-38B5-4692-ABA9-9B95777B477E}"/>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5" name="PoljeZBesedilom 294">
          <a:extLst>
            <a:ext uri="{FF2B5EF4-FFF2-40B4-BE49-F238E27FC236}">
              <a16:creationId xmlns:a16="http://schemas.microsoft.com/office/drawing/2014/main" id="{555916C1-0C70-4DBC-8056-30921A5E212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6" name="PoljeZBesedilom 295">
          <a:extLst>
            <a:ext uri="{FF2B5EF4-FFF2-40B4-BE49-F238E27FC236}">
              <a16:creationId xmlns:a16="http://schemas.microsoft.com/office/drawing/2014/main" id="{70FB2412-0AAC-4C41-A81A-83D014EE1A53}"/>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7" name="PoljeZBesedilom 296">
          <a:extLst>
            <a:ext uri="{FF2B5EF4-FFF2-40B4-BE49-F238E27FC236}">
              <a16:creationId xmlns:a16="http://schemas.microsoft.com/office/drawing/2014/main" id="{78537F2A-3BD8-4511-8DE2-EA65B0543A77}"/>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8" name="PoljeZBesedilom 297">
          <a:extLst>
            <a:ext uri="{FF2B5EF4-FFF2-40B4-BE49-F238E27FC236}">
              <a16:creationId xmlns:a16="http://schemas.microsoft.com/office/drawing/2014/main" id="{3E41ACDC-9609-4962-971E-56634824047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299" name="PoljeZBesedilom 298">
          <a:extLst>
            <a:ext uri="{FF2B5EF4-FFF2-40B4-BE49-F238E27FC236}">
              <a16:creationId xmlns:a16="http://schemas.microsoft.com/office/drawing/2014/main" id="{CFEE1534-267F-4725-ADAE-992A25D250E2}"/>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0" name="PoljeZBesedilom 299">
          <a:extLst>
            <a:ext uri="{FF2B5EF4-FFF2-40B4-BE49-F238E27FC236}">
              <a16:creationId xmlns:a16="http://schemas.microsoft.com/office/drawing/2014/main" id="{C12E1F4D-E124-4139-9368-174125843B8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1" name="PoljeZBesedilom 300">
          <a:extLst>
            <a:ext uri="{FF2B5EF4-FFF2-40B4-BE49-F238E27FC236}">
              <a16:creationId xmlns:a16="http://schemas.microsoft.com/office/drawing/2014/main" id="{40BF1152-43E3-4532-9D5B-35CD38BAC24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2" name="PoljeZBesedilom 301">
          <a:extLst>
            <a:ext uri="{FF2B5EF4-FFF2-40B4-BE49-F238E27FC236}">
              <a16:creationId xmlns:a16="http://schemas.microsoft.com/office/drawing/2014/main" id="{76D12D6F-10C2-4D6F-BFD0-56D4A0E54F2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3" name="PoljeZBesedilom 302">
          <a:extLst>
            <a:ext uri="{FF2B5EF4-FFF2-40B4-BE49-F238E27FC236}">
              <a16:creationId xmlns:a16="http://schemas.microsoft.com/office/drawing/2014/main" id="{32E9D0D9-D246-4495-AD37-C974423E717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4" name="PoljeZBesedilom 303">
          <a:extLst>
            <a:ext uri="{FF2B5EF4-FFF2-40B4-BE49-F238E27FC236}">
              <a16:creationId xmlns:a16="http://schemas.microsoft.com/office/drawing/2014/main" id="{FA37CC9B-BE25-4376-8B75-E885AB67D74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5" name="PoljeZBesedilom 304">
          <a:extLst>
            <a:ext uri="{FF2B5EF4-FFF2-40B4-BE49-F238E27FC236}">
              <a16:creationId xmlns:a16="http://schemas.microsoft.com/office/drawing/2014/main" id="{3048935B-B133-4B89-B590-F8A6954C299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6" name="PoljeZBesedilom 305">
          <a:extLst>
            <a:ext uri="{FF2B5EF4-FFF2-40B4-BE49-F238E27FC236}">
              <a16:creationId xmlns:a16="http://schemas.microsoft.com/office/drawing/2014/main" id="{E0FDAD43-4CF7-48C6-A18B-7BB797021809}"/>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7" name="PoljeZBesedilom 306">
          <a:extLst>
            <a:ext uri="{FF2B5EF4-FFF2-40B4-BE49-F238E27FC236}">
              <a16:creationId xmlns:a16="http://schemas.microsoft.com/office/drawing/2014/main" id="{30BC4338-2688-4214-8EDD-94FCA6C1285F}"/>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8" name="PoljeZBesedilom 307">
          <a:extLst>
            <a:ext uri="{FF2B5EF4-FFF2-40B4-BE49-F238E27FC236}">
              <a16:creationId xmlns:a16="http://schemas.microsoft.com/office/drawing/2014/main" id="{CC8F3FCC-386A-4868-8E9C-9929F460B481}"/>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09" name="PoljeZBesedilom 308">
          <a:extLst>
            <a:ext uri="{FF2B5EF4-FFF2-40B4-BE49-F238E27FC236}">
              <a16:creationId xmlns:a16="http://schemas.microsoft.com/office/drawing/2014/main" id="{33AC1E33-471F-4D83-999E-AD0D3EBD909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10" name="PoljeZBesedilom 309">
          <a:extLst>
            <a:ext uri="{FF2B5EF4-FFF2-40B4-BE49-F238E27FC236}">
              <a16:creationId xmlns:a16="http://schemas.microsoft.com/office/drawing/2014/main" id="{FF851F50-995E-468F-A015-B34461C5FEEA}"/>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11" name="PoljeZBesedilom 310">
          <a:extLst>
            <a:ext uri="{FF2B5EF4-FFF2-40B4-BE49-F238E27FC236}">
              <a16:creationId xmlns:a16="http://schemas.microsoft.com/office/drawing/2014/main" id="{3D28D832-5CEB-44D8-A7AE-01A0FB52AE3D}"/>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12" name="PoljeZBesedilom 311">
          <a:extLst>
            <a:ext uri="{FF2B5EF4-FFF2-40B4-BE49-F238E27FC236}">
              <a16:creationId xmlns:a16="http://schemas.microsoft.com/office/drawing/2014/main" id="{AD4A3E18-14C5-4E89-BB7B-BC12BE9D2790}"/>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13" name="PoljeZBesedilom 312">
          <a:extLst>
            <a:ext uri="{FF2B5EF4-FFF2-40B4-BE49-F238E27FC236}">
              <a16:creationId xmlns:a16="http://schemas.microsoft.com/office/drawing/2014/main" id="{D2D9C4E7-ED64-4EDF-8C7F-293929374CD6}"/>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14" name="PoljeZBesedilom 313">
          <a:extLst>
            <a:ext uri="{FF2B5EF4-FFF2-40B4-BE49-F238E27FC236}">
              <a16:creationId xmlns:a16="http://schemas.microsoft.com/office/drawing/2014/main" id="{A467A508-D13A-416A-9A96-494C16043E34}"/>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97</xdr:row>
      <xdr:rowOff>0</xdr:rowOff>
    </xdr:from>
    <xdr:ext cx="65" cy="172227"/>
    <xdr:sp macro="" textlink="">
      <xdr:nvSpPr>
        <xdr:cNvPr id="315" name="PoljeZBesedilom 314">
          <a:extLst>
            <a:ext uri="{FF2B5EF4-FFF2-40B4-BE49-F238E27FC236}">
              <a16:creationId xmlns:a16="http://schemas.microsoft.com/office/drawing/2014/main" id="{10066807-D522-4B42-9F13-C4ACD7100DD5}"/>
            </a:ext>
          </a:extLst>
        </xdr:cNvPr>
        <xdr:cNvSpPr txBox="1"/>
      </xdr:nvSpPr>
      <xdr:spPr>
        <a:xfrm>
          <a:off x="7286625" y="99431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131</xdr:row>
      <xdr:rowOff>0</xdr:rowOff>
    </xdr:from>
    <xdr:ext cx="65" cy="172227"/>
    <xdr:sp macro="" textlink="">
      <xdr:nvSpPr>
        <xdr:cNvPr id="316" name="PoljeZBesedilom 315">
          <a:extLst>
            <a:ext uri="{FF2B5EF4-FFF2-40B4-BE49-F238E27FC236}">
              <a16:creationId xmlns:a16="http://schemas.microsoft.com/office/drawing/2014/main" id="{A1DA5587-A70F-4459-983C-965BF3E431EC}"/>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131</xdr:row>
      <xdr:rowOff>0</xdr:rowOff>
    </xdr:from>
    <xdr:ext cx="65" cy="172227"/>
    <xdr:sp macro="" textlink="">
      <xdr:nvSpPr>
        <xdr:cNvPr id="317" name="PoljeZBesedilom 316">
          <a:extLst>
            <a:ext uri="{FF2B5EF4-FFF2-40B4-BE49-F238E27FC236}">
              <a16:creationId xmlns:a16="http://schemas.microsoft.com/office/drawing/2014/main" id="{A57C7BF9-5859-462A-9AA8-4BF608CCB8EE}"/>
            </a:ext>
          </a:extLst>
        </xdr:cNvPr>
        <xdr:cNvSpPr txBox="1"/>
      </xdr:nvSpPr>
      <xdr:spPr>
        <a:xfrm>
          <a:off x="7286625" y="10963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136</xdr:row>
      <xdr:rowOff>0</xdr:rowOff>
    </xdr:from>
    <xdr:ext cx="65" cy="172227"/>
    <xdr:sp macro="" textlink="">
      <xdr:nvSpPr>
        <xdr:cNvPr id="318" name="PoljeZBesedilom 317">
          <a:extLst>
            <a:ext uri="{FF2B5EF4-FFF2-40B4-BE49-F238E27FC236}">
              <a16:creationId xmlns:a16="http://schemas.microsoft.com/office/drawing/2014/main" id="{97F34D23-4A4F-489B-9881-7DD941D47B50}"/>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136</xdr:row>
      <xdr:rowOff>0</xdr:rowOff>
    </xdr:from>
    <xdr:ext cx="65" cy="172227"/>
    <xdr:sp macro="" textlink="">
      <xdr:nvSpPr>
        <xdr:cNvPr id="319" name="PoljeZBesedilom 318">
          <a:extLst>
            <a:ext uri="{FF2B5EF4-FFF2-40B4-BE49-F238E27FC236}">
              <a16:creationId xmlns:a16="http://schemas.microsoft.com/office/drawing/2014/main" id="{348EA69D-883C-47C8-A404-C8326172F69C}"/>
            </a:ext>
          </a:extLst>
        </xdr:cNvPr>
        <xdr:cNvSpPr txBox="1"/>
      </xdr:nvSpPr>
      <xdr:spPr>
        <a:xfrm>
          <a:off x="7286625" y="11145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0" name="PoljeZBesedilom 319">
          <a:extLst>
            <a:ext uri="{FF2B5EF4-FFF2-40B4-BE49-F238E27FC236}">
              <a16:creationId xmlns:a16="http://schemas.microsoft.com/office/drawing/2014/main" id="{9C9879ED-A487-45D4-B87A-49A5EA0970A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1" name="PoljeZBesedilom 320">
          <a:extLst>
            <a:ext uri="{FF2B5EF4-FFF2-40B4-BE49-F238E27FC236}">
              <a16:creationId xmlns:a16="http://schemas.microsoft.com/office/drawing/2014/main" id="{67FE7861-5B73-4AE0-BD37-477F983628E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2" name="PoljeZBesedilom 321">
          <a:extLst>
            <a:ext uri="{FF2B5EF4-FFF2-40B4-BE49-F238E27FC236}">
              <a16:creationId xmlns:a16="http://schemas.microsoft.com/office/drawing/2014/main" id="{3BCA0A0B-7C89-4D4D-9E0F-5F16666D5E0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3" name="PoljeZBesedilom 322">
          <a:extLst>
            <a:ext uri="{FF2B5EF4-FFF2-40B4-BE49-F238E27FC236}">
              <a16:creationId xmlns:a16="http://schemas.microsoft.com/office/drawing/2014/main" id="{00F75A84-8B02-4732-84E1-1A9FF0ABE2A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4" name="PoljeZBesedilom 323">
          <a:extLst>
            <a:ext uri="{FF2B5EF4-FFF2-40B4-BE49-F238E27FC236}">
              <a16:creationId xmlns:a16="http://schemas.microsoft.com/office/drawing/2014/main" id="{D4EBC643-442A-43C5-A607-EE32609892D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5" name="PoljeZBesedilom 324">
          <a:extLst>
            <a:ext uri="{FF2B5EF4-FFF2-40B4-BE49-F238E27FC236}">
              <a16:creationId xmlns:a16="http://schemas.microsoft.com/office/drawing/2014/main" id="{55513792-1638-488A-BAB1-692FC2B08C1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6" name="PoljeZBesedilom 325">
          <a:extLst>
            <a:ext uri="{FF2B5EF4-FFF2-40B4-BE49-F238E27FC236}">
              <a16:creationId xmlns:a16="http://schemas.microsoft.com/office/drawing/2014/main" id="{02F1518D-92CF-4A94-9C50-41BA5D306E93}"/>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7" name="PoljeZBesedilom 326">
          <a:extLst>
            <a:ext uri="{FF2B5EF4-FFF2-40B4-BE49-F238E27FC236}">
              <a16:creationId xmlns:a16="http://schemas.microsoft.com/office/drawing/2014/main" id="{A5C3F62E-C18D-4F30-B0FE-4CDBB1A7BB7A}"/>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8" name="PoljeZBesedilom 327">
          <a:extLst>
            <a:ext uri="{FF2B5EF4-FFF2-40B4-BE49-F238E27FC236}">
              <a16:creationId xmlns:a16="http://schemas.microsoft.com/office/drawing/2014/main" id="{25BEE86E-660C-48EC-BF62-1381D7DB1D1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29" name="PoljeZBesedilom 328">
          <a:extLst>
            <a:ext uri="{FF2B5EF4-FFF2-40B4-BE49-F238E27FC236}">
              <a16:creationId xmlns:a16="http://schemas.microsoft.com/office/drawing/2014/main" id="{F8F5AC55-6430-46D8-826F-B30146455EA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0" name="PoljeZBesedilom 329">
          <a:extLst>
            <a:ext uri="{FF2B5EF4-FFF2-40B4-BE49-F238E27FC236}">
              <a16:creationId xmlns:a16="http://schemas.microsoft.com/office/drawing/2014/main" id="{43CCC725-B97D-4639-8B12-D89D8355862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1" name="PoljeZBesedilom 330">
          <a:extLst>
            <a:ext uri="{FF2B5EF4-FFF2-40B4-BE49-F238E27FC236}">
              <a16:creationId xmlns:a16="http://schemas.microsoft.com/office/drawing/2014/main" id="{BE2D2D0D-1521-466B-A41E-32B30C41794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2" name="PoljeZBesedilom 331">
          <a:extLst>
            <a:ext uri="{FF2B5EF4-FFF2-40B4-BE49-F238E27FC236}">
              <a16:creationId xmlns:a16="http://schemas.microsoft.com/office/drawing/2014/main" id="{2EFE8568-0E69-45D2-AC84-05310D1B14E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3" name="PoljeZBesedilom 332">
          <a:extLst>
            <a:ext uri="{FF2B5EF4-FFF2-40B4-BE49-F238E27FC236}">
              <a16:creationId xmlns:a16="http://schemas.microsoft.com/office/drawing/2014/main" id="{7C137915-EE86-40E7-8155-DD13DBA772B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4" name="PoljeZBesedilom 333">
          <a:extLst>
            <a:ext uri="{FF2B5EF4-FFF2-40B4-BE49-F238E27FC236}">
              <a16:creationId xmlns:a16="http://schemas.microsoft.com/office/drawing/2014/main" id="{5ACF35EB-4904-499B-8295-19DAAB13DF7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5" name="PoljeZBesedilom 334">
          <a:extLst>
            <a:ext uri="{FF2B5EF4-FFF2-40B4-BE49-F238E27FC236}">
              <a16:creationId xmlns:a16="http://schemas.microsoft.com/office/drawing/2014/main" id="{91072211-0B88-477A-BE67-81E35A4312D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6" name="PoljeZBesedilom 335">
          <a:extLst>
            <a:ext uri="{FF2B5EF4-FFF2-40B4-BE49-F238E27FC236}">
              <a16:creationId xmlns:a16="http://schemas.microsoft.com/office/drawing/2014/main" id="{2D6C450B-7CCD-461F-A0F2-F796E156411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7" name="PoljeZBesedilom 336">
          <a:extLst>
            <a:ext uri="{FF2B5EF4-FFF2-40B4-BE49-F238E27FC236}">
              <a16:creationId xmlns:a16="http://schemas.microsoft.com/office/drawing/2014/main" id="{FB1B4445-641B-48D8-8DCD-6C0869CCDF3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8" name="PoljeZBesedilom 337">
          <a:extLst>
            <a:ext uri="{FF2B5EF4-FFF2-40B4-BE49-F238E27FC236}">
              <a16:creationId xmlns:a16="http://schemas.microsoft.com/office/drawing/2014/main" id="{7254CD5D-0F7F-453C-A110-1296B732733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39" name="PoljeZBesedilom 338">
          <a:extLst>
            <a:ext uri="{FF2B5EF4-FFF2-40B4-BE49-F238E27FC236}">
              <a16:creationId xmlns:a16="http://schemas.microsoft.com/office/drawing/2014/main" id="{778B6A85-4928-4A2C-84A6-F84E4C6F58C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0" name="PoljeZBesedilom 339">
          <a:extLst>
            <a:ext uri="{FF2B5EF4-FFF2-40B4-BE49-F238E27FC236}">
              <a16:creationId xmlns:a16="http://schemas.microsoft.com/office/drawing/2014/main" id="{B4BFB14F-1862-49DE-B380-FC1A8079481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1" name="PoljeZBesedilom 340">
          <a:extLst>
            <a:ext uri="{FF2B5EF4-FFF2-40B4-BE49-F238E27FC236}">
              <a16:creationId xmlns:a16="http://schemas.microsoft.com/office/drawing/2014/main" id="{82D7E87A-A38F-4EBF-8780-B2540A7E0FC9}"/>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2" name="PoljeZBesedilom 341">
          <a:extLst>
            <a:ext uri="{FF2B5EF4-FFF2-40B4-BE49-F238E27FC236}">
              <a16:creationId xmlns:a16="http://schemas.microsoft.com/office/drawing/2014/main" id="{87B5E667-D9DD-43FB-97E6-DD88723514E7}"/>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3" name="PoljeZBesedilom 342">
          <a:extLst>
            <a:ext uri="{FF2B5EF4-FFF2-40B4-BE49-F238E27FC236}">
              <a16:creationId xmlns:a16="http://schemas.microsoft.com/office/drawing/2014/main" id="{E0EAA9E8-818C-45AD-B2BE-2D8A90DA9D31}"/>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4" name="PoljeZBesedilom 343">
          <a:extLst>
            <a:ext uri="{FF2B5EF4-FFF2-40B4-BE49-F238E27FC236}">
              <a16:creationId xmlns:a16="http://schemas.microsoft.com/office/drawing/2014/main" id="{E4A0F1B5-5D09-463B-A79B-55714A7C7AB4}"/>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5" name="PoljeZBesedilom 344">
          <a:extLst>
            <a:ext uri="{FF2B5EF4-FFF2-40B4-BE49-F238E27FC236}">
              <a16:creationId xmlns:a16="http://schemas.microsoft.com/office/drawing/2014/main" id="{45984255-1E6C-4857-94F0-32513DCDF81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6" name="PoljeZBesedilom 345">
          <a:extLst>
            <a:ext uri="{FF2B5EF4-FFF2-40B4-BE49-F238E27FC236}">
              <a16:creationId xmlns:a16="http://schemas.microsoft.com/office/drawing/2014/main" id="{59C43C8F-6F77-411E-93DB-0BCE24ADDE4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7" name="PoljeZBesedilom 346">
          <a:extLst>
            <a:ext uri="{FF2B5EF4-FFF2-40B4-BE49-F238E27FC236}">
              <a16:creationId xmlns:a16="http://schemas.microsoft.com/office/drawing/2014/main" id="{C09A975E-BB9B-4C48-B8D2-E1581E1A64C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8" name="PoljeZBesedilom 347">
          <a:extLst>
            <a:ext uri="{FF2B5EF4-FFF2-40B4-BE49-F238E27FC236}">
              <a16:creationId xmlns:a16="http://schemas.microsoft.com/office/drawing/2014/main" id="{403D6BD8-2F76-4C38-8311-7ACEEA449EE5}"/>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49" name="PoljeZBesedilom 348">
          <a:extLst>
            <a:ext uri="{FF2B5EF4-FFF2-40B4-BE49-F238E27FC236}">
              <a16:creationId xmlns:a16="http://schemas.microsoft.com/office/drawing/2014/main" id="{8B2A49D0-EE79-4083-B3A5-79B9094D88CB}"/>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0" name="PoljeZBesedilom 349">
          <a:extLst>
            <a:ext uri="{FF2B5EF4-FFF2-40B4-BE49-F238E27FC236}">
              <a16:creationId xmlns:a16="http://schemas.microsoft.com/office/drawing/2014/main" id="{34BBDD78-F6C7-4522-BE65-FE0519A47968}"/>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1" name="PoljeZBesedilom 350">
          <a:extLst>
            <a:ext uri="{FF2B5EF4-FFF2-40B4-BE49-F238E27FC236}">
              <a16:creationId xmlns:a16="http://schemas.microsoft.com/office/drawing/2014/main" id="{804E56D6-BEA2-48A1-9CF6-0F8EEE80C15D}"/>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2" name="PoljeZBesedilom 351">
          <a:extLst>
            <a:ext uri="{FF2B5EF4-FFF2-40B4-BE49-F238E27FC236}">
              <a16:creationId xmlns:a16="http://schemas.microsoft.com/office/drawing/2014/main" id="{4E2966BB-6146-45AC-8588-28A50A49A4A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3" name="PoljeZBesedilom 352">
          <a:extLst>
            <a:ext uri="{FF2B5EF4-FFF2-40B4-BE49-F238E27FC236}">
              <a16:creationId xmlns:a16="http://schemas.microsoft.com/office/drawing/2014/main" id="{BC8204A1-89BA-485E-9799-A127C101871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4" name="PoljeZBesedilom 353">
          <a:extLst>
            <a:ext uri="{FF2B5EF4-FFF2-40B4-BE49-F238E27FC236}">
              <a16:creationId xmlns:a16="http://schemas.microsoft.com/office/drawing/2014/main" id="{08736951-1C7F-4557-A1B4-C069D827F0CC}"/>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5" name="PoljeZBesedilom 354">
          <a:extLst>
            <a:ext uri="{FF2B5EF4-FFF2-40B4-BE49-F238E27FC236}">
              <a16:creationId xmlns:a16="http://schemas.microsoft.com/office/drawing/2014/main" id="{DA00D371-AFDB-43C7-87AA-A7B2D8B50FE6}"/>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6" name="PoljeZBesedilom 355">
          <a:extLst>
            <a:ext uri="{FF2B5EF4-FFF2-40B4-BE49-F238E27FC236}">
              <a16:creationId xmlns:a16="http://schemas.microsoft.com/office/drawing/2014/main" id="{F2F495A5-25C6-4F63-BCE4-8C5270021CDE}"/>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7" name="PoljeZBesedilom 356">
          <a:extLst>
            <a:ext uri="{FF2B5EF4-FFF2-40B4-BE49-F238E27FC236}">
              <a16:creationId xmlns:a16="http://schemas.microsoft.com/office/drawing/2014/main" id="{242ED076-B7EB-416B-8E53-24358307555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8" name="PoljeZBesedilom 357">
          <a:extLst>
            <a:ext uri="{FF2B5EF4-FFF2-40B4-BE49-F238E27FC236}">
              <a16:creationId xmlns:a16="http://schemas.microsoft.com/office/drawing/2014/main" id="{C68CFA48-6465-4A07-871A-6EE629768180}"/>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161</xdr:row>
      <xdr:rowOff>0</xdr:rowOff>
    </xdr:from>
    <xdr:ext cx="65" cy="172227"/>
    <xdr:sp macro="" textlink="">
      <xdr:nvSpPr>
        <xdr:cNvPr id="359" name="PoljeZBesedilom 358">
          <a:extLst>
            <a:ext uri="{FF2B5EF4-FFF2-40B4-BE49-F238E27FC236}">
              <a16:creationId xmlns:a16="http://schemas.microsoft.com/office/drawing/2014/main" id="{4E9CEF49-FC48-46F3-B476-967CACFA002F}"/>
            </a:ext>
          </a:extLst>
        </xdr:cNvPr>
        <xdr:cNvSpPr txBox="1"/>
      </xdr:nvSpPr>
      <xdr:spPr>
        <a:xfrm>
          <a:off x="7286625" y="11890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195</xdr:row>
      <xdr:rowOff>0</xdr:rowOff>
    </xdr:from>
    <xdr:ext cx="65" cy="172227"/>
    <xdr:sp macro="" textlink="">
      <xdr:nvSpPr>
        <xdr:cNvPr id="360" name="PoljeZBesedilom 359">
          <a:extLst>
            <a:ext uri="{FF2B5EF4-FFF2-40B4-BE49-F238E27FC236}">
              <a16:creationId xmlns:a16="http://schemas.microsoft.com/office/drawing/2014/main" id="{D93C6AB5-BD77-46EF-8ACC-75C75292D028}"/>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195</xdr:row>
      <xdr:rowOff>0</xdr:rowOff>
    </xdr:from>
    <xdr:ext cx="65" cy="172227"/>
    <xdr:sp macro="" textlink="">
      <xdr:nvSpPr>
        <xdr:cNvPr id="361" name="PoljeZBesedilom 360">
          <a:extLst>
            <a:ext uri="{FF2B5EF4-FFF2-40B4-BE49-F238E27FC236}">
              <a16:creationId xmlns:a16="http://schemas.microsoft.com/office/drawing/2014/main" id="{03079372-336C-43B5-973E-C33F1D45DA84}"/>
            </a:ext>
          </a:extLst>
        </xdr:cNvPr>
        <xdr:cNvSpPr txBox="1"/>
      </xdr:nvSpPr>
      <xdr:spPr>
        <a:xfrm>
          <a:off x="7286625" y="129101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200</xdr:row>
      <xdr:rowOff>0</xdr:rowOff>
    </xdr:from>
    <xdr:ext cx="65" cy="172227"/>
    <xdr:sp macro="" textlink="">
      <xdr:nvSpPr>
        <xdr:cNvPr id="362" name="PoljeZBesedilom 361">
          <a:extLst>
            <a:ext uri="{FF2B5EF4-FFF2-40B4-BE49-F238E27FC236}">
              <a16:creationId xmlns:a16="http://schemas.microsoft.com/office/drawing/2014/main" id="{6EC91E52-9C3F-4F84-8835-80F6318967B2}"/>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200</xdr:row>
      <xdr:rowOff>0</xdr:rowOff>
    </xdr:from>
    <xdr:ext cx="65" cy="172227"/>
    <xdr:sp macro="" textlink="">
      <xdr:nvSpPr>
        <xdr:cNvPr id="363" name="PoljeZBesedilom 362">
          <a:extLst>
            <a:ext uri="{FF2B5EF4-FFF2-40B4-BE49-F238E27FC236}">
              <a16:creationId xmlns:a16="http://schemas.microsoft.com/office/drawing/2014/main" id="{3640E80B-DCD5-4866-A67A-0F16D420B20F}"/>
            </a:ext>
          </a:extLst>
        </xdr:cNvPr>
        <xdr:cNvSpPr txBox="1"/>
      </xdr:nvSpPr>
      <xdr:spPr>
        <a:xfrm>
          <a:off x="7286625" y="130940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64" name="PoljeZBesedilom 363">
          <a:extLst>
            <a:ext uri="{FF2B5EF4-FFF2-40B4-BE49-F238E27FC236}">
              <a16:creationId xmlns:a16="http://schemas.microsoft.com/office/drawing/2014/main" id="{68FBCC30-EBDA-4CE4-9F73-152A5EBD4DE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65" name="PoljeZBesedilom 364">
          <a:extLst>
            <a:ext uri="{FF2B5EF4-FFF2-40B4-BE49-F238E27FC236}">
              <a16:creationId xmlns:a16="http://schemas.microsoft.com/office/drawing/2014/main" id="{843CCF04-DFA3-4D67-B022-A267BE9B8FD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66" name="PoljeZBesedilom 365">
          <a:extLst>
            <a:ext uri="{FF2B5EF4-FFF2-40B4-BE49-F238E27FC236}">
              <a16:creationId xmlns:a16="http://schemas.microsoft.com/office/drawing/2014/main" id="{6D9E2285-9CFA-4449-8243-00EF9BF7B33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67" name="PoljeZBesedilom 366">
          <a:extLst>
            <a:ext uri="{FF2B5EF4-FFF2-40B4-BE49-F238E27FC236}">
              <a16:creationId xmlns:a16="http://schemas.microsoft.com/office/drawing/2014/main" id="{0380BE92-F99E-41EE-9084-88B9E8D865D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68" name="PoljeZBesedilom 367">
          <a:extLst>
            <a:ext uri="{FF2B5EF4-FFF2-40B4-BE49-F238E27FC236}">
              <a16:creationId xmlns:a16="http://schemas.microsoft.com/office/drawing/2014/main" id="{9C5C4DF5-6111-4A9F-93D2-0C8F570C6E92}"/>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69" name="PoljeZBesedilom 368">
          <a:extLst>
            <a:ext uri="{FF2B5EF4-FFF2-40B4-BE49-F238E27FC236}">
              <a16:creationId xmlns:a16="http://schemas.microsoft.com/office/drawing/2014/main" id="{C51AA1B6-A70A-49E1-9173-4993903645F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0" name="PoljeZBesedilom 369">
          <a:extLst>
            <a:ext uri="{FF2B5EF4-FFF2-40B4-BE49-F238E27FC236}">
              <a16:creationId xmlns:a16="http://schemas.microsoft.com/office/drawing/2014/main" id="{C57A3330-9EE2-4115-AB6B-06ADF335135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1" name="PoljeZBesedilom 370">
          <a:extLst>
            <a:ext uri="{FF2B5EF4-FFF2-40B4-BE49-F238E27FC236}">
              <a16:creationId xmlns:a16="http://schemas.microsoft.com/office/drawing/2014/main" id="{4BC9F34C-3F01-44CC-9CCC-C920D58DF32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2" name="PoljeZBesedilom 371">
          <a:extLst>
            <a:ext uri="{FF2B5EF4-FFF2-40B4-BE49-F238E27FC236}">
              <a16:creationId xmlns:a16="http://schemas.microsoft.com/office/drawing/2014/main" id="{CD455F88-70EB-4BF0-AFCA-C5790094C35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3" name="PoljeZBesedilom 372">
          <a:extLst>
            <a:ext uri="{FF2B5EF4-FFF2-40B4-BE49-F238E27FC236}">
              <a16:creationId xmlns:a16="http://schemas.microsoft.com/office/drawing/2014/main" id="{5B6C92A8-19D1-446E-9ACC-E75B8A8F833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4" name="PoljeZBesedilom 373">
          <a:extLst>
            <a:ext uri="{FF2B5EF4-FFF2-40B4-BE49-F238E27FC236}">
              <a16:creationId xmlns:a16="http://schemas.microsoft.com/office/drawing/2014/main" id="{EFCDA90A-8B4B-460A-A831-A84CC888F09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5" name="PoljeZBesedilom 374">
          <a:extLst>
            <a:ext uri="{FF2B5EF4-FFF2-40B4-BE49-F238E27FC236}">
              <a16:creationId xmlns:a16="http://schemas.microsoft.com/office/drawing/2014/main" id="{CD1D4088-746A-4A0C-8004-EA9C5FB3179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6" name="PoljeZBesedilom 375">
          <a:extLst>
            <a:ext uri="{FF2B5EF4-FFF2-40B4-BE49-F238E27FC236}">
              <a16:creationId xmlns:a16="http://schemas.microsoft.com/office/drawing/2014/main" id="{381CE655-43D3-430A-AD2C-F557E2D7B64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7" name="PoljeZBesedilom 376">
          <a:extLst>
            <a:ext uri="{FF2B5EF4-FFF2-40B4-BE49-F238E27FC236}">
              <a16:creationId xmlns:a16="http://schemas.microsoft.com/office/drawing/2014/main" id="{B9795B7B-935D-44C1-825B-35AF12A2578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8" name="PoljeZBesedilom 377">
          <a:extLst>
            <a:ext uri="{FF2B5EF4-FFF2-40B4-BE49-F238E27FC236}">
              <a16:creationId xmlns:a16="http://schemas.microsoft.com/office/drawing/2014/main" id="{62B250F8-5908-46D1-8B28-FC2B641BFA1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79" name="PoljeZBesedilom 378">
          <a:extLst>
            <a:ext uri="{FF2B5EF4-FFF2-40B4-BE49-F238E27FC236}">
              <a16:creationId xmlns:a16="http://schemas.microsoft.com/office/drawing/2014/main" id="{96DAD70B-F78F-4A9B-9088-248D7FCB1E0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0" name="PoljeZBesedilom 379">
          <a:extLst>
            <a:ext uri="{FF2B5EF4-FFF2-40B4-BE49-F238E27FC236}">
              <a16:creationId xmlns:a16="http://schemas.microsoft.com/office/drawing/2014/main" id="{0FA25900-D969-48B5-A0B7-2A8DF700255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1" name="PoljeZBesedilom 380">
          <a:extLst>
            <a:ext uri="{FF2B5EF4-FFF2-40B4-BE49-F238E27FC236}">
              <a16:creationId xmlns:a16="http://schemas.microsoft.com/office/drawing/2014/main" id="{B5F951CF-BC58-46F6-B0EF-77296D3709E0}"/>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2" name="PoljeZBesedilom 381">
          <a:extLst>
            <a:ext uri="{FF2B5EF4-FFF2-40B4-BE49-F238E27FC236}">
              <a16:creationId xmlns:a16="http://schemas.microsoft.com/office/drawing/2014/main" id="{77EAEF75-1567-429D-8A28-A4AFF1D9808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3" name="PoljeZBesedilom 382">
          <a:extLst>
            <a:ext uri="{FF2B5EF4-FFF2-40B4-BE49-F238E27FC236}">
              <a16:creationId xmlns:a16="http://schemas.microsoft.com/office/drawing/2014/main" id="{31A2118C-B63F-4AE0-A7A6-81E6E1CEF43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4" name="PoljeZBesedilom 383">
          <a:extLst>
            <a:ext uri="{FF2B5EF4-FFF2-40B4-BE49-F238E27FC236}">
              <a16:creationId xmlns:a16="http://schemas.microsoft.com/office/drawing/2014/main" id="{3B196824-9820-4C2C-8041-4DCF38E908A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5" name="PoljeZBesedilom 384">
          <a:extLst>
            <a:ext uri="{FF2B5EF4-FFF2-40B4-BE49-F238E27FC236}">
              <a16:creationId xmlns:a16="http://schemas.microsoft.com/office/drawing/2014/main" id="{B36908BB-F8D3-41FA-9167-E3915BD86D3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6" name="PoljeZBesedilom 385">
          <a:extLst>
            <a:ext uri="{FF2B5EF4-FFF2-40B4-BE49-F238E27FC236}">
              <a16:creationId xmlns:a16="http://schemas.microsoft.com/office/drawing/2014/main" id="{AC446CA9-F415-496A-9C1E-B84B9A3B847B}"/>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7" name="PoljeZBesedilom 386">
          <a:extLst>
            <a:ext uri="{FF2B5EF4-FFF2-40B4-BE49-F238E27FC236}">
              <a16:creationId xmlns:a16="http://schemas.microsoft.com/office/drawing/2014/main" id="{FA94BA89-338E-4908-A81D-4A774A8FB3B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8" name="PoljeZBesedilom 387">
          <a:extLst>
            <a:ext uri="{FF2B5EF4-FFF2-40B4-BE49-F238E27FC236}">
              <a16:creationId xmlns:a16="http://schemas.microsoft.com/office/drawing/2014/main" id="{D28F054E-5C5D-4B59-AA49-CB3EE36B606C}"/>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89" name="PoljeZBesedilom 388">
          <a:extLst>
            <a:ext uri="{FF2B5EF4-FFF2-40B4-BE49-F238E27FC236}">
              <a16:creationId xmlns:a16="http://schemas.microsoft.com/office/drawing/2014/main" id="{A39AF08D-0F20-4052-9C8D-2F43F97E0B9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0" name="PoljeZBesedilom 389">
          <a:extLst>
            <a:ext uri="{FF2B5EF4-FFF2-40B4-BE49-F238E27FC236}">
              <a16:creationId xmlns:a16="http://schemas.microsoft.com/office/drawing/2014/main" id="{02CAD4D3-D113-4638-9241-D6E0D6476F1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1" name="PoljeZBesedilom 390">
          <a:extLst>
            <a:ext uri="{FF2B5EF4-FFF2-40B4-BE49-F238E27FC236}">
              <a16:creationId xmlns:a16="http://schemas.microsoft.com/office/drawing/2014/main" id="{E14DDE9D-253C-413E-AD3C-8F1BC6E6A33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2" name="PoljeZBesedilom 391">
          <a:extLst>
            <a:ext uri="{FF2B5EF4-FFF2-40B4-BE49-F238E27FC236}">
              <a16:creationId xmlns:a16="http://schemas.microsoft.com/office/drawing/2014/main" id="{13CAC31A-87DD-42A9-B253-EC26979272CE}"/>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3" name="PoljeZBesedilom 392">
          <a:extLst>
            <a:ext uri="{FF2B5EF4-FFF2-40B4-BE49-F238E27FC236}">
              <a16:creationId xmlns:a16="http://schemas.microsoft.com/office/drawing/2014/main" id="{465EC17E-AEE1-4E45-9B7F-EE3A7202FC11}"/>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4" name="PoljeZBesedilom 393">
          <a:extLst>
            <a:ext uri="{FF2B5EF4-FFF2-40B4-BE49-F238E27FC236}">
              <a16:creationId xmlns:a16="http://schemas.microsoft.com/office/drawing/2014/main" id="{0498C41A-E0E0-4F58-9708-D6F0643CBF2A}"/>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5" name="PoljeZBesedilom 394">
          <a:extLst>
            <a:ext uri="{FF2B5EF4-FFF2-40B4-BE49-F238E27FC236}">
              <a16:creationId xmlns:a16="http://schemas.microsoft.com/office/drawing/2014/main" id="{BF073618-0591-4BDD-BA46-7B5FFC375A7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6" name="PoljeZBesedilom 395">
          <a:extLst>
            <a:ext uri="{FF2B5EF4-FFF2-40B4-BE49-F238E27FC236}">
              <a16:creationId xmlns:a16="http://schemas.microsoft.com/office/drawing/2014/main" id="{0EE291A4-40C1-4DB9-8CCB-1788159745D9}"/>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7" name="PoljeZBesedilom 396">
          <a:extLst>
            <a:ext uri="{FF2B5EF4-FFF2-40B4-BE49-F238E27FC236}">
              <a16:creationId xmlns:a16="http://schemas.microsoft.com/office/drawing/2014/main" id="{74FF3A38-6960-473A-ABBA-3A0A7B9E3E55}"/>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8" name="PoljeZBesedilom 397">
          <a:extLst>
            <a:ext uri="{FF2B5EF4-FFF2-40B4-BE49-F238E27FC236}">
              <a16:creationId xmlns:a16="http://schemas.microsoft.com/office/drawing/2014/main" id="{4DF225AE-2B85-4099-BF37-FD19E12140B7}"/>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399" name="PoljeZBesedilom 398">
          <a:extLst>
            <a:ext uri="{FF2B5EF4-FFF2-40B4-BE49-F238E27FC236}">
              <a16:creationId xmlns:a16="http://schemas.microsoft.com/office/drawing/2014/main" id="{41D04FAF-BFDF-4C09-892E-72BF0C8E76DF}"/>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400" name="PoljeZBesedilom 399">
          <a:extLst>
            <a:ext uri="{FF2B5EF4-FFF2-40B4-BE49-F238E27FC236}">
              <a16:creationId xmlns:a16="http://schemas.microsoft.com/office/drawing/2014/main" id="{9ACAEE01-0B94-4D3F-B7DE-D0E0FC6923B3}"/>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401" name="PoljeZBesedilom 400">
          <a:extLst>
            <a:ext uri="{FF2B5EF4-FFF2-40B4-BE49-F238E27FC236}">
              <a16:creationId xmlns:a16="http://schemas.microsoft.com/office/drawing/2014/main" id="{74EACEE6-6889-4E1E-827B-44C0584CC1D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402" name="PoljeZBesedilom 401">
          <a:extLst>
            <a:ext uri="{FF2B5EF4-FFF2-40B4-BE49-F238E27FC236}">
              <a16:creationId xmlns:a16="http://schemas.microsoft.com/office/drawing/2014/main" id="{41E334F9-032B-4A4C-BD53-524277599E74}"/>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225</xdr:row>
      <xdr:rowOff>0</xdr:rowOff>
    </xdr:from>
    <xdr:ext cx="65" cy="172227"/>
    <xdr:sp macro="" textlink="">
      <xdr:nvSpPr>
        <xdr:cNvPr id="403" name="PoljeZBesedilom 402">
          <a:extLst>
            <a:ext uri="{FF2B5EF4-FFF2-40B4-BE49-F238E27FC236}">
              <a16:creationId xmlns:a16="http://schemas.microsoft.com/office/drawing/2014/main" id="{A2C7DAC1-E63B-43E5-A4CD-FFAA19D3A5B8}"/>
            </a:ext>
          </a:extLst>
        </xdr:cNvPr>
        <xdr:cNvSpPr txBox="1"/>
      </xdr:nvSpPr>
      <xdr:spPr>
        <a:xfrm>
          <a:off x="7286625" y="1383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404" name="PoljeZBesedilom 403">
          <a:extLst>
            <a:ext uri="{FF2B5EF4-FFF2-40B4-BE49-F238E27FC236}">
              <a16:creationId xmlns:a16="http://schemas.microsoft.com/office/drawing/2014/main" id="{3C3C3A12-B476-4F1B-8901-5C5C8D45C5A1}"/>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405" name="PoljeZBesedilom 404">
          <a:extLst>
            <a:ext uri="{FF2B5EF4-FFF2-40B4-BE49-F238E27FC236}">
              <a16:creationId xmlns:a16="http://schemas.microsoft.com/office/drawing/2014/main" id="{0FFD0A1A-017D-4EAD-BAFB-A8421C347303}"/>
            </a:ext>
          </a:extLst>
        </xdr:cNvPr>
        <xdr:cNvSpPr txBox="1"/>
      </xdr:nvSpPr>
      <xdr:spPr>
        <a:xfrm>
          <a:off x="7286625" y="10914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192</xdr:row>
      <xdr:rowOff>0</xdr:rowOff>
    </xdr:from>
    <xdr:ext cx="65" cy="172227"/>
    <xdr:sp macro="" textlink="">
      <xdr:nvSpPr>
        <xdr:cNvPr id="406" name="PoljeZBesedilom 405">
          <a:extLst>
            <a:ext uri="{FF2B5EF4-FFF2-40B4-BE49-F238E27FC236}">
              <a16:creationId xmlns:a16="http://schemas.microsoft.com/office/drawing/2014/main" id="{996AD38F-555A-4B10-9AE0-DBB95ED1245A}"/>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192</xdr:row>
      <xdr:rowOff>0</xdr:rowOff>
    </xdr:from>
    <xdr:ext cx="65" cy="172227"/>
    <xdr:sp macro="" textlink="">
      <xdr:nvSpPr>
        <xdr:cNvPr id="407" name="PoljeZBesedilom 406">
          <a:extLst>
            <a:ext uri="{FF2B5EF4-FFF2-40B4-BE49-F238E27FC236}">
              <a16:creationId xmlns:a16="http://schemas.microsoft.com/office/drawing/2014/main" id="{063D03D5-2CA7-4E78-9EB6-90158B977D7D}"/>
            </a:ext>
          </a:extLst>
        </xdr:cNvPr>
        <xdr:cNvSpPr txBox="1"/>
      </xdr:nvSpPr>
      <xdr:spPr>
        <a:xfrm>
          <a:off x="7286625" y="12861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4</xdr:row>
      <xdr:rowOff>0</xdr:rowOff>
    </xdr:from>
    <xdr:ext cx="65" cy="172227"/>
    <xdr:sp macro="" textlink="">
      <xdr:nvSpPr>
        <xdr:cNvPr id="2" name="PoljeZBesedilom 1">
          <a:extLst>
            <a:ext uri="{FF2B5EF4-FFF2-40B4-BE49-F238E27FC236}">
              <a16:creationId xmlns:a16="http://schemas.microsoft.com/office/drawing/2014/main" id="{412B719E-5E90-448D-8BE3-7787FC8E1BFC}"/>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xdr:row>
      <xdr:rowOff>0</xdr:rowOff>
    </xdr:from>
    <xdr:ext cx="65" cy="172227"/>
    <xdr:sp macro="" textlink="">
      <xdr:nvSpPr>
        <xdr:cNvPr id="3" name="PoljeZBesedilom 2">
          <a:extLst>
            <a:ext uri="{FF2B5EF4-FFF2-40B4-BE49-F238E27FC236}">
              <a16:creationId xmlns:a16="http://schemas.microsoft.com/office/drawing/2014/main" id="{5E86D9C5-A4DD-496D-9BE7-9E975FBA7264}"/>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4" name="PoljeZBesedilom 3">
          <a:extLst>
            <a:ext uri="{FF2B5EF4-FFF2-40B4-BE49-F238E27FC236}">
              <a16:creationId xmlns:a16="http://schemas.microsoft.com/office/drawing/2014/main" id="{BD976223-38F7-4C7B-9CA6-8C426E5EE9ED}"/>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5" name="PoljeZBesedilom 4">
          <a:extLst>
            <a:ext uri="{FF2B5EF4-FFF2-40B4-BE49-F238E27FC236}">
              <a16:creationId xmlns:a16="http://schemas.microsoft.com/office/drawing/2014/main" id="{DD8CABA9-6763-48C9-8EE4-E5A318C486AD}"/>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DA1CBA16-CB9E-4F80-A6C4-CB9E54007CA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25C2FC59-4EB6-49D9-9BBC-4476614CF0C7}"/>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14</xdr:row>
      <xdr:rowOff>0</xdr:rowOff>
    </xdr:from>
    <xdr:ext cx="65" cy="172227"/>
    <xdr:sp macro="" textlink="">
      <xdr:nvSpPr>
        <xdr:cNvPr id="8" name="PoljeZBesedilom 7">
          <a:extLst>
            <a:ext uri="{FF2B5EF4-FFF2-40B4-BE49-F238E27FC236}">
              <a16:creationId xmlns:a16="http://schemas.microsoft.com/office/drawing/2014/main" id="{CE75FF94-CDB0-4EC9-98C7-4E7D657003B0}"/>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14</xdr:row>
      <xdr:rowOff>0</xdr:rowOff>
    </xdr:from>
    <xdr:ext cx="65" cy="172227"/>
    <xdr:sp macro="" textlink="">
      <xdr:nvSpPr>
        <xdr:cNvPr id="9" name="PoljeZBesedilom 8">
          <a:extLst>
            <a:ext uri="{FF2B5EF4-FFF2-40B4-BE49-F238E27FC236}">
              <a16:creationId xmlns:a16="http://schemas.microsoft.com/office/drawing/2014/main" id="{7363C4C0-4BBF-40F7-9A1D-C67F127BB444}"/>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10" name="PoljeZBesedilom 9">
          <a:extLst>
            <a:ext uri="{FF2B5EF4-FFF2-40B4-BE49-F238E27FC236}">
              <a16:creationId xmlns:a16="http://schemas.microsoft.com/office/drawing/2014/main" id="{4C48DAA2-D8E3-4682-A3AD-9FD2CCA2E742}"/>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11" name="PoljeZBesedilom 10">
          <a:extLst>
            <a:ext uri="{FF2B5EF4-FFF2-40B4-BE49-F238E27FC236}">
              <a16:creationId xmlns:a16="http://schemas.microsoft.com/office/drawing/2014/main" id="{083BECDB-5E35-49EB-B00D-FA370C9BE113}"/>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12" name="PoljeZBesedilom 11">
          <a:extLst>
            <a:ext uri="{FF2B5EF4-FFF2-40B4-BE49-F238E27FC236}">
              <a16:creationId xmlns:a16="http://schemas.microsoft.com/office/drawing/2014/main" id="{87D8C1EE-BFD3-4DF2-8F32-940C423E50FD}"/>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13" name="PoljeZBesedilom 12">
          <a:extLst>
            <a:ext uri="{FF2B5EF4-FFF2-40B4-BE49-F238E27FC236}">
              <a16:creationId xmlns:a16="http://schemas.microsoft.com/office/drawing/2014/main" id="{F358A623-DCE3-453E-8E62-E90115546806}"/>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14" name="PoljeZBesedilom 13">
          <a:extLst>
            <a:ext uri="{FF2B5EF4-FFF2-40B4-BE49-F238E27FC236}">
              <a16:creationId xmlns:a16="http://schemas.microsoft.com/office/drawing/2014/main" id="{C2D78699-FE76-4512-9671-75F76A5AA81C}"/>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15" name="PoljeZBesedilom 14">
          <a:extLst>
            <a:ext uri="{FF2B5EF4-FFF2-40B4-BE49-F238E27FC236}">
              <a16:creationId xmlns:a16="http://schemas.microsoft.com/office/drawing/2014/main" id="{832B0D4D-87AF-498E-B703-C2AA909354A9}"/>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16" name="PoljeZBesedilom 15">
          <a:extLst>
            <a:ext uri="{FF2B5EF4-FFF2-40B4-BE49-F238E27FC236}">
              <a16:creationId xmlns:a16="http://schemas.microsoft.com/office/drawing/2014/main" id="{5578A46C-0890-4E90-97FF-766018DF43EA}"/>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201</xdr:row>
      <xdr:rowOff>0</xdr:rowOff>
    </xdr:from>
    <xdr:ext cx="65" cy="172227"/>
    <xdr:sp macro="" textlink="">
      <xdr:nvSpPr>
        <xdr:cNvPr id="17" name="PoljeZBesedilom 16">
          <a:extLst>
            <a:ext uri="{FF2B5EF4-FFF2-40B4-BE49-F238E27FC236}">
              <a16:creationId xmlns:a16="http://schemas.microsoft.com/office/drawing/2014/main" id="{285D03A8-ABC1-40C5-937F-BB241BF8A8E5}"/>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213</xdr:row>
      <xdr:rowOff>0</xdr:rowOff>
    </xdr:from>
    <xdr:ext cx="65" cy="172227"/>
    <xdr:sp macro="" textlink="">
      <xdr:nvSpPr>
        <xdr:cNvPr id="18" name="PoljeZBesedilom 17">
          <a:extLst>
            <a:ext uri="{FF2B5EF4-FFF2-40B4-BE49-F238E27FC236}">
              <a16:creationId xmlns:a16="http://schemas.microsoft.com/office/drawing/2014/main" id="{1FFEA1E2-44FA-4DFC-BD37-EEFA748DA150}"/>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213</xdr:row>
      <xdr:rowOff>0</xdr:rowOff>
    </xdr:from>
    <xdr:ext cx="65" cy="172227"/>
    <xdr:sp macro="" textlink="">
      <xdr:nvSpPr>
        <xdr:cNvPr id="19" name="PoljeZBesedilom 18">
          <a:extLst>
            <a:ext uri="{FF2B5EF4-FFF2-40B4-BE49-F238E27FC236}">
              <a16:creationId xmlns:a16="http://schemas.microsoft.com/office/drawing/2014/main" id="{68323126-77E2-49A3-9907-1B442B703522}"/>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20" name="PoljeZBesedilom 19">
          <a:extLst>
            <a:ext uri="{FF2B5EF4-FFF2-40B4-BE49-F238E27FC236}">
              <a16:creationId xmlns:a16="http://schemas.microsoft.com/office/drawing/2014/main" id="{61C080DA-1BAA-484E-A102-DB0B3C1B0538}"/>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21" name="PoljeZBesedilom 20">
          <a:extLst>
            <a:ext uri="{FF2B5EF4-FFF2-40B4-BE49-F238E27FC236}">
              <a16:creationId xmlns:a16="http://schemas.microsoft.com/office/drawing/2014/main" id="{903DEA67-62D3-4BCE-BAD6-3A2DCF18373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202</xdr:row>
      <xdr:rowOff>0</xdr:rowOff>
    </xdr:from>
    <xdr:ext cx="65" cy="172227"/>
    <xdr:sp macro="" textlink="">
      <xdr:nvSpPr>
        <xdr:cNvPr id="22" name="PoljeZBesedilom 21">
          <a:extLst>
            <a:ext uri="{FF2B5EF4-FFF2-40B4-BE49-F238E27FC236}">
              <a16:creationId xmlns:a16="http://schemas.microsoft.com/office/drawing/2014/main" id="{F8E47071-5DC0-46D3-AED4-F7847BE905AE}"/>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202</xdr:row>
      <xdr:rowOff>0</xdr:rowOff>
    </xdr:from>
    <xdr:ext cx="65" cy="172227"/>
    <xdr:sp macro="" textlink="">
      <xdr:nvSpPr>
        <xdr:cNvPr id="23" name="PoljeZBesedilom 22">
          <a:extLst>
            <a:ext uri="{FF2B5EF4-FFF2-40B4-BE49-F238E27FC236}">
              <a16:creationId xmlns:a16="http://schemas.microsoft.com/office/drawing/2014/main" id="{D26886A9-3568-4E2F-BF10-0E1B38C10E17}"/>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233</xdr:row>
      <xdr:rowOff>0</xdr:rowOff>
    </xdr:from>
    <xdr:ext cx="65" cy="172227"/>
    <xdr:sp macro="" textlink="">
      <xdr:nvSpPr>
        <xdr:cNvPr id="24" name="PoljeZBesedilom 23">
          <a:extLst>
            <a:ext uri="{FF2B5EF4-FFF2-40B4-BE49-F238E27FC236}">
              <a16:creationId xmlns:a16="http://schemas.microsoft.com/office/drawing/2014/main" id="{ADB2C655-0581-4691-B0AF-825EC4D5C216}"/>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233</xdr:row>
      <xdr:rowOff>0</xdr:rowOff>
    </xdr:from>
    <xdr:ext cx="65" cy="172227"/>
    <xdr:sp macro="" textlink="">
      <xdr:nvSpPr>
        <xdr:cNvPr id="25" name="PoljeZBesedilom 24">
          <a:extLst>
            <a:ext uri="{FF2B5EF4-FFF2-40B4-BE49-F238E27FC236}">
              <a16:creationId xmlns:a16="http://schemas.microsoft.com/office/drawing/2014/main" id="{C8F37744-C386-4ED1-9CF6-CC8438AF41FB}"/>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26" name="PoljeZBesedilom 25">
          <a:extLst>
            <a:ext uri="{FF2B5EF4-FFF2-40B4-BE49-F238E27FC236}">
              <a16:creationId xmlns:a16="http://schemas.microsoft.com/office/drawing/2014/main" id="{C426682B-8B56-4A56-8C24-197BF0960D92}"/>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27" name="PoljeZBesedilom 26">
          <a:extLst>
            <a:ext uri="{FF2B5EF4-FFF2-40B4-BE49-F238E27FC236}">
              <a16:creationId xmlns:a16="http://schemas.microsoft.com/office/drawing/2014/main" id="{E0F4E644-9A08-4417-B16F-73C994B7EAA2}"/>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28" name="PoljeZBesedilom 27">
          <a:extLst>
            <a:ext uri="{FF2B5EF4-FFF2-40B4-BE49-F238E27FC236}">
              <a16:creationId xmlns:a16="http://schemas.microsoft.com/office/drawing/2014/main" id="{0C93EEB2-5F8B-4903-A553-90533A3DA547}"/>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29" name="PoljeZBesedilom 28">
          <a:extLst>
            <a:ext uri="{FF2B5EF4-FFF2-40B4-BE49-F238E27FC236}">
              <a16:creationId xmlns:a16="http://schemas.microsoft.com/office/drawing/2014/main" id="{8987EEF8-A923-49EE-B3AE-CBB93ED31DB2}"/>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30" name="PoljeZBesedilom 29">
          <a:extLst>
            <a:ext uri="{FF2B5EF4-FFF2-40B4-BE49-F238E27FC236}">
              <a16:creationId xmlns:a16="http://schemas.microsoft.com/office/drawing/2014/main" id="{66BC0441-25DB-4585-AF2B-2DD50CDF9431}"/>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31" name="PoljeZBesedilom 30">
          <a:extLst>
            <a:ext uri="{FF2B5EF4-FFF2-40B4-BE49-F238E27FC236}">
              <a16:creationId xmlns:a16="http://schemas.microsoft.com/office/drawing/2014/main" id="{3984FC2A-2E2D-481A-940C-F50B871DDBF4}"/>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32" name="PoljeZBesedilom 31">
          <a:extLst>
            <a:ext uri="{FF2B5EF4-FFF2-40B4-BE49-F238E27FC236}">
              <a16:creationId xmlns:a16="http://schemas.microsoft.com/office/drawing/2014/main" id="{96727CA8-2D47-4DB2-AA50-0456E53A304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33" name="PoljeZBesedilom 32">
          <a:extLst>
            <a:ext uri="{FF2B5EF4-FFF2-40B4-BE49-F238E27FC236}">
              <a16:creationId xmlns:a16="http://schemas.microsoft.com/office/drawing/2014/main" id="{C62FC208-8C9E-4BFF-8894-B0994107B4C6}"/>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267</xdr:row>
      <xdr:rowOff>0</xdr:rowOff>
    </xdr:from>
    <xdr:ext cx="65" cy="172227"/>
    <xdr:sp macro="" textlink="">
      <xdr:nvSpPr>
        <xdr:cNvPr id="34" name="PoljeZBesedilom 33">
          <a:extLst>
            <a:ext uri="{FF2B5EF4-FFF2-40B4-BE49-F238E27FC236}">
              <a16:creationId xmlns:a16="http://schemas.microsoft.com/office/drawing/2014/main" id="{A82534B3-D1CA-41DD-B2DB-D81708346C3A}"/>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267</xdr:row>
      <xdr:rowOff>0</xdr:rowOff>
    </xdr:from>
    <xdr:ext cx="65" cy="172227"/>
    <xdr:sp macro="" textlink="">
      <xdr:nvSpPr>
        <xdr:cNvPr id="35" name="PoljeZBesedilom 34">
          <a:extLst>
            <a:ext uri="{FF2B5EF4-FFF2-40B4-BE49-F238E27FC236}">
              <a16:creationId xmlns:a16="http://schemas.microsoft.com/office/drawing/2014/main" id="{EF38B7CE-3E59-4564-BCF6-9FE2E8F27651}"/>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256</xdr:row>
      <xdr:rowOff>0</xdr:rowOff>
    </xdr:from>
    <xdr:ext cx="65" cy="172227"/>
    <xdr:sp macro="" textlink="">
      <xdr:nvSpPr>
        <xdr:cNvPr id="36" name="PoljeZBesedilom 35">
          <a:extLst>
            <a:ext uri="{FF2B5EF4-FFF2-40B4-BE49-F238E27FC236}">
              <a16:creationId xmlns:a16="http://schemas.microsoft.com/office/drawing/2014/main" id="{0417FD94-6551-427B-A399-36B883EFC8AD}"/>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256</xdr:row>
      <xdr:rowOff>0</xdr:rowOff>
    </xdr:from>
    <xdr:ext cx="65" cy="172227"/>
    <xdr:sp macro="" textlink="">
      <xdr:nvSpPr>
        <xdr:cNvPr id="37" name="PoljeZBesedilom 36">
          <a:extLst>
            <a:ext uri="{FF2B5EF4-FFF2-40B4-BE49-F238E27FC236}">
              <a16:creationId xmlns:a16="http://schemas.microsoft.com/office/drawing/2014/main" id="{2A9A1E53-D222-4319-8224-0450941E73E5}"/>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38" name="PoljeZBesedilom 37">
          <a:extLst>
            <a:ext uri="{FF2B5EF4-FFF2-40B4-BE49-F238E27FC236}">
              <a16:creationId xmlns:a16="http://schemas.microsoft.com/office/drawing/2014/main" id="{D088A851-260D-4E5C-B720-65E9A0580228}"/>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287</xdr:row>
      <xdr:rowOff>0</xdr:rowOff>
    </xdr:from>
    <xdr:ext cx="65" cy="172227"/>
    <xdr:sp macro="" textlink="">
      <xdr:nvSpPr>
        <xdr:cNvPr id="39" name="PoljeZBesedilom 38">
          <a:extLst>
            <a:ext uri="{FF2B5EF4-FFF2-40B4-BE49-F238E27FC236}">
              <a16:creationId xmlns:a16="http://schemas.microsoft.com/office/drawing/2014/main" id="{E3FA4D8B-D40C-4412-8C07-74FE7A39AC14}"/>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321</xdr:row>
      <xdr:rowOff>0</xdr:rowOff>
    </xdr:from>
    <xdr:ext cx="65" cy="172227"/>
    <xdr:sp macro="" textlink="">
      <xdr:nvSpPr>
        <xdr:cNvPr id="40" name="PoljeZBesedilom 39">
          <a:extLst>
            <a:ext uri="{FF2B5EF4-FFF2-40B4-BE49-F238E27FC236}">
              <a16:creationId xmlns:a16="http://schemas.microsoft.com/office/drawing/2014/main" id="{323D2440-950C-4489-8D11-DB40BBF9AE11}"/>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321</xdr:row>
      <xdr:rowOff>0</xdr:rowOff>
    </xdr:from>
    <xdr:ext cx="65" cy="172227"/>
    <xdr:sp macro="" textlink="">
      <xdr:nvSpPr>
        <xdr:cNvPr id="41" name="PoljeZBesedilom 40">
          <a:extLst>
            <a:ext uri="{FF2B5EF4-FFF2-40B4-BE49-F238E27FC236}">
              <a16:creationId xmlns:a16="http://schemas.microsoft.com/office/drawing/2014/main" id="{4FC7DD0D-01F8-4410-B862-14E04DCCB8E7}"/>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310</xdr:row>
      <xdr:rowOff>0</xdr:rowOff>
    </xdr:from>
    <xdr:ext cx="65" cy="172227"/>
    <xdr:sp macro="" textlink="">
      <xdr:nvSpPr>
        <xdr:cNvPr id="42" name="PoljeZBesedilom 41">
          <a:extLst>
            <a:ext uri="{FF2B5EF4-FFF2-40B4-BE49-F238E27FC236}">
              <a16:creationId xmlns:a16="http://schemas.microsoft.com/office/drawing/2014/main" id="{F12B1BB1-BFA9-406C-A718-656D3AB7C13C}"/>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310</xdr:row>
      <xdr:rowOff>0</xdr:rowOff>
    </xdr:from>
    <xdr:ext cx="65" cy="172227"/>
    <xdr:sp macro="" textlink="">
      <xdr:nvSpPr>
        <xdr:cNvPr id="43" name="PoljeZBesedilom 42">
          <a:extLst>
            <a:ext uri="{FF2B5EF4-FFF2-40B4-BE49-F238E27FC236}">
              <a16:creationId xmlns:a16="http://schemas.microsoft.com/office/drawing/2014/main" id="{117B0E23-1C09-4F16-92FD-722A5655DD02}"/>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335</xdr:row>
      <xdr:rowOff>0</xdr:rowOff>
    </xdr:from>
    <xdr:ext cx="65" cy="172227"/>
    <xdr:sp macro="" textlink="">
      <xdr:nvSpPr>
        <xdr:cNvPr id="44" name="PoljeZBesedilom 43">
          <a:extLst>
            <a:ext uri="{FF2B5EF4-FFF2-40B4-BE49-F238E27FC236}">
              <a16:creationId xmlns:a16="http://schemas.microsoft.com/office/drawing/2014/main" id="{E03BF6D8-698E-4A1D-B0AA-7C38097AD7E0}"/>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335</xdr:row>
      <xdr:rowOff>0</xdr:rowOff>
    </xdr:from>
    <xdr:ext cx="65" cy="172227"/>
    <xdr:sp macro="" textlink="">
      <xdr:nvSpPr>
        <xdr:cNvPr id="45" name="PoljeZBesedilom 44">
          <a:extLst>
            <a:ext uri="{FF2B5EF4-FFF2-40B4-BE49-F238E27FC236}">
              <a16:creationId xmlns:a16="http://schemas.microsoft.com/office/drawing/2014/main" id="{6B59D6B1-3217-452E-9DB4-F7BF3C26B1DB}"/>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46" name="PoljeZBesedilom 45">
          <a:extLst>
            <a:ext uri="{FF2B5EF4-FFF2-40B4-BE49-F238E27FC236}">
              <a16:creationId xmlns:a16="http://schemas.microsoft.com/office/drawing/2014/main" id="{29260FD3-3C60-4995-AA2A-C26E0249F7A2}"/>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47" name="PoljeZBesedilom 46">
          <a:extLst>
            <a:ext uri="{FF2B5EF4-FFF2-40B4-BE49-F238E27FC236}">
              <a16:creationId xmlns:a16="http://schemas.microsoft.com/office/drawing/2014/main" id="{721AA91C-266E-4692-BFD2-9F3B86DA96A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48" name="PoljeZBesedilom 47">
          <a:extLst>
            <a:ext uri="{FF2B5EF4-FFF2-40B4-BE49-F238E27FC236}">
              <a16:creationId xmlns:a16="http://schemas.microsoft.com/office/drawing/2014/main" id="{F9CE9921-94CE-4286-A136-8AEF8BF8B18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49" name="PoljeZBesedilom 48">
          <a:extLst>
            <a:ext uri="{FF2B5EF4-FFF2-40B4-BE49-F238E27FC236}">
              <a16:creationId xmlns:a16="http://schemas.microsoft.com/office/drawing/2014/main" id="{00B61959-E493-44DA-A8E8-B1DC2138335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50" name="PoljeZBesedilom 49">
          <a:extLst>
            <a:ext uri="{FF2B5EF4-FFF2-40B4-BE49-F238E27FC236}">
              <a16:creationId xmlns:a16="http://schemas.microsoft.com/office/drawing/2014/main" id="{FBD3AF1A-77C9-469A-9468-CD998BFF1C7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51" name="PoljeZBesedilom 50">
          <a:extLst>
            <a:ext uri="{FF2B5EF4-FFF2-40B4-BE49-F238E27FC236}">
              <a16:creationId xmlns:a16="http://schemas.microsoft.com/office/drawing/2014/main" id="{C8F708C1-BB5C-4FE7-ADDB-C1133D555192}"/>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52" name="PoljeZBesedilom 51">
          <a:extLst>
            <a:ext uri="{FF2B5EF4-FFF2-40B4-BE49-F238E27FC236}">
              <a16:creationId xmlns:a16="http://schemas.microsoft.com/office/drawing/2014/main" id="{8D56AA2F-1DE6-45B1-AC16-B41B625B85D3}"/>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53" name="PoljeZBesedilom 52">
          <a:extLst>
            <a:ext uri="{FF2B5EF4-FFF2-40B4-BE49-F238E27FC236}">
              <a16:creationId xmlns:a16="http://schemas.microsoft.com/office/drawing/2014/main" id="{F7134167-032D-4FCF-BA31-99827C8C2B1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54" name="PoljeZBesedilom 53">
          <a:extLst>
            <a:ext uri="{FF2B5EF4-FFF2-40B4-BE49-F238E27FC236}">
              <a16:creationId xmlns:a16="http://schemas.microsoft.com/office/drawing/2014/main" id="{70F1437A-BF03-47AA-B0F9-D3EBE72E821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55" name="PoljeZBesedilom 54">
          <a:extLst>
            <a:ext uri="{FF2B5EF4-FFF2-40B4-BE49-F238E27FC236}">
              <a16:creationId xmlns:a16="http://schemas.microsoft.com/office/drawing/2014/main" id="{FCFCBFD9-2B6F-48B8-AB3C-3AAA94022F1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375</xdr:row>
      <xdr:rowOff>0</xdr:rowOff>
    </xdr:from>
    <xdr:ext cx="65" cy="172227"/>
    <xdr:sp macro="" textlink="">
      <xdr:nvSpPr>
        <xdr:cNvPr id="56" name="PoljeZBesedilom 55">
          <a:extLst>
            <a:ext uri="{FF2B5EF4-FFF2-40B4-BE49-F238E27FC236}">
              <a16:creationId xmlns:a16="http://schemas.microsoft.com/office/drawing/2014/main" id="{843CF958-6C61-4C00-97A7-4DBB6327B6AF}"/>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375</xdr:row>
      <xdr:rowOff>0</xdr:rowOff>
    </xdr:from>
    <xdr:ext cx="65" cy="172227"/>
    <xdr:sp macro="" textlink="">
      <xdr:nvSpPr>
        <xdr:cNvPr id="57" name="PoljeZBesedilom 56">
          <a:extLst>
            <a:ext uri="{FF2B5EF4-FFF2-40B4-BE49-F238E27FC236}">
              <a16:creationId xmlns:a16="http://schemas.microsoft.com/office/drawing/2014/main" id="{91CA5401-93AD-4D7E-ADC0-A73DC745F937}"/>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358</xdr:row>
      <xdr:rowOff>0</xdr:rowOff>
    </xdr:from>
    <xdr:ext cx="65" cy="172227"/>
    <xdr:sp macro="" textlink="">
      <xdr:nvSpPr>
        <xdr:cNvPr id="58" name="PoljeZBesedilom 57">
          <a:extLst>
            <a:ext uri="{FF2B5EF4-FFF2-40B4-BE49-F238E27FC236}">
              <a16:creationId xmlns:a16="http://schemas.microsoft.com/office/drawing/2014/main" id="{BE5E8BE1-DBD2-41F1-B5A4-9717F3C6DEF8}"/>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358</xdr:row>
      <xdr:rowOff>0</xdr:rowOff>
    </xdr:from>
    <xdr:ext cx="65" cy="172227"/>
    <xdr:sp macro="" textlink="">
      <xdr:nvSpPr>
        <xdr:cNvPr id="59" name="PoljeZBesedilom 58">
          <a:extLst>
            <a:ext uri="{FF2B5EF4-FFF2-40B4-BE49-F238E27FC236}">
              <a16:creationId xmlns:a16="http://schemas.microsoft.com/office/drawing/2014/main" id="{A8E055C2-EE96-427E-9D67-0B54E41624B5}"/>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389</xdr:row>
      <xdr:rowOff>0</xdr:rowOff>
    </xdr:from>
    <xdr:ext cx="65" cy="172227"/>
    <xdr:sp macro="" textlink="">
      <xdr:nvSpPr>
        <xdr:cNvPr id="60" name="PoljeZBesedilom 59">
          <a:extLst>
            <a:ext uri="{FF2B5EF4-FFF2-40B4-BE49-F238E27FC236}">
              <a16:creationId xmlns:a16="http://schemas.microsoft.com/office/drawing/2014/main" id="{F9B92351-EE29-4646-A56F-0E8251F713DD}"/>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389</xdr:row>
      <xdr:rowOff>0</xdr:rowOff>
    </xdr:from>
    <xdr:ext cx="65" cy="172227"/>
    <xdr:sp macro="" textlink="">
      <xdr:nvSpPr>
        <xdr:cNvPr id="61" name="PoljeZBesedilom 60">
          <a:extLst>
            <a:ext uri="{FF2B5EF4-FFF2-40B4-BE49-F238E27FC236}">
              <a16:creationId xmlns:a16="http://schemas.microsoft.com/office/drawing/2014/main" id="{66767763-09D7-43BD-9F66-BFF1BB5979B2}"/>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368</xdr:row>
      <xdr:rowOff>0</xdr:rowOff>
    </xdr:from>
    <xdr:ext cx="65" cy="172227"/>
    <xdr:sp macro="" textlink="">
      <xdr:nvSpPr>
        <xdr:cNvPr id="62" name="PoljeZBesedilom 61">
          <a:extLst>
            <a:ext uri="{FF2B5EF4-FFF2-40B4-BE49-F238E27FC236}">
              <a16:creationId xmlns:a16="http://schemas.microsoft.com/office/drawing/2014/main" id="{82F039B6-90AC-4CF3-8FAA-5BA7EC634B35}"/>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368</xdr:row>
      <xdr:rowOff>0</xdr:rowOff>
    </xdr:from>
    <xdr:ext cx="65" cy="172227"/>
    <xdr:sp macro="" textlink="">
      <xdr:nvSpPr>
        <xdr:cNvPr id="63" name="PoljeZBesedilom 62">
          <a:extLst>
            <a:ext uri="{FF2B5EF4-FFF2-40B4-BE49-F238E27FC236}">
              <a16:creationId xmlns:a16="http://schemas.microsoft.com/office/drawing/2014/main" id="{F666F789-5ADC-4233-8740-B41F95709574}"/>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64" name="PoljeZBesedilom 63">
          <a:extLst>
            <a:ext uri="{FF2B5EF4-FFF2-40B4-BE49-F238E27FC236}">
              <a16:creationId xmlns:a16="http://schemas.microsoft.com/office/drawing/2014/main" id="{66D5C39F-DA2A-46DC-83CA-17839F9BF6A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65" name="PoljeZBesedilom 64">
          <a:extLst>
            <a:ext uri="{FF2B5EF4-FFF2-40B4-BE49-F238E27FC236}">
              <a16:creationId xmlns:a16="http://schemas.microsoft.com/office/drawing/2014/main" id="{3C45B5CA-BD20-479E-A5DE-5F07E130563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66" name="PoljeZBesedilom 65">
          <a:extLst>
            <a:ext uri="{FF2B5EF4-FFF2-40B4-BE49-F238E27FC236}">
              <a16:creationId xmlns:a16="http://schemas.microsoft.com/office/drawing/2014/main" id="{759D1BE6-1CC2-4176-82A1-725DA3B6EF6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67" name="PoljeZBesedilom 66">
          <a:extLst>
            <a:ext uri="{FF2B5EF4-FFF2-40B4-BE49-F238E27FC236}">
              <a16:creationId xmlns:a16="http://schemas.microsoft.com/office/drawing/2014/main" id="{1F736FDC-15DA-4FB6-84BA-B11BB67C654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68" name="PoljeZBesedilom 67">
          <a:extLst>
            <a:ext uri="{FF2B5EF4-FFF2-40B4-BE49-F238E27FC236}">
              <a16:creationId xmlns:a16="http://schemas.microsoft.com/office/drawing/2014/main" id="{EFB3AA36-32CD-4982-8365-F4DBA77876A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69" name="PoljeZBesedilom 68">
          <a:extLst>
            <a:ext uri="{FF2B5EF4-FFF2-40B4-BE49-F238E27FC236}">
              <a16:creationId xmlns:a16="http://schemas.microsoft.com/office/drawing/2014/main" id="{8D7F06AF-9840-47D4-B0EF-9F6F22A1B59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70" name="PoljeZBesedilom 69">
          <a:extLst>
            <a:ext uri="{FF2B5EF4-FFF2-40B4-BE49-F238E27FC236}">
              <a16:creationId xmlns:a16="http://schemas.microsoft.com/office/drawing/2014/main" id="{AB9B3617-A9F5-4E9F-B48F-38CC46A90A2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71" name="PoljeZBesedilom 70">
          <a:extLst>
            <a:ext uri="{FF2B5EF4-FFF2-40B4-BE49-F238E27FC236}">
              <a16:creationId xmlns:a16="http://schemas.microsoft.com/office/drawing/2014/main" id="{BC8613C1-4C7D-4DA2-98A5-467B8FD500F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72" name="PoljeZBesedilom 71">
          <a:extLst>
            <a:ext uri="{FF2B5EF4-FFF2-40B4-BE49-F238E27FC236}">
              <a16:creationId xmlns:a16="http://schemas.microsoft.com/office/drawing/2014/main" id="{CD1343F8-0E4A-41C4-A8A5-056E0EF0095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73" name="PoljeZBesedilom 72">
          <a:extLst>
            <a:ext uri="{FF2B5EF4-FFF2-40B4-BE49-F238E27FC236}">
              <a16:creationId xmlns:a16="http://schemas.microsoft.com/office/drawing/2014/main" id="{75416D4C-11B0-435D-BF3F-55CBBF638C4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429</xdr:row>
      <xdr:rowOff>0</xdr:rowOff>
    </xdr:from>
    <xdr:ext cx="65" cy="172227"/>
    <xdr:sp macro="" textlink="">
      <xdr:nvSpPr>
        <xdr:cNvPr id="74" name="PoljeZBesedilom 73">
          <a:extLst>
            <a:ext uri="{FF2B5EF4-FFF2-40B4-BE49-F238E27FC236}">
              <a16:creationId xmlns:a16="http://schemas.microsoft.com/office/drawing/2014/main" id="{EE4F05A0-E78F-4744-AA35-8ED503CD1457}"/>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429</xdr:row>
      <xdr:rowOff>0</xdr:rowOff>
    </xdr:from>
    <xdr:ext cx="65" cy="172227"/>
    <xdr:sp macro="" textlink="">
      <xdr:nvSpPr>
        <xdr:cNvPr id="75" name="PoljeZBesedilom 74">
          <a:extLst>
            <a:ext uri="{FF2B5EF4-FFF2-40B4-BE49-F238E27FC236}">
              <a16:creationId xmlns:a16="http://schemas.microsoft.com/office/drawing/2014/main" id="{DF9DC4B5-231D-490F-91DB-C42278EB00EC}"/>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76" name="PoljeZBesedilom 75">
          <a:extLst>
            <a:ext uri="{FF2B5EF4-FFF2-40B4-BE49-F238E27FC236}">
              <a16:creationId xmlns:a16="http://schemas.microsoft.com/office/drawing/2014/main" id="{7435E544-F66B-4CCF-8F22-CF20EDFA4146}"/>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77" name="PoljeZBesedilom 76">
          <a:extLst>
            <a:ext uri="{FF2B5EF4-FFF2-40B4-BE49-F238E27FC236}">
              <a16:creationId xmlns:a16="http://schemas.microsoft.com/office/drawing/2014/main" id="{7AA5DB39-DF25-451B-BB44-007A40376B2F}"/>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443</xdr:row>
      <xdr:rowOff>0</xdr:rowOff>
    </xdr:from>
    <xdr:ext cx="65" cy="172227"/>
    <xdr:sp macro="" textlink="">
      <xdr:nvSpPr>
        <xdr:cNvPr id="78" name="PoljeZBesedilom 77">
          <a:extLst>
            <a:ext uri="{FF2B5EF4-FFF2-40B4-BE49-F238E27FC236}">
              <a16:creationId xmlns:a16="http://schemas.microsoft.com/office/drawing/2014/main" id="{5A64B358-61CA-4150-8B20-39F87C75EED4}"/>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443</xdr:row>
      <xdr:rowOff>0</xdr:rowOff>
    </xdr:from>
    <xdr:ext cx="65" cy="172227"/>
    <xdr:sp macro="" textlink="">
      <xdr:nvSpPr>
        <xdr:cNvPr id="79" name="PoljeZBesedilom 78">
          <a:extLst>
            <a:ext uri="{FF2B5EF4-FFF2-40B4-BE49-F238E27FC236}">
              <a16:creationId xmlns:a16="http://schemas.microsoft.com/office/drawing/2014/main" id="{F5C9D0E0-7FE2-4FE5-B096-F697E6E51E3D}"/>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422</xdr:row>
      <xdr:rowOff>0</xdr:rowOff>
    </xdr:from>
    <xdr:ext cx="65" cy="172227"/>
    <xdr:sp macro="" textlink="">
      <xdr:nvSpPr>
        <xdr:cNvPr id="80" name="PoljeZBesedilom 79">
          <a:extLst>
            <a:ext uri="{FF2B5EF4-FFF2-40B4-BE49-F238E27FC236}">
              <a16:creationId xmlns:a16="http://schemas.microsoft.com/office/drawing/2014/main" id="{63E384EE-035F-4A77-A884-DF5FED5ED496}"/>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422</xdr:row>
      <xdr:rowOff>0</xdr:rowOff>
    </xdr:from>
    <xdr:ext cx="65" cy="172227"/>
    <xdr:sp macro="" textlink="">
      <xdr:nvSpPr>
        <xdr:cNvPr id="81" name="PoljeZBesedilom 80">
          <a:extLst>
            <a:ext uri="{FF2B5EF4-FFF2-40B4-BE49-F238E27FC236}">
              <a16:creationId xmlns:a16="http://schemas.microsoft.com/office/drawing/2014/main" id="{F7547EAE-CB69-48FD-BA75-90D8B46600B8}"/>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82" name="PoljeZBesedilom 81">
          <a:extLst>
            <a:ext uri="{FF2B5EF4-FFF2-40B4-BE49-F238E27FC236}">
              <a16:creationId xmlns:a16="http://schemas.microsoft.com/office/drawing/2014/main" id="{2204EF7B-BF5D-45B7-90D3-7268E2F98503}"/>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83" name="PoljeZBesedilom 82">
          <a:extLst>
            <a:ext uri="{FF2B5EF4-FFF2-40B4-BE49-F238E27FC236}">
              <a16:creationId xmlns:a16="http://schemas.microsoft.com/office/drawing/2014/main" id="{B98BFD4A-843E-42E2-8B06-01632F32CDF0}"/>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84" name="PoljeZBesedilom 83">
          <a:extLst>
            <a:ext uri="{FF2B5EF4-FFF2-40B4-BE49-F238E27FC236}">
              <a16:creationId xmlns:a16="http://schemas.microsoft.com/office/drawing/2014/main" id="{AC75630D-D995-4630-AF81-8939C4E973B8}"/>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85" name="PoljeZBesedilom 84">
          <a:extLst>
            <a:ext uri="{FF2B5EF4-FFF2-40B4-BE49-F238E27FC236}">
              <a16:creationId xmlns:a16="http://schemas.microsoft.com/office/drawing/2014/main" id="{51CDD20B-5BEF-40ED-90E1-938636ED8227}"/>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86" name="PoljeZBesedilom 85">
          <a:extLst>
            <a:ext uri="{FF2B5EF4-FFF2-40B4-BE49-F238E27FC236}">
              <a16:creationId xmlns:a16="http://schemas.microsoft.com/office/drawing/2014/main" id="{F7AF5894-0CE5-42A8-8B5E-BFC1D40DBD1B}"/>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87" name="PoljeZBesedilom 86">
          <a:extLst>
            <a:ext uri="{FF2B5EF4-FFF2-40B4-BE49-F238E27FC236}">
              <a16:creationId xmlns:a16="http://schemas.microsoft.com/office/drawing/2014/main" id="{020FE267-141B-45E7-B9A3-5EC546D69F70}"/>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88" name="PoljeZBesedilom 87">
          <a:extLst>
            <a:ext uri="{FF2B5EF4-FFF2-40B4-BE49-F238E27FC236}">
              <a16:creationId xmlns:a16="http://schemas.microsoft.com/office/drawing/2014/main" id="{2D8FA993-1552-4A69-822B-2FB9C8604031}"/>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89" name="PoljeZBesedilom 88">
          <a:extLst>
            <a:ext uri="{FF2B5EF4-FFF2-40B4-BE49-F238E27FC236}">
              <a16:creationId xmlns:a16="http://schemas.microsoft.com/office/drawing/2014/main" id="{21C1BFEB-A3AF-4388-A878-A26D77D0EF27}"/>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90" name="PoljeZBesedilom 89">
          <a:extLst>
            <a:ext uri="{FF2B5EF4-FFF2-40B4-BE49-F238E27FC236}">
              <a16:creationId xmlns:a16="http://schemas.microsoft.com/office/drawing/2014/main" id="{DB183E77-391B-4CD6-A694-22A8A1BEAD8F}"/>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255</xdr:row>
      <xdr:rowOff>0</xdr:rowOff>
    </xdr:from>
    <xdr:ext cx="65" cy="172227"/>
    <xdr:sp macro="" textlink="">
      <xdr:nvSpPr>
        <xdr:cNvPr id="91" name="PoljeZBesedilom 90">
          <a:extLst>
            <a:ext uri="{FF2B5EF4-FFF2-40B4-BE49-F238E27FC236}">
              <a16:creationId xmlns:a16="http://schemas.microsoft.com/office/drawing/2014/main" id="{0AED2C56-A63A-494B-86BA-8C28D52154EA}"/>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256</xdr:row>
      <xdr:rowOff>0</xdr:rowOff>
    </xdr:from>
    <xdr:ext cx="65" cy="172227"/>
    <xdr:sp macro="" textlink="">
      <xdr:nvSpPr>
        <xdr:cNvPr id="92" name="PoljeZBesedilom 91">
          <a:extLst>
            <a:ext uri="{FF2B5EF4-FFF2-40B4-BE49-F238E27FC236}">
              <a16:creationId xmlns:a16="http://schemas.microsoft.com/office/drawing/2014/main" id="{3899424C-DEE4-4E87-A06D-2BA74B693A47}"/>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256</xdr:row>
      <xdr:rowOff>0</xdr:rowOff>
    </xdr:from>
    <xdr:ext cx="65" cy="172227"/>
    <xdr:sp macro="" textlink="">
      <xdr:nvSpPr>
        <xdr:cNvPr id="93" name="PoljeZBesedilom 92">
          <a:extLst>
            <a:ext uri="{FF2B5EF4-FFF2-40B4-BE49-F238E27FC236}">
              <a16:creationId xmlns:a16="http://schemas.microsoft.com/office/drawing/2014/main" id="{1C083279-993B-4DCA-8AB0-5742CAB6DE95}"/>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310</xdr:row>
      <xdr:rowOff>0</xdr:rowOff>
    </xdr:from>
    <xdr:ext cx="65" cy="172227"/>
    <xdr:sp macro="" textlink="">
      <xdr:nvSpPr>
        <xdr:cNvPr id="94" name="PoljeZBesedilom 93">
          <a:extLst>
            <a:ext uri="{FF2B5EF4-FFF2-40B4-BE49-F238E27FC236}">
              <a16:creationId xmlns:a16="http://schemas.microsoft.com/office/drawing/2014/main" id="{8173525D-CEBB-457D-B80B-C031551EA7AF}"/>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310</xdr:row>
      <xdr:rowOff>0</xdr:rowOff>
    </xdr:from>
    <xdr:ext cx="65" cy="172227"/>
    <xdr:sp macro="" textlink="">
      <xdr:nvSpPr>
        <xdr:cNvPr id="95" name="PoljeZBesedilom 94">
          <a:extLst>
            <a:ext uri="{FF2B5EF4-FFF2-40B4-BE49-F238E27FC236}">
              <a16:creationId xmlns:a16="http://schemas.microsoft.com/office/drawing/2014/main" id="{82BE9413-7841-4CB8-AE98-626DB654D092}"/>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96" name="PoljeZBesedilom 95">
          <a:extLst>
            <a:ext uri="{FF2B5EF4-FFF2-40B4-BE49-F238E27FC236}">
              <a16:creationId xmlns:a16="http://schemas.microsoft.com/office/drawing/2014/main" id="{ED0F2ED5-9374-4E5D-9C52-49690380AA34}"/>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97" name="PoljeZBesedilom 96">
          <a:extLst>
            <a:ext uri="{FF2B5EF4-FFF2-40B4-BE49-F238E27FC236}">
              <a16:creationId xmlns:a16="http://schemas.microsoft.com/office/drawing/2014/main" id="{FB86C165-066D-47B1-A959-F0AF4F8B0E72}"/>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98" name="PoljeZBesedilom 97">
          <a:extLst>
            <a:ext uri="{FF2B5EF4-FFF2-40B4-BE49-F238E27FC236}">
              <a16:creationId xmlns:a16="http://schemas.microsoft.com/office/drawing/2014/main" id="{3280E93E-1561-49CE-8683-6C8E3A844F5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99" name="PoljeZBesedilom 98">
          <a:extLst>
            <a:ext uri="{FF2B5EF4-FFF2-40B4-BE49-F238E27FC236}">
              <a16:creationId xmlns:a16="http://schemas.microsoft.com/office/drawing/2014/main" id="{7C032EEC-45A9-492A-98C9-0C47C4945ABB}"/>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100" name="PoljeZBesedilom 99">
          <a:extLst>
            <a:ext uri="{FF2B5EF4-FFF2-40B4-BE49-F238E27FC236}">
              <a16:creationId xmlns:a16="http://schemas.microsoft.com/office/drawing/2014/main" id="{8846C30E-080F-46EA-9AB4-C764D5E6CCD7}"/>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101" name="PoljeZBesedilom 100">
          <a:extLst>
            <a:ext uri="{FF2B5EF4-FFF2-40B4-BE49-F238E27FC236}">
              <a16:creationId xmlns:a16="http://schemas.microsoft.com/office/drawing/2014/main" id="{DBB40369-FD50-46B9-89CD-D9AC8773B4EB}"/>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102" name="PoljeZBesedilom 101">
          <a:extLst>
            <a:ext uri="{FF2B5EF4-FFF2-40B4-BE49-F238E27FC236}">
              <a16:creationId xmlns:a16="http://schemas.microsoft.com/office/drawing/2014/main" id="{580DC7D9-1BC0-4696-8609-7E611A591A1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103" name="PoljeZBesedilom 102">
          <a:extLst>
            <a:ext uri="{FF2B5EF4-FFF2-40B4-BE49-F238E27FC236}">
              <a16:creationId xmlns:a16="http://schemas.microsoft.com/office/drawing/2014/main" id="{C7F1BD1A-70F4-4697-B498-F20EF61DC104}"/>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104" name="PoljeZBesedilom 103">
          <a:extLst>
            <a:ext uri="{FF2B5EF4-FFF2-40B4-BE49-F238E27FC236}">
              <a16:creationId xmlns:a16="http://schemas.microsoft.com/office/drawing/2014/main" id="{83F8909D-0910-4BC5-BF38-721619D2EC0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309</xdr:row>
      <xdr:rowOff>0</xdr:rowOff>
    </xdr:from>
    <xdr:ext cx="65" cy="172227"/>
    <xdr:sp macro="" textlink="">
      <xdr:nvSpPr>
        <xdr:cNvPr id="105" name="PoljeZBesedilom 104">
          <a:extLst>
            <a:ext uri="{FF2B5EF4-FFF2-40B4-BE49-F238E27FC236}">
              <a16:creationId xmlns:a16="http://schemas.microsoft.com/office/drawing/2014/main" id="{AEDC7F69-683D-4772-9D7E-B5F363C34080}"/>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310</xdr:row>
      <xdr:rowOff>0</xdr:rowOff>
    </xdr:from>
    <xdr:ext cx="65" cy="172227"/>
    <xdr:sp macro="" textlink="">
      <xdr:nvSpPr>
        <xdr:cNvPr id="106" name="PoljeZBesedilom 105">
          <a:extLst>
            <a:ext uri="{FF2B5EF4-FFF2-40B4-BE49-F238E27FC236}">
              <a16:creationId xmlns:a16="http://schemas.microsoft.com/office/drawing/2014/main" id="{5FF211B4-2DC0-4A7D-97FF-0DE83B8C395A}"/>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310</xdr:row>
      <xdr:rowOff>0</xdr:rowOff>
    </xdr:from>
    <xdr:ext cx="65" cy="172227"/>
    <xdr:sp macro="" textlink="">
      <xdr:nvSpPr>
        <xdr:cNvPr id="107" name="PoljeZBesedilom 106">
          <a:extLst>
            <a:ext uri="{FF2B5EF4-FFF2-40B4-BE49-F238E27FC236}">
              <a16:creationId xmlns:a16="http://schemas.microsoft.com/office/drawing/2014/main" id="{32B4DA03-AD77-4C7A-BF23-DE81AB0F2729}"/>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08" name="PoljeZBesedilom 107">
          <a:extLst>
            <a:ext uri="{FF2B5EF4-FFF2-40B4-BE49-F238E27FC236}">
              <a16:creationId xmlns:a16="http://schemas.microsoft.com/office/drawing/2014/main" id="{8B394F8C-2201-4625-A405-9AF78EBF9A1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09" name="PoljeZBesedilom 108">
          <a:extLst>
            <a:ext uri="{FF2B5EF4-FFF2-40B4-BE49-F238E27FC236}">
              <a16:creationId xmlns:a16="http://schemas.microsoft.com/office/drawing/2014/main" id="{2874B03C-285B-455A-972B-19FAA1CFDC8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10" name="PoljeZBesedilom 109">
          <a:extLst>
            <a:ext uri="{FF2B5EF4-FFF2-40B4-BE49-F238E27FC236}">
              <a16:creationId xmlns:a16="http://schemas.microsoft.com/office/drawing/2014/main" id="{1FCF784A-60AC-4A41-A637-B1D0986E83B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11" name="PoljeZBesedilom 110">
          <a:extLst>
            <a:ext uri="{FF2B5EF4-FFF2-40B4-BE49-F238E27FC236}">
              <a16:creationId xmlns:a16="http://schemas.microsoft.com/office/drawing/2014/main" id="{CB416D44-4D90-436D-9640-C1E0B0D0D0D2}"/>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12" name="PoljeZBesedilom 111">
          <a:extLst>
            <a:ext uri="{FF2B5EF4-FFF2-40B4-BE49-F238E27FC236}">
              <a16:creationId xmlns:a16="http://schemas.microsoft.com/office/drawing/2014/main" id="{63766B87-AC6A-4FA7-97AD-D68ADAFFE0C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13" name="PoljeZBesedilom 112">
          <a:extLst>
            <a:ext uri="{FF2B5EF4-FFF2-40B4-BE49-F238E27FC236}">
              <a16:creationId xmlns:a16="http://schemas.microsoft.com/office/drawing/2014/main" id="{0A1973F3-F3AA-4CB7-B7BB-6988A6A59E92}"/>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14" name="PoljeZBesedilom 113">
          <a:extLst>
            <a:ext uri="{FF2B5EF4-FFF2-40B4-BE49-F238E27FC236}">
              <a16:creationId xmlns:a16="http://schemas.microsoft.com/office/drawing/2014/main" id="{043C9597-F739-47C0-A101-97A279D9B11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15" name="PoljeZBesedilom 114">
          <a:extLst>
            <a:ext uri="{FF2B5EF4-FFF2-40B4-BE49-F238E27FC236}">
              <a16:creationId xmlns:a16="http://schemas.microsoft.com/office/drawing/2014/main" id="{7B0A1290-08BD-48A5-8B4B-C10E49036F9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16" name="PoljeZBesedilom 115">
          <a:extLst>
            <a:ext uri="{FF2B5EF4-FFF2-40B4-BE49-F238E27FC236}">
              <a16:creationId xmlns:a16="http://schemas.microsoft.com/office/drawing/2014/main" id="{8704FF15-FF88-41B2-8F64-FB102CB20F9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17" name="PoljeZBesedilom 116">
          <a:extLst>
            <a:ext uri="{FF2B5EF4-FFF2-40B4-BE49-F238E27FC236}">
              <a16:creationId xmlns:a16="http://schemas.microsoft.com/office/drawing/2014/main" id="{50547D83-7F0B-4294-8CFB-448D0581F89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358</xdr:row>
      <xdr:rowOff>0</xdr:rowOff>
    </xdr:from>
    <xdr:ext cx="65" cy="172227"/>
    <xdr:sp macro="" textlink="">
      <xdr:nvSpPr>
        <xdr:cNvPr id="118" name="PoljeZBesedilom 117">
          <a:extLst>
            <a:ext uri="{FF2B5EF4-FFF2-40B4-BE49-F238E27FC236}">
              <a16:creationId xmlns:a16="http://schemas.microsoft.com/office/drawing/2014/main" id="{D4DF85A2-D314-4556-A106-B0781EABC953}"/>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358</xdr:row>
      <xdr:rowOff>0</xdr:rowOff>
    </xdr:from>
    <xdr:ext cx="65" cy="172227"/>
    <xdr:sp macro="" textlink="">
      <xdr:nvSpPr>
        <xdr:cNvPr id="119" name="PoljeZBesedilom 118">
          <a:extLst>
            <a:ext uri="{FF2B5EF4-FFF2-40B4-BE49-F238E27FC236}">
              <a16:creationId xmlns:a16="http://schemas.microsoft.com/office/drawing/2014/main" id="{E44CEDE7-9FEB-4FA0-AD9E-A54DE804A03D}"/>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358</xdr:row>
      <xdr:rowOff>0</xdr:rowOff>
    </xdr:from>
    <xdr:ext cx="65" cy="172227"/>
    <xdr:sp macro="" textlink="">
      <xdr:nvSpPr>
        <xdr:cNvPr id="120" name="PoljeZBesedilom 119">
          <a:extLst>
            <a:ext uri="{FF2B5EF4-FFF2-40B4-BE49-F238E27FC236}">
              <a16:creationId xmlns:a16="http://schemas.microsoft.com/office/drawing/2014/main" id="{FD525E12-B9B2-4DF6-8E0C-DB8C480D8004}"/>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358</xdr:row>
      <xdr:rowOff>0</xdr:rowOff>
    </xdr:from>
    <xdr:ext cx="65" cy="172227"/>
    <xdr:sp macro="" textlink="">
      <xdr:nvSpPr>
        <xdr:cNvPr id="121" name="PoljeZBesedilom 120">
          <a:extLst>
            <a:ext uri="{FF2B5EF4-FFF2-40B4-BE49-F238E27FC236}">
              <a16:creationId xmlns:a16="http://schemas.microsoft.com/office/drawing/2014/main" id="{6B8861D5-8804-4F39-9B89-825846ACAD55}"/>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22" name="PoljeZBesedilom 121">
          <a:extLst>
            <a:ext uri="{FF2B5EF4-FFF2-40B4-BE49-F238E27FC236}">
              <a16:creationId xmlns:a16="http://schemas.microsoft.com/office/drawing/2014/main" id="{0ED83C3B-C715-4D15-8204-F3725857B5BB}"/>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23" name="PoljeZBesedilom 122">
          <a:extLst>
            <a:ext uri="{FF2B5EF4-FFF2-40B4-BE49-F238E27FC236}">
              <a16:creationId xmlns:a16="http://schemas.microsoft.com/office/drawing/2014/main" id="{097BBCA3-4CBE-44B6-B9DB-703C3C313EE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24" name="PoljeZBesedilom 123">
          <a:extLst>
            <a:ext uri="{FF2B5EF4-FFF2-40B4-BE49-F238E27FC236}">
              <a16:creationId xmlns:a16="http://schemas.microsoft.com/office/drawing/2014/main" id="{B39D2219-4411-4708-83DF-04FA86C901BE}"/>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25" name="PoljeZBesedilom 124">
          <a:extLst>
            <a:ext uri="{FF2B5EF4-FFF2-40B4-BE49-F238E27FC236}">
              <a16:creationId xmlns:a16="http://schemas.microsoft.com/office/drawing/2014/main" id="{B5744E91-1FDB-49A3-8605-7EA3DF664A6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26" name="PoljeZBesedilom 125">
          <a:extLst>
            <a:ext uri="{FF2B5EF4-FFF2-40B4-BE49-F238E27FC236}">
              <a16:creationId xmlns:a16="http://schemas.microsoft.com/office/drawing/2014/main" id="{620F1687-CD77-4417-9EA7-6B262069FCD6}"/>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27" name="PoljeZBesedilom 126">
          <a:extLst>
            <a:ext uri="{FF2B5EF4-FFF2-40B4-BE49-F238E27FC236}">
              <a16:creationId xmlns:a16="http://schemas.microsoft.com/office/drawing/2014/main" id="{F271BEF4-E345-4941-BCBF-E60758687FC5}"/>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28" name="PoljeZBesedilom 127">
          <a:extLst>
            <a:ext uri="{FF2B5EF4-FFF2-40B4-BE49-F238E27FC236}">
              <a16:creationId xmlns:a16="http://schemas.microsoft.com/office/drawing/2014/main" id="{5173A483-FE10-4F3C-8353-69C3B9CA9E7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29" name="PoljeZBesedilom 128">
          <a:extLst>
            <a:ext uri="{FF2B5EF4-FFF2-40B4-BE49-F238E27FC236}">
              <a16:creationId xmlns:a16="http://schemas.microsoft.com/office/drawing/2014/main" id="{435153F8-8515-4D8D-A861-99EE49BADBFE}"/>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30" name="PoljeZBesedilom 129">
          <a:extLst>
            <a:ext uri="{FF2B5EF4-FFF2-40B4-BE49-F238E27FC236}">
              <a16:creationId xmlns:a16="http://schemas.microsoft.com/office/drawing/2014/main" id="{A23EF3BF-CA8F-4CF5-81C8-D4E64BFE869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357</xdr:row>
      <xdr:rowOff>0</xdr:rowOff>
    </xdr:from>
    <xdr:ext cx="65" cy="172227"/>
    <xdr:sp macro="" textlink="">
      <xdr:nvSpPr>
        <xdr:cNvPr id="131" name="PoljeZBesedilom 130">
          <a:extLst>
            <a:ext uri="{FF2B5EF4-FFF2-40B4-BE49-F238E27FC236}">
              <a16:creationId xmlns:a16="http://schemas.microsoft.com/office/drawing/2014/main" id="{E82D35BC-3BED-4C58-99ED-78DD48825F3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358</xdr:row>
      <xdr:rowOff>0</xdr:rowOff>
    </xdr:from>
    <xdr:ext cx="65" cy="172227"/>
    <xdr:sp macro="" textlink="">
      <xdr:nvSpPr>
        <xdr:cNvPr id="132" name="PoljeZBesedilom 131">
          <a:extLst>
            <a:ext uri="{FF2B5EF4-FFF2-40B4-BE49-F238E27FC236}">
              <a16:creationId xmlns:a16="http://schemas.microsoft.com/office/drawing/2014/main" id="{E9F783DF-BE26-4E97-BF43-3A25D8F8D1AA}"/>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358</xdr:row>
      <xdr:rowOff>0</xdr:rowOff>
    </xdr:from>
    <xdr:ext cx="65" cy="172227"/>
    <xdr:sp macro="" textlink="">
      <xdr:nvSpPr>
        <xdr:cNvPr id="133" name="PoljeZBesedilom 132">
          <a:extLst>
            <a:ext uri="{FF2B5EF4-FFF2-40B4-BE49-F238E27FC236}">
              <a16:creationId xmlns:a16="http://schemas.microsoft.com/office/drawing/2014/main" id="{CE60DBAB-8145-4A61-978A-0B7B32C1FFA3}"/>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34" name="PoljeZBesedilom 133">
          <a:extLst>
            <a:ext uri="{FF2B5EF4-FFF2-40B4-BE49-F238E27FC236}">
              <a16:creationId xmlns:a16="http://schemas.microsoft.com/office/drawing/2014/main" id="{9326F997-A8BB-4BCE-BE5C-17E6EFACC9F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35" name="PoljeZBesedilom 134">
          <a:extLst>
            <a:ext uri="{FF2B5EF4-FFF2-40B4-BE49-F238E27FC236}">
              <a16:creationId xmlns:a16="http://schemas.microsoft.com/office/drawing/2014/main" id="{C66B3CC5-E1A1-406D-81EF-2093057E575B}"/>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36" name="PoljeZBesedilom 135">
          <a:extLst>
            <a:ext uri="{FF2B5EF4-FFF2-40B4-BE49-F238E27FC236}">
              <a16:creationId xmlns:a16="http://schemas.microsoft.com/office/drawing/2014/main" id="{AC216B8D-2FDE-4A61-B038-0EB6B595E84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37" name="PoljeZBesedilom 136">
          <a:extLst>
            <a:ext uri="{FF2B5EF4-FFF2-40B4-BE49-F238E27FC236}">
              <a16:creationId xmlns:a16="http://schemas.microsoft.com/office/drawing/2014/main" id="{47F519BA-1265-4540-A0DE-E67CC7A73B2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38" name="PoljeZBesedilom 137">
          <a:extLst>
            <a:ext uri="{FF2B5EF4-FFF2-40B4-BE49-F238E27FC236}">
              <a16:creationId xmlns:a16="http://schemas.microsoft.com/office/drawing/2014/main" id="{EAE3C55A-0668-4155-8364-B5F8B5FA992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39" name="PoljeZBesedilom 138">
          <a:extLst>
            <a:ext uri="{FF2B5EF4-FFF2-40B4-BE49-F238E27FC236}">
              <a16:creationId xmlns:a16="http://schemas.microsoft.com/office/drawing/2014/main" id="{C6CAA657-763B-4549-8939-00B830A16CE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40" name="PoljeZBesedilom 139">
          <a:extLst>
            <a:ext uri="{FF2B5EF4-FFF2-40B4-BE49-F238E27FC236}">
              <a16:creationId xmlns:a16="http://schemas.microsoft.com/office/drawing/2014/main" id="{31D20EAC-85F4-4DBE-AD59-70904CB85A8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41" name="PoljeZBesedilom 140">
          <a:extLst>
            <a:ext uri="{FF2B5EF4-FFF2-40B4-BE49-F238E27FC236}">
              <a16:creationId xmlns:a16="http://schemas.microsoft.com/office/drawing/2014/main" id="{E6F5F78F-10BA-41E3-81E6-19E195E6966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42" name="PoljeZBesedilom 141">
          <a:extLst>
            <a:ext uri="{FF2B5EF4-FFF2-40B4-BE49-F238E27FC236}">
              <a16:creationId xmlns:a16="http://schemas.microsoft.com/office/drawing/2014/main" id="{09F84AAE-1780-4E96-AB5B-1577C8B554C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43" name="PoljeZBesedilom 142">
          <a:extLst>
            <a:ext uri="{FF2B5EF4-FFF2-40B4-BE49-F238E27FC236}">
              <a16:creationId xmlns:a16="http://schemas.microsoft.com/office/drawing/2014/main" id="{ADB3CFA7-7E7E-474E-8FFB-5ECE627EDCC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144" name="PoljeZBesedilom 143">
          <a:extLst>
            <a:ext uri="{FF2B5EF4-FFF2-40B4-BE49-F238E27FC236}">
              <a16:creationId xmlns:a16="http://schemas.microsoft.com/office/drawing/2014/main" id="{53E176AD-E3CE-4F7A-B4F3-E33E218E66E8}"/>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145" name="PoljeZBesedilom 144">
          <a:extLst>
            <a:ext uri="{FF2B5EF4-FFF2-40B4-BE49-F238E27FC236}">
              <a16:creationId xmlns:a16="http://schemas.microsoft.com/office/drawing/2014/main" id="{1E859C33-1842-4D20-9960-7AB526FAA4CE}"/>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46" name="PoljeZBesedilom 145">
          <a:extLst>
            <a:ext uri="{FF2B5EF4-FFF2-40B4-BE49-F238E27FC236}">
              <a16:creationId xmlns:a16="http://schemas.microsoft.com/office/drawing/2014/main" id="{7506A353-4FD0-4009-87BA-F27F0DD6F71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47" name="PoljeZBesedilom 146">
          <a:extLst>
            <a:ext uri="{FF2B5EF4-FFF2-40B4-BE49-F238E27FC236}">
              <a16:creationId xmlns:a16="http://schemas.microsoft.com/office/drawing/2014/main" id="{046937E8-7A0C-4B96-82C0-512488C6AB2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48" name="PoljeZBesedilom 147">
          <a:extLst>
            <a:ext uri="{FF2B5EF4-FFF2-40B4-BE49-F238E27FC236}">
              <a16:creationId xmlns:a16="http://schemas.microsoft.com/office/drawing/2014/main" id="{FE238FB2-AF50-4F7B-A066-EA50A0B37FE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49" name="PoljeZBesedilom 148">
          <a:extLst>
            <a:ext uri="{FF2B5EF4-FFF2-40B4-BE49-F238E27FC236}">
              <a16:creationId xmlns:a16="http://schemas.microsoft.com/office/drawing/2014/main" id="{14B61A5F-3167-46D3-B6D6-6C9ABBE90D1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50" name="PoljeZBesedilom 149">
          <a:extLst>
            <a:ext uri="{FF2B5EF4-FFF2-40B4-BE49-F238E27FC236}">
              <a16:creationId xmlns:a16="http://schemas.microsoft.com/office/drawing/2014/main" id="{043BC1B9-8D2F-4A9B-A819-220739195E6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51" name="PoljeZBesedilom 150">
          <a:extLst>
            <a:ext uri="{FF2B5EF4-FFF2-40B4-BE49-F238E27FC236}">
              <a16:creationId xmlns:a16="http://schemas.microsoft.com/office/drawing/2014/main" id="{9A8458F3-4FB9-40BC-BB25-048EC433918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52" name="PoljeZBesedilom 151">
          <a:extLst>
            <a:ext uri="{FF2B5EF4-FFF2-40B4-BE49-F238E27FC236}">
              <a16:creationId xmlns:a16="http://schemas.microsoft.com/office/drawing/2014/main" id="{95357DA8-AA8B-4F12-80E0-5D16687F62C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53" name="PoljeZBesedilom 152">
          <a:extLst>
            <a:ext uri="{FF2B5EF4-FFF2-40B4-BE49-F238E27FC236}">
              <a16:creationId xmlns:a16="http://schemas.microsoft.com/office/drawing/2014/main" id="{8971A285-3595-455B-80CB-1AE500A0884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54" name="PoljeZBesedilom 153">
          <a:extLst>
            <a:ext uri="{FF2B5EF4-FFF2-40B4-BE49-F238E27FC236}">
              <a16:creationId xmlns:a16="http://schemas.microsoft.com/office/drawing/2014/main" id="{67DD0E46-B8F1-4962-AE55-2D9C7378228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55" name="PoljeZBesedilom 154">
          <a:extLst>
            <a:ext uri="{FF2B5EF4-FFF2-40B4-BE49-F238E27FC236}">
              <a16:creationId xmlns:a16="http://schemas.microsoft.com/office/drawing/2014/main" id="{8A18C2FD-E733-4D05-AF08-8C50C50B525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156" name="PoljeZBesedilom 155">
          <a:extLst>
            <a:ext uri="{FF2B5EF4-FFF2-40B4-BE49-F238E27FC236}">
              <a16:creationId xmlns:a16="http://schemas.microsoft.com/office/drawing/2014/main" id="{E2DD3872-CD66-4C8A-A4CC-370CFAADFDE6}"/>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157" name="PoljeZBesedilom 156">
          <a:extLst>
            <a:ext uri="{FF2B5EF4-FFF2-40B4-BE49-F238E27FC236}">
              <a16:creationId xmlns:a16="http://schemas.microsoft.com/office/drawing/2014/main" id="{383442A7-7F3C-4913-93A2-A1F139E318F9}"/>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158" name="PoljeZBesedilom 157">
          <a:extLst>
            <a:ext uri="{FF2B5EF4-FFF2-40B4-BE49-F238E27FC236}">
              <a16:creationId xmlns:a16="http://schemas.microsoft.com/office/drawing/2014/main" id="{75ED9B61-3F5A-47F5-89F6-F46FA4956663}"/>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159" name="PoljeZBesedilom 158">
          <a:extLst>
            <a:ext uri="{FF2B5EF4-FFF2-40B4-BE49-F238E27FC236}">
              <a16:creationId xmlns:a16="http://schemas.microsoft.com/office/drawing/2014/main" id="{98ED6193-E6E6-4390-858B-CF25ADA03A5D}"/>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0" name="PoljeZBesedilom 159">
          <a:extLst>
            <a:ext uri="{FF2B5EF4-FFF2-40B4-BE49-F238E27FC236}">
              <a16:creationId xmlns:a16="http://schemas.microsoft.com/office/drawing/2014/main" id="{14378A62-3A56-4A51-A3C7-0232B9D1294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1" name="PoljeZBesedilom 160">
          <a:extLst>
            <a:ext uri="{FF2B5EF4-FFF2-40B4-BE49-F238E27FC236}">
              <a16:creationId xmlns:a16="http://schemas.microsoft.com/office/drawing/2014/main" id="{88651578-B624-4896-9FA5-FF07DA916B9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2" name="PoljeZBesedilom 161">
          <a:extLst>
            <a:ext uri="{FF2B5EF4-FFF2-40B4-BE49-F238E27FC236}">
              <a16:creationId xmlns:a16="http://schemas.microsoft.com/office/drawing/2014/main" id="{8A9CF871-80A1-44D1-9DD7-C8C2D1E2C0B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3" name="PoljeZBesedilom 162">
          <a:extLst>
            <a:ext uri="{FF2B5EF4-FFF2-40B4-BE49-F238E27FC236}">
              <a16:creationId xmlns:a16="http://schemas.microsoft.com/office/drawing/2014/main" id="{3A4AA0BE-66EC-42B6-90C3-F6B33F0585C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4" name="PoljeZBesedilom 163">
          <a:extLst>
            <a:ext uri="{FF2B5EF4-FFF2-40B4-BE49-F238E27FC236}">
              <a16:creationId xmlns:a16="http://schemas.microsoft.com/office/drawing/2014/main" id="{7C85B293-3F7E-436B-A3E4-AE53FC68355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5" name="PoljeZBesedilom 164">
          <a:extLst>
            <a:ext uri="{FF2B5EF4-FFF2-40B4-BE49-F238E27FC236}">
              <a16:creationId xmlns:a16="http://schemas.microsoft.com/office/drawing/2014/main" id="{62A06EAB-7227-4F64-BA40-AA5A70DAC46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6" name="PoljeZBesedilom 165">
          <a:extLst>
            <a:ext uri="{FF2B5EF4-FFF2-40B4-BE49-F238E27FC236}">
              <a16:creationId xmlns:a16="http://schemas.microsoft.com/office/drawing/2014/main" id="{260EA217-A854-465A-9014-AD980F4D28E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7" name="PoljeZBesedilom 166">
          <a:extLst>
            <a:ext uri="{FF2B5EF4-FFF2-40B4-BE49-F238E27FC236}">
              <a16:creationId xmlns:a16="http://schemas.microsoft.com/office/drawing/2014/main" id="{7E84C16C-B02E-49F4-9D32-E79657BB1A7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8" name="PoljeZBesedilom 167">
          <a:extLst>
            <a:ext uri="{FF2B5EF4-FFF2-40B4-BE49-F238E27FC236}">
              <a16:creationId xmlns:a16="http://schemas.microsoft.com/office/drawing/2014/main" id="{5352463C-B84A-4895-A99E-F8A9DA3D188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411</xdr:row>
      <xdr:rowOff>0</xdr:rowOff>
    </xdr:from>
    <xdr:ext cx="65" cy="172227"/>
    <xdr:sp macro="" textlink="">
      <xdr:nvSpPr>
        <xdr:cNvPr id="169" name="PoljeZBesedilom 168">
          <a:extLst>
            <a:ext uri="{FF2B5EF4-FFF2-40B4-BE49-F238E27FC236}">
              <a16:creationId xmlns:a16="http://schemas.microsoft.com/office/drawing/2014/main" id="{936C4B7F-19EF-4B2B-9F8E-44089CD957F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170" name="PoljeZBesedilom 169">
          <a:extLst>
            <a:ext uri="{FF2B5EF4-FFF2-40B4-BE49-F238E27FC236}">
              <a16:creationId xmlns:a16="http://schemas.microsoft.com/office/drawing/2014/main" id="{0E4F54C1-B5DC-4E5C-A1B1-20E3D11293E7}"/>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412</xdr:row>
      <xdr:rowOff>0</xdr:rowOff>
    </xdr:from>
    <xdr:ext cx="65" cy="172227"/>
    <xdr:sp macro="" textlink="">
      <xdr:nvSpPr>
        <xdr:cNvPr id="171" name="PoljeZBesedilom 170">
          <a:extLst>
            <a:ext uri="{FF2B5EF4-FFF2-40B4-BE49-F238E27FC236}">
              <a16:creationId xmlns:a16="http://schemas.microsoft.com/office/drawing/2014/main" id="{F366A66C-8759-4E65-9FDD-24EEB62449AB}"/>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74</xdr:row>
      <xdr:rowOff>0</xdr:rowOff>
    </xdr:from>
    <xdr:ext cx="65" cy="172227"/>
    <xdr:sp macro="" textlink="">
      <xdr:nvSpPr>
        <xdr:cNvPr id="172" name="PoljeZBesedilom 171">
          <a:extLst>
            <a:ext uri="{FF2B5EF4-FFF2-40B4-BE49-F238E27FC236}">
              <a16:creationId xmlns:a16="http://schemas.microsoft.com/office/drawing/2014/main" id="{0C674F71-20EE-4C03-BCAA-B5891A10BC8C}"/>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74</xdr:row>
      <xdr:rowOff>0</xdr:rowOff>
    </xdr:from>
    <xdr:ext cx="65" cy="172227"/>
    <xdr:sp macro="" textlink="">
      <xdr:nvSpPr>
        <xdr:cNvPr id="173" name="PoljeZBesedilom 172">
          <a:extLst>
            <a:ext uri="{FF2B5EF4-FFF2-40B4-BE49-F238E27FC236}">
              <a16:creationId xmlns:a16="http://schemas.microsoft.com/office/drawing/2014/main" id="{F6470171-2299-40C1-A8E0-72BB1FD5A09D}"/>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2</xdr:row>
      <xdr:rowOff>0</xdr:rowOff>
    </xdr:from>
    <xdr:ext cx="65" cy="172227"/>
    <xdr:sp macro="" textlink="">
      <xdr:nvSpPr>
        <xdr:cNvPr id="2" name="PoljeZBesedilom 1">
          <a:extLst>
            <a:ext uri="{FF2B5EF4-FFF2-40B4-BE49-F238E27FC236}">
              <a16:creationId xmlns:a16="http://schemas.microsoft.com/office/drawing/2014/main" id="{094BF11E-B000-471A-BF2E-05A3162F97F9}"/>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 name="PoljeZBesedilom 2">
          <a:extLst>
            <a:ext uri="{FF2B5EF4-FFF2-40B4-BE49-F238E27FC236}">
              <a16:creationId xmlns:a16="http://schemas.microsoft.com/office/drawing/2014/main" id="{CC0BA50A-3CE5-4FEF-AB36-84714ED2EB88}"/>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4" name="PoljeZBesedilom 3">
          <a:extLst>
            <a:ext uri="{FF2B5EF4-FFF2-40B4-BE49-F238E27FC236}">
              <a16:creationId xmlns:a16="http://schemas.microsoft.com/office/drawing/2014/main" id="{4DEF3EA3-F7CB-4CB7-A1FD-F43ADAE88D4D}"/>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 name="PoljeZBesedilom 4">
          <a:extLst>
            <a:ext uri="{FF2B5EF4-FFF2-40B4-BE49-F238E27FC236}">
              <a16:creationId xmlns:a16="http://schemas.microsoft.com/office/drawing/2014/main" id="{A46F0707-ED39-439A-A147-0B6A89A925E8}"/>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6" name="PoljeZBesedilom 5">
          <a:extLst>
            <a:ext uri="{FF2B5EF4-FFF2-40B4-BE49-F238E27FC236}">
              <a16:creationId xmlns:a16="http://schemas.microsoft.com/office/drawing/2014/main" id="{9789BF45-3DC4-408A-B2C4-315A0AFD18C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7" name="PoljeZBesedilom 6">
          <a:extLst>
            <a:ext uri="{FF2B5EF4-FFF2-40B4-BE49-F238E27FC236}">
              <a16:creationId xmlns:a16="http://schemas.microsoft.com/office/drawing/2014/main" id="{2488CBE5-6F65-466A-A446-C51A842F52E0}"/>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8" name="PoljeZBesedilom 7">
          <a:extLst>
            <a:ext uri="{FF2B5EF4-FFF2-40B4-BE49-F238E27FC236}">
              <a16:creationId xmlns:a16="http://schemas.microsoft.com/office/drawing/2014/main" id="{E38812C4-5ADC-4CE0-A5D3-8E34D17545A8}"/>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9" name="PoljeZBesedilom 8">
          <a:extLst>
            <a:ext uri="{FF2B5EF4-FFF2-40B4-BE49-F238E27FC236}">
              <a16:creationId xmlns:a16="http://schemas.microsoft.com/office/drawing/2014/main" id="{04BF7AB0-0E48-45EE-B519-1B414611A81D}"/>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0" name="PoljeZBesedilom 9">
          <a:extLst>
            <a:ext uri="{FF2B5EF4-FFF2-40B4-BE49-F238E27FC236}">
              <a16:creationId xmlns:a16="http://schemas.microsoft.com/office/drawing/2014/main" id="{1F94C4FF-1A4C-4CB7-9CCA-AB7FEF42FDF1}"/>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 name="PoljeZBesedilom 10">
          <a:extLst>
            <a:ext uri="{FF2B5EF4-FFF2-40B4-BE49-F238E27FC236}">
              <a16:creationId xmlns:a16="http://schemas.microsoft.com/office/drawing/2014/main" id="{FCC461AF-712C-4AC0-9879-48FE2AC0D8FD}"/>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2" name="PoljeZBesedilom 11">
          <a:extLst>
            <a:ext uri="{FF2B5EF4-FFF2-40B4-BE49-F238E27FC236}">
              <a16:creationId xmlns:a16="http://schemas.microsoft.com/office/drawing/2014/main" id="{F12A382B-CE22-4031-BDC9-834B9DD3F965}"/>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3" name="PoljeZBesedilom 12">
          <a:extLst>
            <a:ext uri="{FF2B5EF4-FFF2-40B4-BE49-F238E27FC236}">
              <a16:creationId xmlns:a16="http://schemas.microsoft.com/office/drawing/2014/main" id="{83C59CDC-6582-4778-BF60-7578C7E31F95}"/>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F00A143E-0E45-465E-8AA4-3FA6206186F6}"/>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F04A3196-7168-4173-A754-7F5E44E4B320}"/>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F3BCFCFE-169A-4A2F-A93E-DB92313632E5}"/>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1C90F9D1-C874-4153-9E2C-C653C2A3603F}"/>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14</xdr:row>
      <xdr:rowOff>0</xdr:rowOff>
    </xdr:from>
    <xdr:ext cx="65" cy="172227"/>
    <xdr:sp macro="" textlink="">
      <xdr:nvSpPr>
        <xdr:cNvPr id="18" name="PoljeZBesedilom 17">
          <a:extLst>
            <a:ext uri="{FF2B5EF4-FFF2-40B4-BE49-F238E27FC236}">
              <a16:creationId xmlns:a16="http://schemas.microsoft.com/office/drawing/2014/main" id="{674587AB-D3CB-41DC-997A-9BDFE3F62B09}"/>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14</xdr:row>
      <xdr:rowOff>0</xdr:rowOff>
    </xdr:from>
    <xdr:ext cx="65" cy="172227"/>
    <xdr:sp macro="" textlink="">
      <xdr:nvSpPr>
        <xdr:cNvPr id="19" name="PoljeZBesedilom 18">
          <a:extLst>
            <a:ext uri="{FF2B5EF4-FFF2-40B4-BE49-F238E27FC236}">
              <a16:creationId xmlns:a16="http://schemas.microsoft.com/office/drawing/2014/main" id="{F021C950-EB02-49B1-B4B1-8839EAD04385}"/>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20" name="PoljeZBesedilom 19">
          <a:extLst>
            <a:ext uri="{FF2B5EF4-FFF2-40B4-BE49-F238E27FC236}">
              <a16:creationId xmlns:a16="http://schemas.microsoft.com/office/drawing/2014/main" id="{45E43063-193E-4CA2-B76D-8146FDC7F5E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21" name="PoljeZBesedilom 20">
          <a:extLst>
            <a:ext uri="{FF2B5EF4-FFF2-40B4-BE49-F238E27FC236}">
              <a16:creationId xmlns:a16="http://schemas.microsoft.com/office/drawing/2014/main" id="{267D9891-DCA6-4E1E-A96D-41A79BF1FECC}"/>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22" name="PoljeZBesedilom 21">
          <a:extLst>
            <a:ext uri="{FF2B5EF4-FFF2-40B4-BE49-F238E27FC236}">
              <a16:creationId xmlns:a16="http://schemas.microsoft.com/office/drawing/2014/main" id="{94544EDF-EE89-489B-8216-11FED0D8A79D}"/>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23" name="PoljeZBesedilom 22">
          <a:extLst>
            <a:ext uri="{FF2B5EF4-FFF2-40B4-BE49-F238E27FC236}">
              <a16:creationId xmlns:a16="http://schemas.microsoft.com/office/drawing/2014/main" id="{EEA4EA93-1C9A-47A3-8499-3BA80BE1EE50}"/>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34</xdr:row>
      <xdr:rowOff>0</xdr:rowOff>
    </xdr:from>
    <xdr:ext cx="65" cy="172227"/>
    <xdr:sp macro="" textlink="">
      <xdr:nvSpPr>
        <xdr:cNvPr id="24" name="PoljeZBesedilom 23">
          <a:extLst>
            <a:ext uri="{FF2B5EF4-FFF2-40B4-BE49-F238E27FC236}">
              <a16:creationId xmlns:a16="http://schemas.microsoft.com/office/drawing/2014/main" id="{16FB59C0-AA25-4500-8ECF-2211E6124BF0}"/>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34</xdr:row>
      <xdr:rowOff>0</xdr:rowOff>
    </xdr:from>
    <xdr:ext cx="65" cy="172227"/>
    <xdr:sp macro="" textlink="">
      <xdr:nvSpPr>
        <xdr:cNvPr id="25" name="PoljeZBesedilom 24">
          <a:extLst>
            <a:ext uri="{FF2B5EF4-FFF2-40B4-BE49-F238E27FC236}">
              <a16:creationId xmlns:a16="http://schemas.microsoft.com/office/drawing/2014/main" id="{F6764094-04A6-4B01-8C15-D0303E17FF3D}"/>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26" name="PoljeZBesedilom 25">
          <a:extLst>
            <a:ext uri="{FF2B5EF4-FFF2-40B4-BE49-F238E27FC236}">
              <a16:creationId xmlns:a16="http://schemas.microsoft.com/office/drawing/2014/main" id="{0C39BB26-B46B-4524-A26C-2331FED2C32B}"/>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27" name="PoljeZBesedilom 26">
          <a:extLst>
            <a:ext uri="{FF2B5EF4-FFF2-40B4-BE49-F238E27FC236}">
              <a16:creationId xmlns:a16="http://schemas.microsoft.com/office/drawing/2014/main" id="{8ED6CC43-47B8-43C7-B507-430BA990CF2F}"/>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28" name="PoljeZBesedilom 27">
          <a:extLst>
            <a:ext uri="{FF2B5EF4-FFF2-40B4-BE49-F238E27FC236}">
              <a16:creationId xmlns:a16="http://schemas.microsoft.com/office/drawing/2014/main" id="{391BE2DB-3FEE-43AF-9DAB-FFAA4B008F06}"/>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29" name="PoljeZBesedilom 28">
          <a:extLst>
            <a:ext uri="{FF2B5EF4-FFF2-40B4-BE49-F238E27FC236}">
              <a16:creationId xmlns:a16="http://schemas.microsoft.com/office/drawing/2014/main" id="{4859568A-1E76-454E-BECC-9D6CC4F48179}"/>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0" name="PoljeZBesedilom 29">
          <a:extLst>
            <a:ext uri="{FF2B5EF4-FFF2-40B4-BE49-F238E27FC236}">
              <a16:creationId xmlns:a16="http://schemas.microsoft.com/office/drawing/2014/main" id="{57E4F614-3EFD-4D0A-A9A3-EC065DAE36D7}"/>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1" name="PoljeZBesedilom 30">
          <a:extLst>
            <a:ext uri="{FF2B5EF4-FFF2-40B4-BE49-F238E27FC236}">
              <a16:creationId xmlns:a16="http://schemas.microsoft.com/office/drawing/2014/main" id="{A5ECCF2D-B611-4BC2-A4C1-5BA1427881C1}"/>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2" name="PoljeZBesedilom 31">
          <a:extLst>
            <a:ext uri="{FF2B5EF4-FFF2-40B4-BE49-F238E27FC236}">
              <a16:creationId xmlns:a16="http://schemas.microsoft.com/office/drawing/2014/main" id="{D3CD0A93-ACFA-433A-B91C-8CD36F6294E4}"/>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3" name="PoljeZBesedilom 32">
          <a:extLst>
            <a:ext uri="{FF2B5EF4-FFF2-40B4-BE49-F238E27FC236}">
              <a16:creationId xmlns:a16="http://schemas.microsoft.com/office/drawing/2014/main" id="{9DC0AA55-F160-4336-85A4-B2004E877393}"/>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4" name="PoljeZBesedilom 33">
          <a:extLst>
            <a:ext uri="{FF2B5EF4-FFF2-40B4-BE49-F238E27FC236}">
              <a16:creationId xmlns:a16="http://schemas.microsoft.com/office/drawing/2014/main" id="{46A08494-A225-4526-8EF2-24A23E72D416}"/>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5" name="PoljeZBesedilom 34">
          <a:extLst>
            <a:ext uri="{FF2B5EF4-FFF2-40B4-BE49-F238E27FC236}">
              <a16:creationId xmlns:a16="http://schemas.microsoft.com/office/drawing/2014/main" id="{CF84D191-B8FE-4BBE-AC38-3933CFAF73A9}"/>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6" name="PoljeZBesedilom 35">
          <a:extLst>
            <a:ext uri="{FF2B5EF4-FFF2-40B4-BE49-F238E27FC236}">
              <a16:creationId xmlns:a16="http://schemas.microsoft.com/office/drawing/2014/main" id="{477A8D9E-ACED-4AA1-92A3-256E8502BB9F}"/>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7" name="PoljeZBesedilom 36">
          <a:extLst>
            <a:ext uri="{FF2B5EF4-FFF2-40B4-BE49-F238E27FC236}">
              <a16:creationId xmlns:a16="http://schemas.microsoft.com/office/drawing/2014/main" id="{318C6B41-1014-4D71-B572-2C90B47F601F}"/>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8" name="PoljeZBesedilom 37">
          <a:extLst>
            <a:ext uri="{FF2B5EF4-FFF2-40B4-BE49-F238E27FC236}">
              <a16:creationId xmlns:a16="http://schemas.microsoft.com/office/drawing/2014/main" id="{A23FF74C-A1BC-4CD9-8D8B-0189FF209764}"/>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39" name="PoljeZBesedilom 38">
          <a:extLst>
            <a:ext uri="{FF2B5EF4-FFF2-40B4-BE49-F238E27FC236}">
              <a16:creationId xmlns:a16="http://schemas.microsoft.com/office/drawing/2014/main" id="{61457945-44C8-4AA9-BB70-3ED5F206E6E4}"/>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0" name="PoljeZBesedilom 39">
          <a:extLst>
            <a:ext uri="{FF2B5EF4-FFF2-40B4-BE49-F238E27FC236}">
              <a16:creationId xmlns:a16="http://schemas.microsoft.com/office/drawing/2014/main" id="{02CE5973-0541-4E4B-93A8-DFB737ED93FB}"/>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1" name="PoljeZBesedilom 40">
          <a:extLst>
            <a:ext uri="{FF2B5EF4-FFF2-40B4-BE49-F238E27FC236}">
              <a16:creationId xmlns:a16="http://schemas.microsoft.com/office/drawing/2014/main" id="{69FF4021-952D-4F23-9FC5-8368E4827D00}"/>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2" name="PoljeZBesedilom 41">
          <a:extLst>
            <a:ext uri="{FF2B5EF4-FFF2-40B4-BE49-F238E27FC236}">
              <a16:creationId xmlns:a16="http://schemas.microsoft.com/office/drawing/2014/main" id="{D0535CB2-7289-46F3-AD0C-2E1028FF527C}"/>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3" name="PoljeZBesedilom 42">
          <a:extLst>
            <a:ext uri="{FF2B5EF4-FFF2-40B4-BE49-F238E27FC236}">
              <a16:creationId xmlns:a16="http://schemas.microsoft.com/office/drawing/2014/main" id="{7EA0CEA9-88DD-491F-B036-ACE420E2FD67}"/>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4" name="PoljeZBesedilom 43">
          <a:extLst>
            <a:ext uri="{FF2B5EF4-FFF2-40B4-BE49-F238E27FC236}">
              <a16:creationId xmlns:a16="http://schemas.microsoft.com/office/drawing/2014/main" id="{361CA92D-E246-422D-B5F4-50C4E7F32C89}"/>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5" name="PoljeZBesedilom 44">
          <a:extLst>
            <a:ext uri="{FF2B5EF4-FFF2-40B4-BE49-F238E27FC236}">
              <a16:creationId xmlns:a16="http://schemas.microsoft.com/office/drawing/2014/main" id="{8BA3842C-0E52-4223-A494-0C49332E7EB7}"/>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6" name="PoljeZBesedilom 45">
          <a:extLst>
            <a:ext uri="{FF2B5EF4-FFF2-40B4-BE49-F238E27FC236}">
              <a16:creationId xmlns:a16="http://schemas.microsoft.com/office/drawing/2014/main" id="{18D84CEF-7A92-4E6A-8B51-0820D300159B}"/>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7" name="PoljeZBesedilom 46">
          <a:extLst>
            <a:ext uri="{FF2B5EF4-FFF2-40B4-BE49-F238E27FC236}">
              <a16:creationId xmlns:a16="http://schemas.microsoft.com/office/drawing/2014/main" id="{5C39C499-3044-4217-9B6E-FA434D2315D5}"/>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8" name="PoljeZBesedilom 47">
          <a:extLst>
            <a:ext uri="{FF2B5EF4-FFF2-40B4-BE49-F238E27FC236}">
              <a16:creationId xmlns:a16="http://schemas.microsoft.com/office/drawing/2014/main" id="{44614E10-F9BF-4802-8C14-A030A045CEB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49" name="PoljeZBesedilom 48">
          <a:extLst>
            <a:ext uri="{FF2B5EF4-FFF2-40B4-BE49-F238E27FC236}">
              <a16:creationId xmlns:a16="http://schemas.microsoft.com/office/drawing/2014/main" id="{9C6CA3F8-0B1D-4937-B2FF-94ADD89FEB7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0" name="PoljeZBesedilom 49">
          <a:extLst>
            <a:ext uri="{FF2B5EF4-FFF2-40B4-BE49-F238E27FC236}">
              <a16:creationId xmlns:a16="http://schemas.microsoft.com/office/drawing/2014/main" id="{EDCB814D-C3D0-4F43-8145-02473BDB03A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1" name="PoljeZBesedilom 50">
          <a:extLst>
            <a:ext uri="{FF2B5EF4-FFF2-40B4-BE49-F238E27FC236}">
              <a16:creationId xmlns:a16="http://schemas.microsoft.com/office/drawing/2014/main" id="{5B806847-56C5-4DFE-8118-D8942FDC35E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2" name="PoljeZBesedilom 51">
          <a:extLst>
            <a:ext uri="{FF2B5EF4-FFF2-40B4-BE49-F238E27FC236}">
              <a16:creationId xmlns:a16="http://schemas.microsoft.com/office/drawing/2014/main" id="{1380EFEC-AD6E-4D28-86F7-BD76B2A90B3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3" name="PoljeZBesedilom 52">
          <a:extLst>
            <a:ext uri="{FF2B5EF4-FFF2-40B4-BE49-F238E27FC236}">
              <a16:creationId xmlns:a16="http://schemas.microsoft.com/office/drawing/2014/main" id="{488B9C05-900E-45D0-9398-0686295D746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4" name="PoljeZBesedilom 53">
          <a:extLst>
            <a:ext uri="{FF2B5EF4-FFF2-40B4-BE49-F238E27FC236}">
              <a16:creationId xmlns:a16="http://schemas.microsoft.com/office/drawing/2014/main" id="{1E6392C7-943B-4E73-A40B-53301186AAE0}"/>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5" name="PoljeZBesedilom 54">
          <a:extLst>
            <a:ext uri="{FF2B5EF4-FFF2-40B4-BE49-F238E27FC236}">
              <a16:creationId xmlns:a16="http://schemas.microsoft.com/office/drawing/2014/main" id="{D3C2A32E-511F-411A-A720-B756A27BAD00}"/>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6" name="PoljeZBesedilom 55">
          <a:extLst>
            <a:ext uri="{FF2B5EF4-FFF2-40B4-BE49-F238E27FC236}">
              <a16:creationId xmlns:a16="http://schemas.microsoft.com/office/drawing/2014/main" id="{8D404B02-79A5-4FDB-ACB2-32F11470384E}"/>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7" name="PoljeZBesedilom 56">
          <a:extLst>
            <a:ext uri="{FF2B5EF4-FFF2-40B4-BE49-F238E27FC236}">
              <a16:creationId xmlns:a16="http://schemas.microsoft.com/office/drawing/2014/main" id="{F2851F66-2B1D-4F91-8AF1-D6D384A14661}"/>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8" name="PoljeZBesedilom 57">
          <a:extLst>
            <a:ext uri="{FF2B5EF4-FFF2-40B4-BE49-F238E27FC236}">
              <a16:creationId xmlns:a16="http://schemas.microsoft.com/office/drawing/2014/main" id="{66F5C0DF-EFA0-4BEE-9880-B0F5972E3ADA}"/>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59" name="PoljeZBesedilom 58">
          <a:extLst>
            <a:ext uri="{FF2B5EF4-FFF2-40B4-BE49-F238E27FC236}">
              <a16:creationId xmlns:a16="http://schemas.microsoft.com/office/drawing/2014/main" id="{D5156DB5-5479-40CD-A7C2-4AE29DC8929B}"/>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0" name="PoljeZBesedilom 59">
          <a:extLst>
            <a:ext uri="{FF2B5EF4-FFF2-40B4-BE49-F238E27FC236}">
              <a16:creationId xmlns:a16="http://schemas.microsoft.com/office/drawing/2014/main" id="{A5FB06D6-A1FF-40F7-ADB0-778F9C091FDB}"/>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1" name="PoljeZBesedilom 60">
          <a:extLst>
            <a:ext uri="{FF2B5EF4-FFF2-40B4-BE49-F238E27FC236}">
              <a16:creationId xmlns:a16="http://schemas.microsoft.com/office/drawing/2014/main" id="{CB41CCFA-D08F-431A-993C-DCD5165A8AFB}"/>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2" name="PoljeZBesedilom 61">
          <a:extLst>
            <a:ext uri="{FF2B5EF4-FFF2-40B4-BE49-F238E27FC236}">
              <a16:creationId xmlns:a16="http://schemas.microsoft.com/office/drawing/2014/main" id="{E3FC1713-7F79-4FF0-B432-013437AE7320}"/>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3" name="PoljeZBesedilom 62">
          <a:extLst>
            <a:ext uri="{FF2B5EF4-FFF2-40B4-BE49-F238E27FC236}">
              <a16:creationId xmlns:a16="http://schemas.microsoft.com/office/drawing/2014/main" id="{860B3850-4A7D-465C-AF19-BD8837987CDD}"/>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4" name="PoljeZBesedilom 63">
          <a:extLst>
            <a:ext uri="{FF2B5EF4-FFF2-40B4-BE49-F238E27FC236}">
              <a16:creationId xmlns:a16="http://schemas.microsoft.com/office/drawing/2014/main" id="{F6A3AF81-6BEB-470F-9657-E82EB3F251F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5" name="PoljeZBesedilom 64">
          <a:extLst>
            <a:ext uri="{FF2B5EF4-FFF2-40B4-BE49-F238E27FC236}">
              <a16:creationId xmlns:a16="http://schemas.microsoft.com/office/drawing/2014/main" id="{BE285CFC-33C2-4DDB-A0BB-63E61490D00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6" name="PoljeZBesedilom 65">
          <a:extLst>
            <a:ext uri="{FF2B5EF4-FFF2-40B4-BE49-F238E27FC236}">
              <a16:creationId xmlns:a16="http://schemas.microsoft.com/office/drawing/2014/main" id="{C9E9CA88-D0BF-4016-8EF8-8B07C8F13E8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7" name="PoljeZBesedilom 66">
          <a:extLst>
            <a:ext uri="{FF2B5EF4-FFF2-40B4-BE49-F238E27FC236}">
              <a16:creationId xmlns:a16="http://schemas.microsoft.com/office/drawing/2014/main" id="{C2485610-29C3-4CC5-A548-4E6DDC5F441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8" name="PoljeZBesedilom 67">
          <a:extLst>
            <a:ext uri="{FF2B5EF4-FFF2-40B4-BE49-F238E27FC236}">
              <a16:creationId xmlns:a16="http://schemas.microsoft.com/office/drawing/2014/main" id="{B281119F-1834-452C-B307-B16DB4657BF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69" name="PoljeZBesedilom 68">
          <a:extLst>
            <a:ext uri="{FF2B5EF4-FFF2-40B4-BE49-F238E27FC236}">
              <a16:creationId xmlns:a16="http://schemas.microsoft.com/office/drawing/2014/main" id="{E0660360-D3DF-4E3E-ACF0-EAA1103C427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0" name="PoljeZBesedilom 69">
          <a:extLst>
            <a:ext uri="{FF2B5EF4-FFF2-40B4-BE49-F238E27FC236}">
              <a16:creationId xmlns:a16="http://schemas.microsoft.com/office/drawing/2014/main" id="{245788C7-0182-4809-B9D8-B4317487D88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1" name="PoljeZBesedilom 70">
          <a:extLst>
            <a:ext uri="{FF2B5EF4-FFF2-40B4-BE49-F238E27FC236}">
              <a16:creationId xmlns:a16="http://schemas.microsoft.com/office/drawing/2014/main" id="{74D7D1D1-4B24-423D-981E-76DDC9B32D9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2" name="PoljeZBesedilom 71">
          <a:extLst>
            <a:ext uri="{FF2B5EF4-FFF2-40B4-BE49-F238E27FC236}">
              <a16:creationId xmlns:a16="http://schemas.microsoft.com/office/drawing/2014/main" id="{39B005D4-150C-4D82-A506-2953EE6317D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3" name="PoljeZBesedilom 72">
          <a:extLst>
            <a:ext uri="{FF2B5EF4-FFF2-40B4-BE49-F238E27FC236}">
              <a16:creationId xmlns:a16="http://schemas.microsoft.com/office/drawing/2014/main" id="{21F9E2A6-3652-423C-AD47-E30E2012DE4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4" name="PoljeZBesedilom 73">
          <a:extLst>
            <a:ext uri="{FF2B5EF4-FFF2-40B4-BE49-F238E27FC236}">
              <a16:creationId xmlns:a16="http://schemas.microsoft.com/office/drawing/2014/main" id="{C3F36412-E0FB-467F-8C2D-81ECF5016A8D}"/>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5" name="PoljeZBesedilom 74">
          <a:extLst>
            <a:ext uri="{FF2B5EF4-FFF2-40B4-BE49-F238E27FC236}">
              <a16:creationId xmlns:a16="http://schemas.microsoft.com/office/drawing/2014/main" id="{92978CF4-BEE1-4BE6-B4A3-5754E44C217F}"/>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6" name="PoljeZBesedilom 75">
          <a:extLst>
            <a:ext uri="{FF2B5EF4-FFF2-40B4-BE49-F238E27FC236}">
              <a16:creationId xmlns:a16="http://schemas.microsoft.com/office/drawing/2014/main" id="{9CDD5883-5A5C-486E-BA3C-3C472D5A8B81}"/>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7" name="PoljeZBesedilom 76">
          <a:extLst>
            <a:ext uri="{FF2B5EF4-FFF2-40B4-BE49-F238E27FC236}">
              <a16:creationId xmlns:a16="http://schemas.microsoft.com/office/drawing/2014/main" id="{653BD80C-0BFC-4A6E-9B10-4AED863DC412}"/>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8" name="PoljeZBesedilom 77">
          <a:extLst>
            <a:ext uri="{FF2B5EF4-FFF2-40B4-BE49-F238E27FC236}">
              <a16:creationId xmlns:a16="http://schemas.microsoft.com/office/drawing/2014/main" id="{E19A2359-E3DB-4C67-BBD8-BC66C7EBCA5A}"/>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79" name="PoljeZBesedilom 78">
          <a:extLst>
            <a:ext uri="{FF2B5EF4-FFF2-40B4-BE49-F238E27FC236}">
              <a16:creationId xmlns:a16="http://schemas.microsoft.com/office/drawing/2014/main" id="{1F56D7B3-AC2A-4A34-8660-ED2ECD2836A2}"/>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80" name="PoljeZBesedilom 79">
          <a:extLst>
            <a:ext uri="{FF2B5EF4-FFF2-40B4-BE49-F238E27FC236}">
              <a16:creationId xmlns:a16="http://schemas.microsoft.com/office/drawing/2014/main" id="{175F5FF0-BCB3-40DC-BEC9-DC5114D568F8}"/>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81" name="PoljeZBesedilom 80">
          <a:extLst>
            <a:ext uri="{FF2B5EF4-FFF2-40B4-BE49-F238E27FC236}">
              <a16:creationId xmlns:a16="http://schemas.microsoft.com/office/drawing/2014/main" id="{DC8164BC-D06D-4274-8508-1828151BE6F0}"/>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2" name="PoljeZBesedilom 81">
          <a:extLst>
            <a:ext uri="{FF2B5EF4-FFF2-40B4-BE49-F238E27FC236}">
              <a16:creationId xmlns:a16="http://schemas.microsoft.com/office/drawing/2014/main" id="{CC988076-12C3-4B7E-ABF7-683CFAD5B199}"/>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3" name="PoljeZBesedilom 82">
          <a:extLst>
            <a:ext uri="{FF2B5EF4-FFF2-40B4-BE49-F238E27FC236}">
              <a16:creationId xmlns:a16="http://schemas.microsoft.com/office/drawing/2014/main" id="{340FB88C-2011-471B-B4F4-61903C83FFCA}"/>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4" name="PoljeZBesedilom 83">
          <a:extLst>
            <a:ext uri="{FF2B5EF4-FFF2-40B4-BE49-F238E27FC236}">
              <a16:creationId xmlns:a16="http://schemas.microsoft.com/office/drawing/2014/main" id="{0CA5DE40-3FA2-4F9C-9755-3218BFC83B8C}"/>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5" name="PoljeZBesedilom 84">
          <a:extLst>
            <a:ext uri="{FF2B5EF4-FFF2-40B4-BE49-F238E27FC236}">
              <a16:creationId xmlns:a16="http://schemas.microsoft.com/office/drawing/2014/main" id="{3545C910-E421-49F9-83B8-1F8EA93F0204}"/>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6" name="PoljeZBesedilom 85">
          <a:extLst>
            <a:ext uri="{FF2B5EF4-FFF2-40B4-BE49-F238E27FC236}">
              <a16:creationId xmlns:a16="http://schemas.microsoft.com/office/drawing/2014/main" id="{C38F0FD0-8479-4F52-9846-3F7597022A62}"/>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7" name="PoljeZBesedilom 86">
          <a:extLst>
            <a:ext uri="{FF2B5EF4-FFF2-40B4-BE49-F238E27FC236}">
              <a16:creationId xmlns:a16="http://schemas.microsoft.com/office/drawing/2014/main" id="{5BCD404F-6F65-44E6-B106-481C45E855E7}"/>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8" name="PoljeZBesedilom 87">
          <a:extLst>
            <a:ext uri="{FF2B5EF4-FFF2-40B4-BE49-F238E27FC236}">
              <a16:creationId xmlns:a16="http://schemas.microsoft.com/office/drawing/2014/main" id="{4881F84E-180E-41C5-9525-5B01AA3EEB43}"/>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89" name="PoljeZBesedilom 88">
          <a:extLst>
            <a:ext uri="{FF2B5EF4-FFF2-40B4-BE49-F238E27FC236}">
              <a16:creationId xmlns:a16="http://schemas.microsoft.com/office/drawing/2014/main" id="{A8358CE2-49C0-43B5-BAED-0F4AACC721BE}"/>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0" name="PoljeZBesedilom 89">
          <a:extLst>
            <a:ext uri="{FF2B5EF4-FFF2-40B4-BE49-F238E27FC236}">
              <a16:creationId xmlns:a16="http://schemas.microsoft.com/office/drawing/2014/main" id="{759A1B88-F7B3-4993-9ABE-C2F5AEF92E81}"/>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91" name="PoljeZBesedilom 90">
          <a:extLst>
            <a:ext uri="{FF2B5EF4-FFF2-40B4-BE49-F238E27FC236}">
              <a16:creationId xmlns:a16="http://schemas.microsoft.com/office/drawing/2014/main" id="{9EB543EE-92EF-49BD-A6D9-9964E8014133}"/>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92" name="PoljeZBesedilom 91">
          <a:extLst>
            <a:ext uri="{FF2B5EF4-FFF2-40B4-BE49-F238E27FC236}">
              <a16:creationId xmlns:a16="http://schemas.microsoft.com/office/drawing/2014/main" id="{C2A59E60-CA85-40EE-9BA1-5FBE48D904D2}"/>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93" name="PoljeZBesedilom 92">
          <a:extLst>
            <a:ext uri="{FF2B5EF4-FFF2-40B4-BE49-F238E27FC236}">
              <a16:creationId xmlns:a16="http://schemas.microsoft.com/office/drawing/2014/main" id="{FC7020C0-375B-472C-B438-298E670CE719}"/>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94" name="PoljeZBesedilom 93">
          <a:extLst>
            <a:ext uri="{FF2B5EF4-FFF2-40B4-BE49-F238E27FC236}">
              <a16:creationId xmlns:a16="http://schemas.microsoft.com/office/drawing/2014/main" id="{5DA59C8E-330D-4688-8435-8E41BB12A7BA}"/>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95" name="PoljeZBesedilom 94">
          <a:extLst>
            <a:ext uri="{FF2B5EF4-FFF2-40B4-BE49-F238E27FC236}">
              <a16:creationId xmlns:a16="http://schemas.microsoft.com/office/drawing/2014/main" id="{F22EF7D6-75FB-4148-8EC6-7669A7F0578F}"/>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96" name="PoljeZBesedilom 95">
          <a:extLst>
            <a:ext uri="{FF2B5EF4-FFF2-40B4-BE49-F238E27FC236}">
              <a16:creationId xmlns:a16="http://schemas.microsoft.com/office/drawing/2014/main" id="{613F2A1B-0E57-4933-BBDE-71581A41270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97" name="PoljeZBesedilom 96">
          <a:extLst>
            <a:ext uri="{FF2B5EF4-FFF2-40B4-BE49-F238E27FC236}">
              <a16:creationId xmlns:a16="http://schemas.microsoft.com/office/drawing/2014/main" id="{517E0D0D-9AE3-4FA5-BB0E-B32E311895E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98" name="PoljeZBesedilom 97">
          <a:extLst>
            <a:ext uri="{FF2B5EF4-FFF2-40B4-BE49-F238E27FC236}">
              <a16:creationId xmlns:a16="http://schemas.microsoft.com/office/drawing/2014/main" id="{6302A056-E13B-4BF4-BA9F-39A28604F1BB}"/>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99" name="PoljeZBesedilom 98">
          <a:extLst>
            <a:ext uri="{FF2B5EF4-FFF2-40B4-BE49-F238E27FC236}">
              <a16:creationId xmlns:a16="http://schemas.microsoft.com/office/drawing/2014/main" id="{788DA02B-CC3E-4203-B2E1-9066B3AC04E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0" name="PoljeZBesedilom 99">
          <a:extLst>
            <a:ext uri="{FF2B5EF4-FFF2-40B4-BE49-F238E27FC236}">
              <a16:creationId xmlns:a16="http://schemas.microsoft.com/office/drawing/2014/main" id="{38785DDC-69D5-426F-BBF7-2A8F1FEB71CE}"/>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1" name="PoljeZBesedilom 100">
          <a:extLst>
            <a:ext uri="{FF2B5EF4-FFF2-40B4-BE49-F238E27FC236}">
              <a16:creationId xmlns:a16="http://schemas.microsoft.com/office/drawing/2014/main" id="{25FA361E-3EBF-4A3E-B2AE-B6F84171F782}"/>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2" name="PoljeZBesedilom 101">
          <a:extLst>
            <a:ext uri="{FF2B5EF4-FFF2-40B4-BE49-F238E27FC236}">
              <a16:creationId xmlns:a16="http://schemas.microsoft.com/office/drawing/2014/main" id="{F4ED89B5-61BF-4D04-8862-7F4ADB7F91AC}"/>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3" name="PoljeZBesedilom 102">
          <a:extLst>
            <a:ext uri="{FF2B5EF4-FFF2-40B4-BE49-F238E27FC236}">
              <a16:creationId xmlns:a16="http://schemas.microsoft.com/office/drawing/2014/main" id="{CD463238-63C8-4DE5-BDE5-56A349BAEF8B}"/>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4" name="PoljeZBesedilom 103">
          <a:extLst>
            <a:ext uri="{FF2B5EF4-FFF2-40B4-BE49-F238E27FC236}">
              <a16:creationId xmlns:a16="http://schemas.microsoft.com/office/drawing/2014/main" id="{D484D5F7-BB5C-4CFF-81F0-DB0BC80ACB4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5" name="PoljeZBesedilom 104">
          <a:extLst>
            <a:ext uri="{FF2B5EF4-FFF2-40B4-BE49-F238E27FC236}">
              <a16:creationId xmlns:a16="http://schemas.microsoft.com/office/drawing/2014/main" id="{96770FD0-EBD6-4693-9FCB-600A6A7E0E2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6" name="PoljeZBesedilom 105">
          <a:extLst>
            <a:ext uri="{FF2B5EF4-FFF2-40B4-BE49-F238E27FC236}">
              <a16:creationId xmlns:a16="http://schemas.microsoft.com/office/drawing/2014/main" id="{29D4EA16-5EFF-4492-A549-9E5403434BFB}"/>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7" name="PoljeZBesedilom 106">
          <a:extLst>
            <a:ext uri="{FF2B5EF4-FFF2-40B4-BE49-F238E27FC236}">
              <a16:creationId xmlns:a16="http://schemas.microsoft.com/office/drawing/2014/main" id="{3B87834F-B598-4A6C-BB9A-B4C9E455C35E}"/>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8" name="PoljeZBesedilom 107">
          <a:extLst>
            <a:ext uri="{FF2B5EF4-FFF2-40B4-BE49-F238E27FC236}">
              <a16:creationId xmlns:a16="http://schemas.microsoft.com/office/drawing/2014/main" id="{53B1487A-A2CA-4460-A65B-0C0AF34BC2CE}"/>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09" name="PoljeZBesedilom 108">
          <a:extLst>
            <a:ext uri="{FF2B5EF4-FFF2-40B4-BE49-F238E27FC236}">
              <a16:creationId xmlns:a16="http://schemas.microsoft.com/office/drawing/2014/main" id="{2D24168A-9B96-4341-A167-2F7C20B35C6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0" name="PoljeZBesedilom 109">
          <a:extLst>
            <a:ext uri="{FF2B5EF4-FFF2-40B4-BE49-F238E27FC236}">
              <a16:creationId xmlns:a16="http://schemas.microsoft.com/office/drawing/2014/main" id="{9EEF7F67-7F32-4D40-9716-C11F48DF307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1" name="PoljeZBesedilom 110">
          <a:extLst>
            <a:ext uri="{FF2B5EF4-FFF2-40B4-BE49-F238E27FC236}">
              <a16:creationId xmlns:a16="http://schemas.microsoft.com/office/drawing/2014/main" id="{44FC6EDA-8487-4D3B-A35A-F9A2001E632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2" name="PoljeZBesedilom 111">
          <a:extLst>
            <a:ext uri="{FF2B5EF4-FFF2-40B4-BE49-F238E27FC236}">
              <a16:creationId xmlns:a16="http://schemas.microsoft.com/office/drawing/2014/main" id="{E95018AC-8219-42C2-8FB7-897FEFC4976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3" name="PoljeZBesedilom 112">
          <a:extLst>
            <a:ext uri="{FF2B5EF4-FFF2-40B4-BE49-F238E27FC236}">
              <a16:creationId xmlns:a16="http://schemas.microsoft.com/office/drawing/2014/main" id="{35F235AD-4C6D-43B9-912B-D1B6E6BB2893}"/>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4" name="PoljeZBesedilom 113">
          <a:extLst>
            <a:ext uri="{FF2B5EF4-FFF2-40B4-BE49-F238E27FC236}">
              <a16:creationId xmlns:a16="http://schemas.microsoft.com/office/drawing/2014/main" id="{ED8A7B50-2E6E-4079-851D-E6697720A9B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5" name="PoljeZBesedilom 114">
          <a:extLst>
            <a:ext uri="{FF2B5EF4-FFF2-40B4-BE49-F238E27FC236}">
              <a16:creationId xmlns:a16="http://schemas.microsoft.com/office/drawing/2014/main" id="{C37A11A5-8724-4938-9C2E-FB689C8D6FC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6" name="PoljeZBesedilom 115">
          <a:extLst>
            <a:ext uri="{FF2B5EF4-FFF2-40B4-BE49-F238E27FC236}">
              <a16:creationId xmlns:a16="http://schemas.microsoft.com/office/drawing/2014/main" id="{16B06C94-1BBA-4FC8-8A29-97B6016D8A05}"/>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7" name="PoljeZBesedilom 116">
          <a:extLst>
            <a:ext uri="{FF2B5EF4-FFF2-40B4-BE49-F238E27FC236}">
              <a16:creationId xmlns:a16="http://schemas.microsoft.com/office/drawing/2014/main" id="{9F3FA663-4E6D-4350-80C2-E08ABEF7C39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8" name="PoljeZBesedilom 117">
          <a:extLst>
            <a:ext uri="{FF2B5EF4-FFF2-40B4-BE49-F238E27FC236}">
              <a16:creationId xmlns:a16="http://schemas.microsoft.com/office/drawing/2014/main" id="{3F67AEB2-2E73-4796-B7BB-220229A351C9}"/>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19" name="PoljeZBesedilom 118">
          <a:extLst>
            <a:ext uri="{FF2B5EF4-FFF2-40B4-BE49-F238E27FC236}">
              <a16:creationId xmlns:a16="http://schemas.microsoft.com/office/drawing/2014/main" id="{CFF6BF10-3AF3-45DE-8EA6-316DDD023C85}"/>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0" name="PoljeZBesedilom 119">
          <a:extLst>
            <a:ext uri="{FF2B5EF4-FFF2-40B4-BE49-F238E27FC236}">
              <a16:creationId xmlns:a16="http://schemas.microsoft.com/office/drawing/2014/main" id="{634EFA7A-C409-42D0-AA1E-ADB8AAA75DBD}"/>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1" name="PoljeZBesedilom 120">
          <a:extLst>
            <a:ext uri="{FF2B5EF4-FFF2-40B4-BE49-F238E27FC236}">
              <a16:creationId xmlns:a16="http://schemas.microsoft.com/office/drawing/2014/main" id="{8F9CFFA3-37F1-45B7-AE8D-CFEC69F2914A}"/>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2" name="PoljeZBesedilom 121">
          <a:extLst>
            <a:ext uri="{FF2B5EF4-FFF2-40B4-BE49-F238E27FC236}">
              <a16:creationId xmlns:a16="http://schemas.microsoft.com/office/drawing/2014/main" id="{69AD548B-84B2-47CA-93E0-4E383473DD3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3" name="PoljeZBesedilom 122">
          <a:extLst>
            <a:ext uri="{FF2B5EF4-FFF2-40B4-BE49-F238E27FC236}">
              <a16:creationId xmlns:a16="http://schemas.microsoft.com/office/drawing/2014/main" id="{05D13607-2CD7-47B3-91A8-3A3DFC52C6B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4" name="PoljeZBesedilom 123">
          <a:extLst>
            <a:ext uri="{FF2B5EF4-FFF2-40B4-BE49-F238E27FC236}">
              <a16:creationId xmlns:a16="http://schemas.microsoft.com/office/drawing/2014/main" id="{13581A46-DF66-4CE1-B88C-046B64DBEB4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5" name="PoljeZBesedilom 124">
          <a:extLst>
            <a:ext uri="{FF2B5EF4-FFF2-40B4-BE49-F238E27FC236}">
              <a16:creationId xmlns:a16="http://schemas.microsoft.com/office/drawing/2014/main" id="{FCB92ECD-ABA2-42EB-8735-253754543A8B}"/>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6" name="PoljeZBesedilom 125">
          <a:extLst>
            <a:ext uri="{FF2B5EF4-FFF2-40B4-BE49-F238E27FC236}">
              <a16:creationId xmlns:a16="http://schemas.microsoft.com/office/drawing/2014/main" id="{EB8205D8-33C4-4B44-8198-BF8F845C6B4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7" name="PoljeZBesedilom 126">
          <a:extLst>
            <a:ext uri="{FF2B5EF4-FFF2-40B4-BE49-F238E27FC236}">
              <a16:creationId xmlns:a16="http://schemas.microsoft.com/office/drawing/2014/main" id="{C134DDD2-38AC-4DF0-A63B-C65164DF460E}"/>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8" name="PoljeZBesedilom 127">
          <a:extLst>
            <a:ext uri="{FF2B5EF4-FFF2-40B4-BE49-F238E27FC236}">
              <a16:creationId xmlns:a16="http://schemas.microsoft.com/office/drawing/2014/main" id="{9D70CCBE-D97B-4243-8D23-737AD3621FFC}"/>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29" name="PoljeZBesedilom 128">
          <a:extLst>
            <a:ext uri="{FF2B5EF4-FFF2-40B4-BE49-F238E27FC236}">
              <a16:creationId xmlns:a16="http://schemas.microsoft.com/office/drawing/2014/main" id="{D1D80104-3A32-4B3E-A472-5CF24184A8C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0" name="PoljeZBesedilom 129">
          <a:extLst>
            <a:ext uri="{FF2B5EF4-FFF2-40B4-BE49-F238E27FC236}">
              <a16:creationId xmlns:a16="http://schemas.microsoft.com/office/drawing/2014/main" id="{038280FB-266F-4ACB-BC7C-8B98199CE0D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1" name="PoljeZBesedilom 130">
          <a:extLst>
            <a:ext uri="{FF2B5EF4-FFF2-40B4-BE49-F238E27FC236}">
              <a16:creationId xmlns:a16="http://schemas.microsoft.com/office/drawing/2014/main" id="{8A8EE9BC-6804-4FAB-A646-8A2DEC89ACB2}"/>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2" name="PoljeZBesedilom 131">
          <a:extLst>
            <a:ext uri="{FF2B5EF4-FFF2-40B4-BE49-F238E27FC236}">
              <a16:creationId xmlns:a16="http://schemas.microsoft.com/office/drawing/2014/main" id="{1ECCB6E3-116E-40F4-B628-7EA35F173133}"/>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3" name="PoljeZBesedilom 132">
          <a:extLst>
            <a:ext uri="{FF2B5EF4-FFF2-40B4-BE49-F238E27FC236}">
              <a16:creationId xmlns:a16="http://schemas.microsoft.com/office/drawing/2014/main" id="{013CA390-7C96-4409-90D3-A867D2CF4B04}"/>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4" name="PoljeZBesedilom 133">
          <a:extLst>
            <a:ext uri="{FF2B5EF4-FFF2-40B4-BE49-F238E27FC236}">
              <a16:creationId xmlns:a16="http://schemas.microsoft.com/office/drawing/2014/main" id="{05EC3520-D201-4195-A895-34A58617D0A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5" name="PoljeZBesedilom 134">
          <a:extLst>
            <a:ext uri="{FF2B5EF4-FFF2-40B4-BE49-F238E27FC236}">
              <a16:creationId xmlns:a16="http://schemas.microsoft.com/office/drawing/2014/main" id="{5558A146-2882-46A7-A0B1-B7CF2199E98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6" name="PoljeZBesedilom 135">
          <a:extLst>
            <a:ext uri="{FF2B5EF4-FFF2-40B4-BE49-F238E27FC236}">
              <a16:creationId xmlns:a16="http://schemas.microsoft.com/office/drawing/2014/main" id="{3B918885-81FE-45FC-8C18-91A3FF8CE72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7" name="PoljeZBesedilom 136">
          <a:extLst>
            <a:ext uri="{FF2B5EF4-FFF2-40B4-BE49-F238E27FC236}">
              <a16:creationId xmlns:a16="http://schemas.microsoft.com/office/drawing/2014/main" id="{2A50A877-79A8-4BFC-8926-6944DDC2520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8" name="PoljeZBesedilom 137">
          <a:extLst>
            <a:ext uri="{FF2B5EF4-FFF2-40B4-BE49-F238E27FC236}">
              <a16:creationId xmlns:a16="http://schemas.microsoft.com/office/drawing/2014/main" id="{825D286D-718A-4880-A18B-598C3890311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39" name="PoljeZBesedilom 138">
          <a:extLst>
            <a:ext uri="{FF2B5EF4-FFF2-40B4-BE49-F238E27FC236}">
              <a16:creationId xmlns:a16="http://schemas.microsoft.com/office/drawing/2014/main" id="{24E5BFE1-F7F6-4BEB-856B-DE0716861A7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0" name="PoljeZBesedilom 139">
          <a:extLst>
            <a:ext uri="{FF2B5EF4-FFF2-40B4-BE49-F238E27FC236}">
              <a16:creationId xmlns:a16="http://schemas.microsoft.com/office/drawing/2014/main" id="{D9E73282-4D11-49DD-BF47-3AFAE692575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1" name="PoljeZBesedilom 140">
          <a:extLst>
            <a:ext uri="{FF2B5EF4-FFF2-40B4-BE49-F238E27FC236}">
              <a16:creationId xmlns:a16="http://schemas.microsoft.com/office/drawing/2014/main" id="{5BDD4A34-B689-4721-91E8-557E0931744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2" name="PoljeZBesedilom 141">
          <a:extLst>
            <a:ext uri="{FF2B5EF4-FFF2-40B4-BE49-F238E27FC236}">
              <a16:creationId xmlns:a16="http://schemas.microsoft.com/office/drawing/2014/main" id="{DC6BDD14-606E-459D-B2F9-AC6A8F9CA50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3" name="PoljeZBesedilom 142">
          <a:extLst>
            <a:ext uri="{FF2B5EF4-FFF2-40B4-BE49-F238E27FC236}">
              <a16:creationId xmlns:a16="http://schemas.microsoft.com/office/drawing/2014/main" id="{A6594EF9-D466-4AAC-9BB7-DBE81634B72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4" name="PoljeZBesedilom 143">
          <a:extLst>
            <a:ext uri="{FF2B5EF4-FFF2-40B4-BE49-F238E27FC236}">
              <a16:creationId xmlns:a16="http://schemas.microsoft.com/office/drawing/2014/main" id="{383A0062-2B67-4345-BA0A-50B4218AFAE8}"/>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5" name="PoljeZBesedilom 144">
          <a:extLst>
            <a:ext uri="{FF2B5EF4-FFF2-40B4-BE49-F238E27FC236}">
              <a16:creationId xmlns:a16="http://schemas.microsoft.com/office/drawing/2014/main" id="{DADF38A5-3806-4C9C-9822-D53D976E42D5}"/>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6" name="PoljeZBesedilom 145">
          <a:extLst>
            <a:ext uri="{FF2B5EF4-FFF2-40B4-BE49-F238E27FC236}">
              <a16:creationId xmlns:a16="http://schemas.microsoft.com/office/drawing/2014/main" id="{A6A6DA16-6EDA-47A5-84DE-F79AB381E6B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7" name="PoljeZBesedilom 146">
          <a:extLst>
            <a:ext uri="{FF2B5EF4-FFF2-40B4-BE49-F238E27FC236}">
              <a16:creationId xmlns:a16="http://schemas.microsoft.com/office/drawing/2014/main" id="{075717D2-908D-47FB-A266-3B27D2586FA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8" name="PoljeZBesedilom 147">
          <a:extLst>
            <a:ext uri="{FF2B5EF4-FFF2-40B4-BE49-F238E27FC236}">
              <a16:creationId xmlns:a16="http://schemas.microsoft.com/office/drawing/2014/main" id="{D948C1F8-3761-447A-A6E0-966AF967E29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49" name="PoljeZBesedilom 148">
          <a:extLst>
            <a:ext uri="{FF2B5EF4-FFF2-40B4-BE49-F238E27FC236}">
              <a16:creationId xmlns:a16="http://schemas.microsoft.com/office/drawing/2014/main" id="{F14940D3-C23B-40A1-8B38-A1584B35D92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0" name="PoljeZBesedilom 149">
          <a:extLst>
            <a:ext uri="{FF2B5EF4-FFF2-40B4-BE49-F238E27FC236}">
              <a16:creationId xmlns:a16="http://schemas.microsoft.com/office/drawing/2014/main" id="{884488D7-E9CB-4EA1-A1BD-F9B25B7E293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1" name="PoljeZBesedilom 150">
          <a:extLst>
            <a:ext uri="{FF2B5EF4-FFF2-40B4-BE49-F238E27FC236}">
              <a16:creationId xmlns:a16="http://schemas.microsoft.com/office/drawing/2014/main" id="{55EE82A9-3B5C-4E21-9F9C-D83C34FDD1F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2" name="PoljeZBesedilom 151">
          <a:extLst>
            <a:ext uri="{FF2B5EF4-FFF2-40B4-BE49-F238E27FC236}">
              <a16:creationId xmlns:a16="http://schemas.microsoft.com/office/drawing/2014/main" id="{AE5502ED-E997-446B-BBEC-B61612276C9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3" name="PoljeZBesedilom 152">
          <a:extLst>
            <a:ext uri="{FF2B5EF4-FFF2-40B4-BE49-F238E27FC236}">
              <a16:creationId xmlns:a16="http://schemas.microsoft.com/office/drawing/2014/main" id="{22DCFEBB-2AFB-4FCA-B62A-59CAB42A8F9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4" name="PoljeZBesedilom 153">
          <a:extLst>
            <a:ext uri="{FF2B5EF4-FFF2-40B4-BE49-F238E27FC236}">
              <a16:creationId xmlns:a16="http://schemas.microsoft.com/office/drawing/2014/main" id="{41E9CD44-C8BD-429E-88F8-378A877B292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5" name="PoljeZBesedilom 154">
          <a:extLst>
            <a:ext uri="{FF2B5EF4-FFF2-40B4-BE49-F238E27FC236}">
              <a16:creationId xmlns:a16="http://schemas.microsoft.com/office/drawing/2014/main" id="{00EDC92C-CF38-4112-AC32-C0DB020A5FB4}"/>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6" name="PoljeZBesedilom 155">
          <a:extLst>
            <a:ext uri="{FF2B5EF4-FFF2-40B4-BE49-F238E27FC236}">
              <a16:creationId xmlns:a16="http://schemas.microsoft.com/office/drawing/2014/main" id="{CA7DCD4D-6E33-4089-8ED7-3F2142F3B0C0}"/>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7" name="PoljeZBesedilom 156">
          <a:extLst>
            <a:ext uri="{FF2B5EF4-FFF2-40B4-BE49-F238E27FC236}">
              <a16:creationId xmlns:a16="http://schemas.microsoft.com/office/drawing/2014/main" id="{C4B7A2AA-79E1-4CF5-A6A9-55F9F50E7D54}"/>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8" name="PoljeZBesedilom 157">
          <a:extLst>
            <a:ext uri="{FF2B5EF4-FFF2-40B4-BE49-F238E27FC236}">
              <a16:creationId xmlns:a16="http://schemas.microsoft.com/office/drawing/2014/main" id="{16C918D4-733B-472E-A76C-508194EC863E}"/>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59" name="PoljeZBesedilom 158">
          <a:extLst>
            <a:ext uri="{FF2B5EF4-FFF2-40B4-BE49-F238E27FC236}">
              <a16:creationId xmlns:a16="http://schemas.microsoft.com/office/drawing/2014/main" id="{D48FF79A-735F-498D-BFEF-DB08631AB801}"/>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0" name="PoljeZBesedilom 159">
          <a:extLst>
            <a:ext uri="{FF2B5EF4-FFF2-40B4-BE49-F238E27FC236}">
              <a16:creationId xmlns:a16="http://schemas.microsoft.com/office/drawing/2014/main" id="{874B1C60-0ADC-44EF-8F1F-0A6EEE4D4E2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1" name="PoljeZBesedilom 160">
          <a:extLst>
            <a:ext uri="{FF2B5EF4-FFF2-40B4-BE49-F238E27FC236}">
              <a16:creationId xmlns:a16="http://schemas.microsoft.com/office/drawing/2014/main" id="{8D914A81-01FC-4D30-B00C-EA27957A375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2" name="PoljeZBesedilom 161">
          <a:extLst>
            <a:ext uri="{FF2B5EF4-FFF2-40B4-BE49-F238E27FC236}">
              <a16:creationId xmlns:a16="http://schemas.microsoft.com/office/drawing/2014/main" id="{EC328E63-C393-4BD9-8B7D-103EE9BDA1E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3" name="PoljeZBesedilom 162">
          <a:extLst>
            <a:ext uri="{FF2B5EF4-FFF2-40B4-BE49-F238E27FC236}">
              <a16:creationId xmlns:a16="http://schemas.microsoft.com/office/drawing/2014/main" id="{1A10A8DB-CFEF-4488-B8FE-60B5FE277D4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4" name="PoljeZBesedilom 163">
          <a:extLst>
            <a:ext uri="{FF2B5EF4-FFF2-40B4-BE49-F238E27FC236}">
              <a16:creationId xmlns:a16="http://schemas.microsoft.com/office/drawing/2014/main" id="{D0E32466-C6AB-40AB-9CC9-240576447A5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5" name="PoljeZBesedilom 164">
          <a:extLst>
            <a:ext uri="{FF2B5EF4-FFF2-40B4-BE49-F238E27FC236}">
              <a16:creationId xmlns:a16="http://schemas.microsoft.com/office/drawing/2014/main" id="{F10D282F-1276-4211-B921-D020E2E62DA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6" name="PoljeZBesedilom 165">
          <a:extLst>
            <a:ext uri="{FF2B5EF4-FFF2-40B4-BE49-F238E27FC236}">
              <a16:creationId xmlns:a16="http://schemas.microsoft.com/office/drawing/2014/main" id="{5B34E16F-8559-4BEE-B4E0-F128BC75248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7" name="PoljeZBesedilom 166">
          <a:extLst>
            <a:ext uri="{FF2B5EF4-FFF2-40B4-BE49-F238E27FC236}">
              <a16:creationId xmlns:a16="http://schemas.microsoft.com/office/drawing/2014/main" id="{D39C9023-45B4-4240-BAD0-5C97E838F7C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8" name="PoljeZBesedilom 167">
          <a:extLst>
            <a:ext uri="{FF2B5EF4-FFF2-40B4-BE49-F238E27FC236}">
              <a16:creationId xmlns:a16="http://schemas.microsoft.com/office/drawing/2014/main" id="{1296367B-1A05-4AE4-BD2E-CD50FEF0265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69" name="PoljeZBesedilom 168">
          <a:extLst>
            <a:ext uri="{FF2B5EF4-FFF2-40B4-BE49-F238E27FC236}">
              <a16:creationId xmlns:a16="http://schemas.microsoft.com/office/drawing/2014/main" id="{B447CE25-C17D-4423-AD53-A664B064FD4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70" name="PoljeZBesedilom 169">
          <a:extLst>
            <a:ext uri="{FF2B5EF4-FFF2-40B4-BE49-F238E27FC236}">
              <a16:creationId xmlns:a16="http://schemas.microsoft.com/office/drawing/2014/main" id="{9D33852A-19A9-4B11-8FF2-84746C69BF4D}"/>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57</xdr:row>
      <xdr:rowOff>0</xdr:rowOff>
    </xdr:from>
    <xdr:ext cx="65" cy="172227"/>
    <xdr:sp macro="" textlink="">
      <xdr:nvSpPr>
        <xdr:cNvPr id="171" name="PoljeZBesedilom 170">
          <a:extLst>
            <a:ext uri="{FF2B5EF4-FFF2-40B4-BE49-F238E27FC236}">
              <a16:creationId xmlns:a16="http://schemas.microsoft.com/office/drawing/2014/main" id="{E0A5B3F3-CF61-4860-995C-528BB5261637}"/>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2" name="PoljeZBesedilom 171">
          <a:extLst>
            <a:ext uri="{FF2B5EF4-FFF2-40B4-BE49-F238E27FC236}">
              <a16:creationId xmlns:a16="http://schemas.microsoft.com/office/drawing/2014/main" id="{ABB91C4B-AE12-48F9-9508-16EC283F1351}"/>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3" name="PoljeZBesedilom 172">
          <a:extLst>
            <a:ext uri="{FF2B5EF4-FFF2-40B4-BE49-F238E27FC236}">
              <a16:creationId xmlns:a16="http://schemas.microsoft.com/office/drawing/2014/main" id="{CE7BD948-1AC3-4F56-B864-9A9F75EB30A0}"/>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1</xdr:row>
      <xdr:rowOff>0</xdr:rowOff>
    </xdr:from>
    <xdr:ext cx="65" cy="172227"/>
    <xdr:sp macro="" textlink="">
      <xdr:nvSpPr>
        <xdr:cNvPr id="20" name="PoljeZBesedilom 19">
          <a:extLst>
            <a:ext uri="{FF2B5EF4-FFF2-40B4-BE49-F238E27FC236}">
              <a16:creationId xmlns:a16="http://schemas.microsoft.com/office/drawing/2014/main" id="{E6B190AF-6A41-49A5-BC65-4E2F6BD3912A}"/>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1" name="PoljeZBesedilom 20">
          <a:extLst>
            <a:ext uri="{FF2B5EF4-FFF2-40B4-BE49-F238E27FC236}">
              <a16:creationId xmlns:a16="http://schemas.microsoft.com/office/drawing/2014/main" id="{3E787F0D-922D-4D0D-89C4-9D781D2BA02C}"/>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2" name="PoljeZBesedilom 21">
          <a:extLst>
            <a:ext uri="{FF2B5EF4-FFF2-40B4-BE49-F238E27FC236}">
              <a16:creationId xmlns:a16="http://schemas.microsoft.com/office/drawing/2014/main" id="{AC2917CB-AC8F-4235-9FCF-3526E4895C9F}"/>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3" name="PoljeZBesedilom 22">
          <a:extLst>
            <a:ext uri="{FF2B5EF4-FFF2-40B4-BE49-F238E27FC236}">
              <a16:creationId xmlns:a16="http://schemas.microsoft.com/office/drawing/2014/main" id="{3CB87BCB-DA55-4B43-9B86-1258F9A50F77}"/>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4" name="PoljeZBesedilom 23">
          <a:extLst>
            <a:ext uri="{FF2B5EF4-FFF2-40B4-BE49-F238E27FC236}">
              <a16:creationId xmlns:a16="http://schemas.microsoft.com/office/drawing/2014/main" id="{B9BFD6DB-4C25-482F-A584-05052EBEF696}"/>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5" name="PoljeZBesedilom 24">
          <a:extLst>
            <a:ext uri="{FF2B5EF4-FFF2-40B4-BE49-F238E27FC236}">
              <a16:creationId xmlns:a16="http://schemas.microsoft.com/office/drawing/2014/main" id="{8B4049BF-6239-4120-BACE-7FAF6D8510B3}"/>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6" name="PoljeZBesedilom 25">
          <a:extLst>
            <a:ext uri="{FF2B5EF4-FFF2-40B4-BE49-F238E27FC236}">
              <a16:creationId xmlns:a16="http://schemas.microsoft.com/office/drawing/2014/main" id="{A711065F-558A-4892-9A73-50467C5E9846}"/>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7" name="PoljeZBesedilom 26">
          <a:extLst>
            <a:ext uri="{FF2B5EF4-FFF2-40B4-BE49-F238E27FC236}">
              <a16:creationId xmlns:a16="http://schemas.microsoft.com/office/drawing/2014/main" id="{D7AC503C-092E-4D2D-8328-ADA27C18EF98}"/>
            </a:ext>
          </a:extLst>
        </xdr:cNvPr>
        <xdr:cNvSpPr txBox="1"/>
      </xdr:nvSpPr>
      <xdr:spPr>
        <a:xfrm>
          <a:off x="7286625" y="262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8" name="PoljeZBesedilom 27">
          <a:extLst>
            <a:ext uri="{FF2B5EF4-FFF2-40B4-BE49-F238E27FC236}">
              <a16:creationId xmlns:a16="http://schemas.microsoft.com/office/drawing/2014/main" id="{5C816B2B-B45D-4F8A-A705-0B3699CC4528}"/>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9" name="PoljeZBesedilom 28">
          <a:extLst>
            <a:ext uri="{FF2B5EF4-FFF2-40B4-BE49-F238E27FC236}">
              <a16:creationId xmlns:a16="http://schemas.microsoft.com/office/drawing/2014/main" id="{5E3992A1-4BBA-4B99-BD90-943863DFE5F3}"/>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0" name="PoljeZBesedilom 29">
          <a:extLst>
            <a:ext uri="{FF2B5EF4-FFF2-40B4-BE49-F238E27FC236}">
              <a16:creationId xmlns:a16="http://schemas.microsoft.com/office/drawing/2014/main" id="{6D978E57-D74C-4C2C-AC8E-FA0278F948C2}"/>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1" name="PoljeZBesedilom 30">
          <a:extLst>
            <a:ext uri="{FF2B5EF4-FFF2-40B4-BE49-F238E27FC236}">
              <a16:creationId xmlns:a16="http://schemas.microsoft.com/office/drawing/2014/main" id="{D501687A-3AF7-47FA-BC1C-665BF3E76384}"/>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2" name="PoljeZBesedilom 31">
          <a:extLst>
            <a:ext uri="{FF2B5EF4-FFF2-40B4-BE49-F238E27FC236}">
              <a16:creationId xmlns:a16="http://schemas.microsoft.com/office/drawing/2014/main" id="{59AD0A6B-29E2-4C05-97CE-8B09BEA21605}"/>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3" name="PoljeZBesedilom 32">
          <a:extLst>
            <a:ext uri="{FF2B5EF4-FFF2-40B4-BE49-F238E27FC236}">
              <a16:creationId xmlns:a16="http://schemas.microsoft.com/office/drawing/2014/main" id="{E260A8EB-99EB-41F1-A74D-1A0BC0689B9D}"/>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4" name="PoljeZBesedilom 33">
          <a:extLst>
            <a:ext uri="{FF2B5EF4-FFF2-40B4-BE49-F238E27FC236}">
              <a16:creationId xmlns:a16="http://schemas.microsoft.com/office/drawing/2014/main" id="{BF5323AC-3B71-4EFD-A733-099E8A8A9A1C}"/>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5" name="PoljeZBesedilom 34">
          <a:extLst>
            <a:ext uri="{FF2B5EF4-FFF2-40B4-BE49-F238E27FC236}">
              <a16:creationId xmlns:a16="http://schemas.microsoft.com/office/drawing/2014/main" id="{47AC96CE-F21F-4C25-B083-1D3F0F22FC3F}"/>
            </a:ext>
          </a:extLst>
        </xdr:cNvPr>
        <xdr:cNvSpPr txBox="1"/>
      </xdr:nvSpPr>
      <xdr:spPr>
        <a:xfrm>
          <a:off x="7286625" y="5060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6" name="PoljeZBesedilom 35">
          <a:extLst>
            <a:ext uri="{FF2B5EF4-FFF2-40B4-BE49-F238E27FC236}">
              <a16:creationId xmlns:a16="http://schemas.microsoft.com/office/drawing/2014/main" id="{59EBCC67-661E-4C45-8CE1-4D1D81F36D86}"/>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7" name="PoljeZBesedilom 36">
          <a:extLst>
            <a:ext uri="{FF2B5EF4-FFF2-40B4-BE49-F238E27FC236}">
              <a16:creationId xmlns:a16="http://schemas.microsoft.com/office/drawing/2014/main" id="{A4EFF6E6-E9EB-4F71-AFC4-BBB05710A89F}"/>
            </a:ext>
          </a:extLst>
        </xdr:cNvPr>
        <xdr:cNvSpPr txBox="1"/>
      </xdr:nvSpPr>
      <xdr:spPr>
        <a:xfrm>
          <a:off x="7286625" y="551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38" name="PoljeZBesedilom 37">
          <a:extLst>
            <a:ext uri="{FF2B5EF4-FFF2-40B4-BE49-F238E27FC236}">
              <a16:creationId xmlns:a16="http://schemas.microsoft.com/office/drawing/2014/main" id="{89EB73DB-51B8-44DD-8921-613EEEE4BE88}"/>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39" name="PoljeZBesedilom 38">
          <a:extLst>
            <a:ext uri="{FF2B5EF4-FFF2-40B4-BE49-F238E27FC236}">
              <a16:creationId xmlns:a16="http://schemas.microsoft.com/office/drawing/2014/main" id="{4F7DEB90-784E-4BBE-A21B-0D46F212F74B}"/>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40" name="PoljeZBesedilom 39">
          <a:extLst>
            <a:ext uri="{FF2B5EF4-FFF2-40B4-BE49-F238E27FC236}">
              <a16:creationId xmlns:a16="http://schemas.microsoft.com/office/drawing/2014/main" id="{492F195A-437E-4416-8A32-6F24B8D52348}"/>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41" name="PoljeZBesedilom 40">
          <a:extLst>
            <a:ext uri="{FF2B5EF4-FFF2-40B4-BE49-F238E27FC236}">
              <a16:creationId xmlns:a16="http://schemas.microsoft.com/office/drawing/2014/main" id="{0E5B0A53-CBA3-4CA9-B57C-AE2B0ECA1ABF}"/>
            </a:ext>
          </a:extLst>
        </xdr:cNvPr>
        <xdr:cNvSpPr txBox="1"/>
      </xdr:nvSpPr>
      <xdr:spPr>
        <a:xfrm>
          <a:off x="7286625" y="5076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42" name="PoljeZBesedilom 41">
          <a:extLst>
            <a:ext uri="{FF2B5EF4-FFF2-40B4-BE49-F238E27FC236}">
              <a16:creationId xmlns:a16="http://schemas.microsoft.com/office/drawing/2014/main" id="{110B1DE8-EC65-426E-AC6A-CE5FC7915B41}"/>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43" name="PoljeZBesedilom 42">
          <a:extLst>
            <a:ext uri="{FF2B5EF4-FFF2-40B4-BE49-F238E27FC236}">
              <a16:creationId xmlns:a16="http://schemas.microsoft.com/office/drawing/2014/main" id="{49896C1C-044B-4160-BBF4-F34F676B6486}"/>
            </a:ext>
          </a:extLst>
        </xdr:cNvPr>
        <xdr:cNvSpPr txBox="1"/>
      </xdr:nvSpPr>
      <xdr:spPr>
        <a:xfrm>
          <a:off x="7286625" y="6372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44" name="PoljeZBesedilom 43">
          <a:extLst>
            <a:ext uri="{FF2B5EF4-FFF2-40B4-BE49-F238E27FC236}">
              <a16:creationId xmlns:a16="http://schemas.microsoft.com/office/drawing/2014/main" id="{5414365B-0B7E-4CD4-BE61-079D4105620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45" name="PoljeZBesedilom 44">
          <a:extLst>
            <a:ext uri="{FF2B5EF4-FFF2-40B4-BE49-F238E27FC236}">
              <a16:creationId xmlns:a16="http://schemas.microsoft.com/office/drawing/2014/main" id="{667B4552-EC1D-46E1-8A94-97A8B3228AE7}"/>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46" name="PoljeZBesedilom 45">
          <a:extLst>
            <a:ext uri="{FF2B5EF4-FFF2-40B4-BE49-F238E27FC236}">
              <a16:creationId xmlns:a16="http://schemas.microsoft.com/office/drawing/2014/main" id="{E86ABE10-8121-4913-8C83-666F229AED70}"/>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47" name="PoljeZBesedilom 46">
          <a:extLst>
            <a:ext uri="{FF2B5EF4-FFF2-40B4-BE49-F238E27FC236}">
              <a16:creationId xmlns:a16="http://schemas.microsoft.com/office/drawing/2014/main" id="{530AA36C-F002-41A5-A853-2B7EFB4698DF}"/>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48" name="PoljeZBesedilom 47">
          <a:extLst>
            <a:ext uri="{FF2B5EF4-FFF2-40B4-BE49-F238E27FC236}">
              <a16:creationId xmlns:a16="http://schemas.microsoft.com/office/drawing/2014/main" id="{00B6F6A1-C34A-4818-8333-89D99CE716B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49" name="PoljeZBesedilom 48">
          <a:extLst>
            <a:ext uri="{FF2B5EF4-FFF2-40B4-BE49-F238E27FC236}">
              <a16:creationId xmlns:a16="http://schemas.microsoft.com/office/drawing/2014/main" id="{E04F544F-C5AC-41E1-9B39-0DF1036578F4}"/>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50" name="PoljeZBesedilom 49">
          <a:extLst>
            <a:ext uri="{FF2B5EF4-FFF2-40B4-BE49-F238E27FC236}">
              <a16:creationId xmlns:a16="http://schemas.microsoft.com/office/drawing/2014/main" id="{430B64E8-8025-41BD-AADC-2227701F3B72}"/>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51" name="PoljeZBesedilom 50">
          <a:extLst>
            <a:ext uri="{FF2B5EF4-FFF2-40B4-BE49-F238E27FC236}">
              <a16:creationId xmlns:a16="http://schemas.microsoft.com/office/drawing/2014/main" id="{D562A5EC-4E09-4FE7-B69B-07BC6EE02C65}"/>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xdr:row>
      <xdr:rowOff>0</xdr:rowOff>
    </xdr:from>
    <xdr:ext cx="65" cy="172227"/>
    <xdr:sp macro="" textlink="">
      <xdr:nvSpPr>
        <xdr:cNvPr id="52" name="PoljeZBesedilom 51">
          <a:extLst>
            <a:ext uri="{FF2B5EF4-FFF2-40B4-BE49-F238E27FC236}">
              <a16:creationId xmlns:a16="http://schemas.microsoft.com/office/drawing/2014/main" id="{C3D528EB-7121-4B4F-8745-79C5C07F572B}"/>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xdr:row>
      <xdr:rowOff>0</xdr:rowOff>
    </xdr:from>
    <xdr:ext cx="65" cy="172227"/>
    <xdr:sp macro="" textlink="">
      <xdr:nvSpPr>
        <xdr:cNvPr id="53" name="PoljeZBesedilom 52">
          <a:extLst>
            <a:ext uri="{FF2B5EF4-FFF2-40B4-BE49-F238E27FC236}">
              <a16:creationId xmlns:a16="http://schemas.microsoft.com/office/drawing/2014/main" id="{B2099BB6-0757-48BD-9F74-14C2379876B7}"/>
            </a:ext>
          </a:extLst>
        </xdr:cNvPr>
        <xdr:cNvSpPr txBox="1"/>
      </xdr:nvSpPr>
      <xdr:spPr>
        <a:xfrm>
          <a:off x="7286625" y="7303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4" name="PoljeZBesedilom 53">
          <a:extLst>
            <a:ext uri="{FF2B5EF4-FFF2-40B4-BE49-F238E27FC236}">
              <a16:creationId xmlns:a16="http://schemas.microsoft.com/office/drawing/2014/main" id="{447FC284-DCD3-4F73-BD8D-523834E17DE3}"/>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55" name="PoljeZBesedilom 54">
          <a:extLst>
            <a:ext uri="{FF2B5EF4-FFF2-40B4-BE49-F238E27FC236}">
              <a16:creationId xmlns:a16="http://schemas.microsoft.com/office/drawing/2014/main" id="{4FCD50A1-8512-4C18-8E31-9BA11374BF62}"/>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56" name="PoljeZBesedilom 55">
          <a:extLst>
            <a:ext uri="{FF2B5EF4-FFF2-40B4-BE49-F238E27FC236}">
              <a16:creationId xmlns:a16="http://schemas.microsoft.com/office/drawing/2014/main" id="{ABF3D48A-2A8A-46E1-AEFF-4ED85EE76817}"/>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33</xdr:row>
      <xdr:rowOff>0</xdr:rowOff>
    </xdr:from>
    <xdr:ext cx="65" cy="172227"/>
    <xdr:sp macro="" textlink="">
      <xdr:nvSpPr>
        <xdr:cNvPr id="57" name="PoljeZBesedilom 56">
          <a:extLst>
            <a:ext uri="{FF2B5EF4-FFF2-40B4-BE49-F238E27FC236}">
              <a16:creationId xmlns:a16="http://schemas.microsoft.com/office/drawing/2014/main" id="{8AE15723-04B8-48D4-B3D0-E9F3F99D9775}"/>
            </a:ext>
          </a:extLst>
        </xdr:cNvPr>
        <xdr:cNvSpPr txBox="1"/>
      </xdr:nvSpPr>
      <xdr:spPr>
        <a:xfrm>
          <a:off x="7286625" y="81619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58" name="PoljeZBesedilom 57">
          <a:extLst>
            <a:ext uri="{FF2B5EF4-FFF2-40B4-BE49-F238E27FC236}">
              <a16:creationId xmlns:a16="http://schemas.microsoft.com/office/drawing/2014/main" id="{263D62D7-F5C3-4F53-B1A9-CCEFE617B841}"/>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67</xdr:row>
      <xdr:rowOff>0</xdr:rowOff>
    </xdr:from>
    <xdr:ext cx="65" cy="172227"/>
    <xdr:sp macro="" textlink="">
      <xdr:nvSpPr>
        <xdr:cNvPr id="59" name="PoljeZBesedilom 58">
          <a:extLst>
            <a:ext uri="{FF2B5EF4-FFF2-40B4-BE49-F238E27FC236}">
              <a16:creationId xmlns:a16="http://schemas.microsoft.com/office/drawing/2014/main" id="{6D7FE66B-5426-4B82-B299-DF9A5A9A7B40}"/>
            </a:ext>
          </a:extLst>
        </xdr:cNvPr>
        <xdr:cNvSpPr txBox="1"/>
      </xdr:nvSpPr>
      <xdr:spPr>
        <a:xfrm>
          <a:off x="7286625" y="90935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0" name="PoljeZBesedilom 59">
          <a:extLst>
            <a:ext uri="{FF2B5EF4-FFF2-40B4-BE49-F238E27FC236}">
              <a16:creationId xmlns:a16="http://schemas.microsoft.com/office/drawing/2014/main" id="{88E96F4C-5F7C-4449-A446-A87C4822710A}"/>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61" name="PoljeZBesedilom 60">
          <a:extLst>
            <a:ext uri="{FF2B5EF4-FFF2-40B4-BE49-F238E27FC236}">
              <a16:creationId xmlns:a16="http://schemas.microsoft.com/office/drawing/2014/main" id="{3FC5E77B-DC24-4C71-857B-E0BD4FB27261}"/>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81</xdr:row>
      <xdr:rowOff>0</xdr:rowOff>
    </xdr:from>
    <xdr:ext cx="65" cy="172227"/>
    <xdr:sp macro="" textlink="">
      <xdr:nvSpPr>
        <xdr:cNvPr id="62" name="PoljeZBesedilom 61">
          <a:extLst>
            <a:ext uri="{FF2B5EF4-FFF2-40B4-BE49-F238E27FC236}">
              <a16:creationId xmlns:a16="http://schemas.microsoft.com/office/drawing/2014/main" id="{968A9707-CB61-4145-A156-6035D71A6421}"/>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81</xdr:row>
      <xdr:rowOff>0</xdr:rowOff>
    </xdr:from>
    <xdr:ext cx="65" cy="172227"/>
    <xdr:sp macro="" textlink="">
      <xdr:nvSpPr>
        <xdr:cNvPr id="63" name="PoljeZBesedilom 62">
          <a:extLst>
            <a:ext uri="{FF2B5EF4-FFF2-40B4-BE49-F238E27FC236}">
              <a16:creationId xmlns:a16="http://schemas.microsoft.com/office/drawing/2014/main" id="{784D64F2-76F0-464A-BF4B-50D1BAEEC4F7}"/>
            </a:ext>
          </a:extLst>
        </xdr:cNvPr>
        <xdr:cNvSpPr txBox="1"/>
      </xdr:nvSpPr>
      <xdr:spPr>
        <a:xfrm>
          <a:off x="7286625" y="9822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64" name="PoljeZBesedilom 63">
          <a:extLst>
            <a:ext uri="{FF2B5EF4-FFF2-40B4-BE49-F238E27FC236}">
              <a16:creationId xmlns:a16="http://schemas.microsoft.com/office/drawing/2014/main" id="{2D16BF08-55BB-48F9-B6E4-004E983574B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65" name="PoljeZBesedilom 64">
          <a:extLst>
            <a:ext uri="{FF2B5EF4-FFF2-40B4-BE49-F238E27FC236}">
              <a16:creationId xmlns:a16="http://schemas.microsoft.com/office/drawing/2014/main" id="{63B864A6-A292-4358-8547-A62C5004DC7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66" name="PoljeZBesedilom 65">
          <a:extLst>
            <a:ext uri="{FF2B5EF4-FFF2-40B4-BE49-F238E27FC236}">
              <a16:creationId xmlns:a16="http://schemas.microsoft.com/office/drawing/2014/main" id="{D780793F-6F16-44DF-ACFE-BAF2BC6C316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67" name="PoljeZBesedilom 66">
          <a:extLst>
            <a:ext uri="{FF2B5EF4-FFF2-40B4-BE49-F238E27FC236}">
              <a16:creationId xmlns:a16="http://schemas.microsoft.com/office/drawing/2014/main" id="{0040474D-CD0F-4564-A5EA-1970DC65DC85}"/>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68" name="PoljeZBesedilom 67">
          <a:extLst>
            <a:ext uri="{FF2B5EF4-FFF2-40B4-BE49-F238E27FC236}">
              <a16:creationId xmlns:a16="http://schemas.microsoft.com/office/drawing/2014/main" id="{AD872AC9-A907-45B8-A67F-5061AEF3AAA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69" name="PoljeZBesedilom 68">
          <a:extLst>
            <a:ext uri="{FF2B5EF4-FFF2-40B4-BE49-F238E27FC236}">
              <a16:creationId xmlns:a16="http://schemas.microsoft.com/office/drawing/2014/main" id="{2E400BA7-A5ED-4C18-9824-6C8B83839BB1}"/>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70" name="PoljeZBesedilom 69">
          <a:extLst>
            <a:ext uri="{FF2B5EF4-FFF2-40B4-BE49-F238E27FC236}">
              <a16:creationId xmlns:a16="http://schemas.microsoft.com/office/drawing/2014/main" id="{760FA6B8-48C1-42CD-B403-B18EF9C0AF3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71" name="PoljeZBesedilom 70">
          <a:extLst>
            <a:ext uri="{FF2B5EF4-FFF2-40B4-BE49-F238E27FC236}">
              <a16:creationId xmlns:a16="http://schemas.microsoft.com/office/drawing/2014/main" id="{C49B0DA7-775D-4228-B7A4-BC8ECF0BC5E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72" name="PoljeZBesedilom 71">
          <a:extLst>
            <a:ext uri="{FF2B5EF4-FFF2-40B4-BE49-F238E27FC236}">
              <a16:creationId xmlns:a16="http://schemas.microsoft.com/office/drawing/2014/main" id="{3EDB310D-4EB5-46E4-AE37-2E5828EAFC3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73" name="PoljeZBesedilom 72">
          <a:extLst>
            <a:ext uri="{FF2B5EF4-FFF2-40B4-BE49-F238E27FC236}">
              <a16:creationId xmlns:a16="http://schemas.microsoft.com/office/drawing/2014/main" id="{9B4E1F02-5371-4001-A75C-EEC8CCF31745}"/>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121</xdr:row>
      <xdr:rowOff>0</xdr:rowOff>
    </xdr:from>
    <xdr:ext cx="65" cy="172227"/>
    <xdr:sp macro="" textlink="">
      <xdr:nvSpPr>
        <xdr:cNvPr id="74" name="PoljeZBesedilom 73">
          <a:extLst>
            <a:ext uri="{FF2B5EF4-FFF2-40B4-BE49-F238E27FC236}">
              <a16:creationId xmlns:a16="http://schemas.microsoft.com/office/drawing/2014/main" id="{647B8980-4A50-4681-9F7B-C982186BA715}"/>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121</xdr:row>
      <xdr:rowOff>0</xdr:rowOff>
    </xdr:from>
    <xdr:ext cx="65" cy="172227"/>
    <xdr:sp macro="" textlink="">
      <xdr:nvSpPr>
        <xdr:cNvPr id="75" name="PoljeZBesedilom 74">
          <a:extLst>
            <a:ext uri="{FF2B5EF4-FFF2-40B4-BE49-F238E27FC236}">
              <a16:creationId xmlns:a16="http://schemas.microsoft.com/office/drawing/2014/main" id="{7E757C78-B799-4C4F-9426-C7BE8FFD78A8}"/>
            </a:ext>
          </a:extLst>
        </xdr:cNvPr>
        <xdr:cNvSpPr txBox="1"/>
      </xdr:nvSpPr>
      <xdr:spPr>
        <a:xfrm>
          <a:off x="7286625" y="108832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104</xdr:row>
      <xdr:rowOff>0</xdr:rowOff>
    </xdr:from>
    <xdr:ext cx="65" cy="172227"/>
    <xdr:sp macro="" textlink="">
      <xdr:nvSpPr>
        <xdr:cNvPr id="76" name="PoljeZBesedilom 75">
          <a:extLst>
            <a:ext uri="{FF2B5EF4-FFF2-40B4-BE49-F238E27FC236}">
              <a16:creationId xmlns:a16="http://schemas.microsoft.com/office/drawing/2014/main" id="{4F6F5CFB-F541-4B56-8545-8AC93050469A}"/>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104</xdr:row>
      <xdr:rowOff>0</xdr:rowOff>
    </xdr:from>
    <xdr:ext cx="65" cy="172227"/>
    <xdr:sp macro="" textlink="">
      <xdr:nvSpPr>
        <xdr:cNvPr id="77" name="PoljeZBesedilom 76">
          <a:extLst>
            <a:ext uri="{FF2B5EF4-FFF2-40B4-BE49-F238E27FC236}">
              <a16:creationId xmlns:a16="http://schemas.microsoft.com/office/drawing/2014/main" id="{64FBCF12-BB1B-496E-B3B8-4E2B278B08FD}"/>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135</xdr:row>
      <xdr:rowOff>0</xdr:rowOff>
    </xdr:from>
    <xdr:ext cx="65" cy="172227"/>
    <xdr:sp macro="" textlink="">
      <xdr:nvSpPr>
        <xdr:cNvPr id="78" name="PoljeZBesedilom 77">
          <a:extLst>
            <a:ext uri="{FF2B5EF4-FFF2-40B4-BE49-F238E27FC236}">
              <a16:creationId xmlns:a16="http://schemas.microsoft.com/office/drawing/2014/main" id="{C4A6DE9D-9204-4542-BF9D-DEE85E9C1AE3}"/>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135</xdr:row>
      <xdr:rowOff>0</xdr:rowOff>
    </xdr:from>
    <xdr:ext cx="65" cy="172227"/>
    <xdr:sp macro="" textlink="">
      <xdr:nvSpPr>
        <xdr:cNvPr id="79" name="PoljeZBesedilom 78">
          <a:extLst>
            <a:ext uri="{FF2B5EF4-FFF2-40B4-BE49-F238E27FC236}">
              <a16:creationId xmlns:a16="http://schemas.microsoft.com/office/drawing/2014/main" id="{51AA4439-466D-4E47-96EB-391142995B1A}"/>
            </a:ext>
          </a:extLst>
        </xdr:cNvPr>
        <xdr:cNvSpPr txBox="1"/>
      </xdr:nvSpPr>
      <xdr:spPr>
        <a:xfrm>
          <a:off x="7286625" y="116119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114</xdr:row>
      <xdr:rowOff>0</xdr:rowOff>
    </xdr:from>
    <xdr:ext cx="65" cy="172227"/>
    <xdr:sp macro="" textlink="">
      <xdr:nvSpPr>
        <xdr:cNvPr id="80" name="PoljeZBesedilom 79">
          <a:extLst>
            <a:ext uri="{FF2B5EF4-FFF2-40B4-BE49-F238E27FC236}">
              <a16:creationId xmlns:a16="http://schemas.microsoft.com/office/drawing/2014/main" id="{B0350FCE-1C94-4FCD-9D86-440E027B4DE9}"/>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114</xdr:row>
      <xdr:rowOff>0</xdr:rowOff>
    </xdr:from>
    <xdr:ext cx="65" cy="172227"/>
    <xdr:sp macro="" textlink="">
      <xdr:nvSpPr>
        <xdr:cNvPr id="81" name="PoljeZBesedilom 80">
          <a:extLst>
            <a:ext uri="{FF2B5EF4-FFF2-40B4-BE49-F238E27FC236}">
              <a16:creationId xmlns:a16="http://schemas.microsoft.com/office/drawing/2014/main" id="{BC9DAF84-45A5-44AD-9403-878961C5F267}"/>
            </a:ext>
          </a:extLst>
        </xdr:cNvPr>
        <xdr:cNvSpPr txBox="1"/>
      </xdr:nvSpPr>
      <xdr:spPr>
        <a:xfrm>
          <a:off x="7286625" y="10737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82" name="PoljeZBesedilom 81">
          <a:extLst>
            <a:ext uri="{FF2B5EF4-FFF2-40B4-BE49-F238E27FC236}">
              <a16:creationId xmlns:a16="http://schemas.microsoft.com/office/drawing/2014/main" id="{73D0EE33-B747-497A-9ACF-7D5876D63DB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83" name="PoljeZBesedilom 82">
          <a:extLst>
            <a:ext uri="{FF2B5EF4-FFF2-40B4-BE49-F238E27FC236}">
              <a16:creationId xmlns:a16="http://schemas.microsoft.com/office/drawing/2014/main" id="{7DD8AFBA-C1E4-4623-A030-3C016EBD237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84" name="PoljeZBesedilom 83">
          <a:extLst>
            <a:ext uri="{FF2B5EF4-FFF2-40B4-BE49-F238E27FC236}">
              <a16:creationId xmlns:a16="http://schemas.microsoft.com/office/drawing/2014/main" id="{CA7082DE-5448-4D8D-96B8-A488FD641D7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85" name="PoljeZBesedilom 84">
          <a:extLst>
            <a:ext uri="{FF2B5EF4-FFF2-40B4-BE49-F238E27FC236}">
              <a16:creationId xmlns:a16="http://schemas.microsoft.com/office/drawing/2014/main" id="{BF75ABEC-498A-4CA9-9F78-FE8DDFEA1ED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86" name="PoljeZBesedilom 85">
          <a:extLst>
            <a:ext uri="{FF2B5EF4-FFF2-40B4-BE49-F238E27FC236}">
              <a16:creationId xmlns:a16="http://schemas.microsoft.com/office/drawing/2014/main" id="{07B2D136-4350-4B4A-9BA2-C09999ADA7F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87" name="PoljeZBesedilom 86">
          <a:extLst>
            <a:ext uri="{FF2B5EF4-FFF2-40B4-BE49-F238E27FC236}">
              <a16:creationId xmlns:a16="http://schemas.microsoft.com/office/drawing/2014/main" id="{02CC72B3-FE52-4C4A-8CBF-8D9B30D5A92D}"/>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88" name="PoljeZBesedilom 87">
          <a:extLst>
            <a:ext uri="{FF2B5EF4-FFF2-40B4-BE49-F238E27FC236}">
              <a16:creationId xmlns:a16="http://schemas.microsoft.com/office/drawing/2014/main" id="{E7035B1D-19A5-4B0C-BD38-58507A45648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89" name="PoljeZBesedilom 88">
          <a:extLst>
            <a:ext uri="{FF2B5EF4-FFF2-40B4-BE49-F238E27FC236}">
              <a16:creationId xmlns:a16="http://schemas.microsoft.com/office/drawing/2014/main" id="{B7476A86-8679-4A20-8A9D-BE2B5EC1C3E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90" name="PoljeZBesedilom 89">
          <a:extLst>
            <a:ext uri="{FF2B5EF4-FFF2-40B4-BE49-F238E27FC236}">
              <a16:creationId xmlns:a16="http://schemas.microsoft.com/office/drawing/2014/main" id="{73B2A2DD-6941-4AD6-BEFA-49C60917B4C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91" name="PoljeZBesedilom 90">
          <a:extLst>
            <a:ext uri="{FF2B5EF4-FFF2-40B4-BE49-F238E27FC236}">
              <a16:creationId xmlns:a16="http://schemas.microsoft.com/office/drawing/2014/main" id="{097B0D93-41EF-4261-A1A6-8ECFA9E0038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175</xdr:row>
      <xdr:rowOff>0</xdr:rowOff>
    </xdr:from>
    <xdr:ext cx="65" cy="172227"/>
    <xdr:sp macro="" textlink="">
      <xdr:nvSpPr>
        <xdr:cNvPr id="92" name="PoljeZBesedilom 91">
          <a:extLst>
            <a:ext uri="{FF2B5EF4-FFF2-40B4-BE49-F238E27FC236}">
              <a16:creationId xmlns:a16="http://schemas.microsoft.com/office/drawing/2014/main" id="{C4608EC4-0C65-4CC3-BAFA-8E065A5BF378}"/>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175</xdr:row>
      <xdr:rowOff>0</xdr:rowOff>
    </xdr:from>
    <xdr:ext cx="65" cy="172227"/>
    <xdr:sp macro="" textlink="">
      <xdr:nvSpPr>
        <xdr:cNvPr id="93" name="PoljeZBesedilom 92">
          <a:extLst>
            <a:ext uri="{FF2B5EF4-FFF2-40B4-BE49-F238E27FC236}">
              <a16:creationId xmlns:a16="http://schemas.microsoft.com/office/drawing/2014/main" id="{3B1ABB8A-DDE0-4A6D-B0D4-477802F08E8C}"/>
            </a:ext>
          </a:extLst>
        </xdr:cNvPr>
        <xdr:cNvSpPr txBox="1"/>
      </xdr:nvSpPr>
      <xdr:spPr>
        <a:xfrm>
          <a:off x="7286625" y="12673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94" name="PoljeZBesedilom 93">
          <a:extLst>
            <a:ext uri="{FF2B5EF4-FFF2-40B4-BE49-F238E27FC236}">
              <a16:creationId xmlns:a16="http://schemas.microsoft.com/office/drawing/2014/main" id="{2D488A6C-BC7D-4695-8AED-99904F78B13F}"/>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95" name="PoljeZBesedilom 94">
          <a:extLst>
            <a:ext uri="{FF2B5EF4-FFF2-40B4-BE49-F238E27FC236}">
              <a16:creationId xmlns:a16="http://schemas.microsoft.com/office/drawing/2014/main" id="{C52B6AEF-CECE-455B-994D-05BE4E0D1212}"/>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189</xdr:row>
      <xdr:rowOff>0</xdr:rowOff>
    </xdr:from>
    <xdr:ext cx="65" cy="172227"/>
    <xdr:sp macro="" textlink="">
      <xdr:nvSpPr>
        <xdr:cNvPr id="96" name="PoljeZBesedilom 95">
          <a:extLst>
            <a:ext uri="{FF2B5EF4-FFF2-40B4-BE49-F238E27FC236}">
              <a16:creationId xmlns:a16="http://schemas.microsoft.com/office/drawing/2014/main" id="{12D7625A-3B8B-4157-9A01-0263A6C2805F}"/>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189</xdr:row>
      <xdr:rowOff>0</xdr:rowOff>
    </xdr:from>
    <xdr:ext cx="65" cy="172227"/>
    <xdr:sp macro="" textlink="">
      <xdr:nvSpPr>
        <xdr:cNvPr id="97" name="PoljeZBesedilom 96">
          <a:extLst>
            <a:ext uri="{FF2B5EF4-FFF2-40B4-BE49-F238E27FC236}">
              <a16:creationId xmlns:a16="http://schemas.microsoft.com/office/drawing/2014/main" id="{1EFBE28D-8DC5-4CA6-85E0-8D6C05BDE117}"/>
            </a:ext>
          </a:extLst>
        </xdr:cNvPr>
        <xdr:cNvSpPr txBox="1"/>
      </xdr:nvSpPr>
      <xdr:spPr>
        <a:xfrm>
          <a:off x="7286625" y="13401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168</xdr:row>
      <xdr:rowOff>0</xdr:rowOff>
    </xdr:from>
    <xdr:ext cx="65" cy="172227"/>
    <xdr:sp macro="" textlink="">
      <xdr:nvSpPr>
        <xdr:cNvPr id="98" name="PoljeZBesedilom 97">
          <a:extLst>
            <a:ext uri="{FF2B5EF4-FFF2-40B4-BE49-F238E27FC236}">
              <a16:creationId xmlns:a16="http://schemas.microsoft.com/office/drawing/2014/main" id="{3735AB05-DF5D-4393-B96D-7478B58D63DD}"/>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168</xdr:row>
      <xdr:rowOff>0</xdr:rowOff>
    </xdr:from>
    <xdr:ext cx="65" cy="172227"/>
    <xdr:sp macro="" textlink="">
      <xdr:nvSpPr>
        <xdr:cNvPr id="99" name="PoljeZBesedilom 98">
          <a:extLst>
            <a:ext uri="{FF2B5EF4-FFF2-40B4-BE49-F238E27FC236}">
              <a16:creationId xmlns:a16="http://schemas.microsoft.com/office/drawing/2014/main" id="{9143201B-9D7A-42B4-9900-421F4C3D2EBF}"/>
            </a:ext>
          </a:extLst>
        </xdr:cNvPr>
        <xdr:cNvSpPr txBox="1"/>
      </xdr:nvSpPr>
      <xdr:spPr>
        <a:xfrm>
          <a:off x="7286625" y="12527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0" name="PoljeZBesedilom 99">
          <a:extLst>
            <a:ext uri="{FF2B5EF4-FFF2-40B4-BE49-F238E27FC236}">
              <a16:creationId xmlns:a16="http://schemas.microsoft.com/office/drawing/2014/main" id="{E2C62B83-CECB-445D-87B7-4DC19D3F20D2}"/>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1" name="PoljeZBesedilom 100">
          <a:extLst>
            <a:ext uri="{FF2B5EF4-FFF2-40B4-BE49-F238E27FC236}">
              <a16:creationId xmlns:a16="http://schemas.microsoft.com/office/drawing/2014/main" id="{8629BB7C-2FB8-4BBB-9819-60F19BB95E83}"/>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2" name="PoljeZBesedilom 101">
          <a:extLst>
            <a:ext uri="{FF2B5EF4-FFF2-40B4-BE49-F238E27FC236}">
              <a16:creationId xmlns:a16="http://schemas.microsoft.com/office/drawing/2014/main" id="{B9D24F0A-96F8-4B73-8F31-B0DD735CB60D}"/>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3" name="PoljeZBesedilom 102">
          <a:extLst>
            <a:ext uri="{FF2B5EF4-FFF2-40B4-BE49-F238E27FC236}">
              <a16:creationId xmlns:a16="http://schemas.microsoft.com/office/drawing/2014/main" id="{4109887F-34A0-47B4-868A-7D27467572EB}"/>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4" name="PoljeZBesedilom 103">
          <a:extLst>
            <a:ext uri="{FF2B5EF4-FFF2-40B4-BE49-F238E27FC236}">
              <a16:creationId xmlns:a16="http://schemas.microsoft.com/office/drawing/2014/main" id="{3A3E95E2-3D06-4508-BEB8-A857CE8AAD20}"/>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5" name="PoljeZBesedilom 104">
          <a:extLst>
            <a:ext uri="{FF2B5EF4-FFF2-40B4-BE49-F238E27FC236}">
              <a16:creationId xmlns:a16="http://schemas.microsoft.com/office/drawing/2014/main" id="{C2A6579D-1F01-4E68-97E6-049180AFC321}"/>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6" name="PoljeZBesedilom 105">
          <a:extLst>
            <a:ext uri="{FF2B5EF4-FFF2-40B4-BE49-F238E27FC236}">
              <a16:creationId xmlns:a16="http://schemas.microsoft.com/office/drawing/2014/main" id="{45F32533-D502-4641-A88B-A013EB3BE4E8}"/>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7" name="PoljeZBesedilom 106">
          <a:extLst>
            <a:ext uri="{FF2B5EF4-FFF2-40B4-BE49-F238E27FC236}">
              <a16:creationId xmlns:a16="http://schemas.microsoft.com/office/drawing/2014/main" id="{30B6B86E-E588-4092-9B41-326C43A66CCB}"/>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8" name="PoljeZBesedilom 107">
          <a:extLst>
            <a:ext uri="{FF2B5EF4-FFF2-40B4-BE49-F238E27FC236}">
              <a16:creationId xmlns:a16="http://schemas.microsoft.com/office/drawing/2014/main" id="{38DB8576-1891-493D-AD61-C4D3FB4C58C9}"/>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09" name="PoljeZBesedilom 108">
          <a:extLst>
            <a:ext uri="{FF2B5EF4-FFF2-40B4-BE49-F238E27FC236}">
              <a16:creationId xmlns:a16="http://schemas.microsoft.com/office/drawing/2014/main" id="{5A87E743-75CA-40D9-ADF3-B4057A427015}"/>
            </a:ext>
          </a:extLst>
        </xdr:cNvPr>
        <xdr:cNvSpPr txBox="1"/>
      </xdr:nvSpPr>
      <xdr:spPr>
        <a:xfrm>
          <a:off x="7286625" y="6850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0" name="PoljeZBesedilom 109">
          <a:extLst>
            <a:ext uri="{FF2B5EF4-FFF2-40B4-BE49-F238E27FC236}">
              <a16:creationId xmlns:a16="http://schemas.microsoft.com/office/drawing/2014/main" id="{5255A0E6-A45E-4284-9178-1A7D2C27DC74}"/>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11" name="PoljeZBesedilom 110">
          <a:extLst>
            <a:ext uri="{FF2B5EF4-FFF2-40B4-BE49-F238E27FC236}">
              <a16:creationId xmlns:a16="http://schemas.microsoft.com/office/drawing/2014/main" id="{C0278DDA-7106-4306-8C0A-D318ECAE3656}"/>
            </a:ext>
          </a:extLst>
        </xdr:cNvPr>
        <xdr:cNvSpPr txBox="1"/>
      </xdr:nvSpPr>
      <xdr:spPr>
        <a:xfrm>
          <a:off x="7286625" y="68665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2" name="PoljeZBesedilom 111">
          <a:extLst>
            <a:ext uri="{FF2B5EF4-FFF2-40B4-BE49-F238E27FC236}">
              <a16:creationId xmlns:a16="http://schemas.microsoft.com/office/drawing/2014/main" id="{A4A7DE4B-FFAA-4545-9E83-8E5003F7AE07}"/>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13" name="PoljeZBesedilom 112">
          <a:extLst>
            <a:ext uri="{FF2B5EF4-FFF2-40B4-BE49-F238E27FC236}">
              <a16:creationId xmlns:a16="http://schemas.microsoft.com/office/drawing/2014/main" id="{B4F619F3-292E-4360-9D1B-9088C1B8575D}"/>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14" name="PoljeZBesedilom 113">
          <a:extLst>
            <a:ext uri="{FF2B5EF4-FFF2-40B4-BE49-F238E27FC236}">
              <a16:creationId xmlns:a16="http://schemas.microsoft.com/office/drawing/2014/main" id="{6E8781BF-FDD0-4B75-84E9-B3A947D7027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15" name="PoljeZBesedilom 114">
          <a:extLst>
            <a:ext uri="{FF2B5EF4-FFF2-40B4-BE49-F238E27FC236}">
              <a16:creationId xmlns:a16="http://schemas.microsoft.com/office/drawing/2014/main" id="{21C24006-7ACF-4372-AFFF-7229C3F5CB60}"/>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16" name="PoljeZBesedilom 115">
          <a:extLst>
            <a:ext uri="{FF2B5EF4-FFF2-40B4-BE49-F238E27FC236}">
              <a16:creationId xmlns:a16="http://schemas.microsoft.com/office/drawing/2014/main" id="{86AD7D48-09F1-40ED-AB6F-5A60353B6903}"/>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17" name="PoljeZBesedilom 116">
          <a:extLst>
            <a:ext uri="{FF2B5EF4-FFF2-40B4-BE49-F238E27FC236}">
              <a16:creationId xmlns:a16="http://schemas.microsoft.com/office/drawing/2014/main" id="{21AC48BE-4103-45CB-8E6D-4522AC4146B1}"/>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18" name="PoljeZBesedilom 117">
          <a:extLst>
            <a:ext uri="{FF2B5EF4-FFF2-40B4-BE49-F238E27FC236}">
              <a16:creationId xmlns:a16="http://schemas.microsoft.com/office/drawing/2014/main" id="{9F8E91BF-3249-4B33-B994-C85024F5BFFA}"/>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19" name="PoljeZBesedilom 118">
          <a:extLst>
            <a:ext uri="{FF2B5EF4-FFF2-40B4-BE49-F238E27FC236}">
              <a16:creationId xmlns:a16="http://schemas.microsoft.com/office/drawing/2014/main" id="{CF3AEBBA-9443-4565-95D6-0A16339FFA39}"/>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20" name="PoljeZBesedilom 119">
          <a:extLst>
            <a:ext uri="{FF2B5EF4-FFF2-40B4-BE49-F238E27FC236}">
              <a16:creationId xmlns:a16="http://schemas.microsoft.com/office/drawing/2014/main" id="{3403892D-1605-4B16-8EA0-58B2DE63FC8F}"/>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21" name="PoljeZBesedilom 120">
          <a:extLst>
            <a:ext uri="{FF2B5EF4-FFF2-40B4-BE49-F238E27FC236}">
              <a16:creationId xmlns:a16="http://schemas.microsoft.com/office/drawing/2014/main" id="{98E483F7-297C-4A07-B4E2-1B9CD5D87C94}"/>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22" name="PoljeZBesedilom 121">
          <a:extLst>
            <a:ext uri="{FF2B5EF4-FFF2-40B4-BE49-F238E27FC236}">
              <a16:creationId xmlns:a16="http://schemas.microsoft.com/office/drawing/2014/main" id="{F80DCA50-BAFE-48A9-971D-0CA1D6AB2ECD}"/>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55</xdr:row>
      <xdr:rowOff>0</xdr:rowOff>
    </xdr:from>
    <xdr:ext cx="65" cy="172227"/>
    <xdr:sp macro="" textlink="">
      <xdr:nvSpPr>
        <xdr:cNvPr id="123" name="PoljeZBesedilom 122">
          <a:extLst>
            <a:ext uri="{FF2B5EF4-FFF2-40B4-BE49-F238E27FC236}">
              <a16:creationId xmlns:a16="http://schemas.microsoft.com/office/drawing/2014/main" id="{1982A265-ED87-4323-A045-0E4C2AE5E6D9}"/>
            </a:ext>
          </a:extLst>
        </xdr:cNvPr>
        <xdr:cNvSpPr txBox="1"/>
      </xdr:nvSpPr>
      <xdr:spPr>
        <a:xfrm>
          <a:off x="7286625" y="86401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4" name="PoljeZBesedilom 123">
          <a:extLst>
            <a:ext uri="{FF2B5EF4-FFF2-40B4-BE49-F238E27FC236}">
              <a16:creationId xmlns:a16="http://schemas.microsoft.com/office/drawing/2014/main" id="{E0DC0245-F4ED-4D0D-B687-9C714DE0C1C9}"/>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56</xdr:row>
      <xdr:rowOff>0</xdr:rowOff>
    </xdr:from>
    <xdr:ext cx="65" cy="172227"/>
    <xdr:sp macro="" textlink="">
      <xdr:nvSpPr>
        <xdr:cNvPr id="125" name="PoljeZBesedilom 124">
          <a:extLst>
            <a:ext uri="{FF2B5EF4-FFF2-40B4-BE49-F238E27FC236}">
              <a16:creationId xmlns:a16="http://schemas.microsoft.com/office/drawing/2014/main" id="{8BEC638E-25CC-4365-9415-AD6A0BF3C585}"/>
            </a:ext>
          </a:extLst>
        </xdr:cNvPr>
        <xdr:cNvSpPr txBox="1"/>
      </xdr:nvSpPr>
      <xdr:spPr>
        <a:xfrm>
          <a:off x="7286625" y="8656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26" name="PoljeZBesedilom 125">
          <a:extLst>
            <a:ext uri="{FF2B5EF4-FFF2-40B4-BE49-F238E27FC236}">
              <a16:creationId xmlns:a16="http://schemas.microsoft.com/office/drawing/2014/main" id="{6B17D267-5D65-4ABC-B3F1-B14D857EBB2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27" name="PoljeZBesedilom 126">
          <a:extLst>
            <a:ext uri="{FF2B5EF4-FFF2-40B4-BE49-F238E27FC236}">
              <a16:creationId xmlns:a16="http://schemas.microsoft.com/office/drawing/2014/main" id="{CC4D6886-9564-420A-9170-8BC78A02D200}"/>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28" name="PoljeZBesedilom 127">
          <a:extLst>
            <a:ext uri="{FF2B5EF4-FFF2-40B4-BE49-F238E27FC236}">
              <a16:creationId xmlns:a16="http://schemas.microsoft.com/office/drawing/2014/main" id="{30F24A63-55EB-4E8F-B991-8312397E6FB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29" name="PoljeZBesedilom 128">
          <a:extLst>
            <a:ext uri="{FF2B5EF4-FFF2-40B4-BE49-F238E27FC236}">
              <a16:creationId xmlns:a16="http://schemas.microsoft.com/office/drawing/2014/main" id="{1BEDBD70-DAA7-4AC3-B1CE-8A8859911CD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30" name="PoljeZBesedilom 129">
          <a:extLst>
            <a:ext uri="{FF2B5EF4-FFF2-40B4-BE49-F238E27FC236}">
              <a16:creationId xmlns:a16="http://schemas.microsoft.com/office/drawing/2014/main" id="{D9E1A5A6-B2E3-4F51-92B6-E1F57F3301B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31" name="PoljeZBesedilom 130">
          <a:extLst>
            <a:ext uri="{FF2B5EF4-FFF2-40B4-BE49-F238E27FC236}">
              <a16:creationId xmlns:a16="http://schemas.microsoft.com/office/drawing/2014/main" id="{74FF014E-B1A6-4B50-B6B0-FF736748FBE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32" name="PoljeZBesedilom 131">
          <a:extLst>
            <a:ext uri="{FF2B5EF4-FFF2-40B4-BE49-F238E27FC236}">
              <a16:creationId xmlns:a16="http://schemas.microsoft.com/office/drawing/2014/main" id="{D846FC33-6009-4935-AB1E-8AD58A62CEB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33" name="PoljeZBesedilom 132">
          <a:extLst>
            <a:ext uri="{FF2B5EF4-FFF2-40B4-BE49-F238E27FC236}">
              <a16:creationId xmlns:a16="http://schemas.microsoft.com/office/drawing/2014/main" id="{17D85555-E4F3-4A66-B511-B444B45A397A}"/>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34" name="PoljeZBesedilom 133">
          <a:extLst>
            <a:ext uri="{FF2B5EF4-FFF2-40B4-BE49-F238E27FC236}">
              <a16:creationId xmlns:a16="http://schemas.microsoft.com/office/drawing/2014/main" id="{91A4A149-8297-4D83-B8DD-7AAEA6853626}"/>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35" name="PoljeZBesedilom 134">
          <a:extLst>
            <a:ext uri="{FF2B5EF4-FFF2-40B4-BE49-F238E27FC236}">
              <a16:creationId xmlns:a16="http://schemas.microsoft.com/office/drawing/2014/main" id="{CBA57AD3-F20B-4275-9DDE-A883D24D816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104</xdr:row>
      <xdr:rowOff>0</xdr:rowOff>
    </xdr:from>
    <xdr:ext cx="65" cy="172227"/>
    <xdr:sp macro="" textlink="">
      <xdr:nvSpPr>
        <xdr:cNvPr id="136" name="PoljeZBesedilom 135">
          <a:extLst>
            <a:ext uri="{FF2B5EF4-FFF2-40B4-BE49-F238E27FC236}">
              <a16:creationId xmlns:a16="http://schemas.microsoft.com/office/drawing/2014/main" id="{2B5B90CD-6D2D-4278-A019-3ECA2B8BDA0D}"/>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104</xdr:row>
      <xdr:rowOff>0</xdr:rowOff>
    </xdr:from>
    <xdr:ext cx="65" cy="172227"/>
    <xdr:sp macro="" textlink="">
      <xdr:nvSpPr>
        <xdr:cNvPr id="137" name="PoljeZBesedilom 136">
          <a:extLst>
            <a:ext uri="{FF2B5EF4-FFF2-40B4-BE49-F238E27FC236}">
              <a16:creationId xmlns:a16="http://schemas.microsoft.com/office/drawing/2014/main" id="{9672A656-EC9C-410F-AC2F-35C358B13224}"/>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104</xdr:row>
      <xdr:rowOff>0</xdr:rowOff>
    </xdr:from>
    <xdr:ext cx="65" cy="172227"/>
    <xdr:sp macro="" textlink="">
      <xdr:nvSpPr>
        <xdr:cNvPr id="138" name="PoljeZBesedilom 137">
          <a:extLst>
            <a:ext uri="{FF2B5EF4-FFF2-40B4-BE49-F238E27FC236}">
              <a16:creationId xmlns:a16="http://schemas.microsoft.com/office/drawing/2014/main" id="{D288F936-47D3-4F4E-8665-3700DE837AB2}"/>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104</xdr:row>
      <xdr:rowOff>0</xdr:rowOff>
    </xdr:from>
    <xdr:ext cx="65" cy="172227"/>
    <xdr:sp macro="" textlink="">
      <xdr:nvSpPr>
        <xdr:cNvPr id="139" name="PoljeZBesedilom 138">
          <a:extLst>
            <a:ext uri="{FF2B5EF4-FFF2-40B4-BE49-F238E27FC236}">
              <a16:creationId xmlns:a16="http://schemas.microsoft.com/office/drawing/2014/main" id="{5B869A56-8078-4245-AAE0-C0A5E23F1AF8}"/>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0" name="PoljeZBesedilom 139">
          <a:extLst>
            <a:ext uri="{FF2B5EF4-FFF2-40B4-BE49-F238E27FC236}">
              <a16:creationId xmlns:a16="http://schemas.microsoft.com/office/drawing/2014/main" id="{E3C8775A-F41A-4E56-94C8-14385CB2DEE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1" name="PoljeZBesedilom 140">
          <a:extLst>
            <a:ext uri="{FF2B5EF4-FFF2-40B4-BE49-F238E27FC236}">
              <a16:creationId xmlns:a16="http://schemas.microsoft.com/office/drawing/2014/main" id="{EC6D90A8-BEEF-4001-91DA-DBE358CCD429}"/>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2" name="PoljeZBesedilom 141">
          <a:extLst>
            <a:ext uri="{FF2B5EF4-FFF2-40B4-BE49-F238E27FC236}">
              <a16:creationId xmlns:a16="http://schemas.microsoft.com/office/drawing/2014/main" id="{73FB72DC-2F76-4778-8112-6F12B94465DF}"/>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3" name="PoljeZBesedilom 142">
          <a:extLst>
            <a:ext uri="{FF2B5EF4-FFF2-40B4-BE49-F238E27FC236}">
              <a16:creationId xmlns:a16="http://schemas.microsoft.com/office/drawing/2014/main" id="{68EFECEB-CFC5-41CF-A2B7-5CB6CCC13D4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4" name="PoljeZBesedilom 143">
          <a:extLst>
            <a:ext uri="{FF2B5EF4-FFF2-40B4-BE49-F238E27FC236}">
              <a16:creationId xmlns:a16="http://schemas.microsoft.com/office/drawing/2014/main" id="{D75C9BC8-B9B2-45B9-A8C9-645203AB3EE2}"/>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5" name="PoljeZBesedilom 144">
          <a:extLst>
            <a:ext uri="{FF2B5EF4-FFF2-40B4-BE49-F238E27FC236}">
              <a16:creationId xmlns:a16="http://schemas.microsoft.com/office/drawing/2014/main" id="{38B6724B-0536-4261-B712-A3E4BB53C43E}"/>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6" name="PoljeZBesedilom 145">
          <a:extLst>
            <a:ext uri="{FF2B5EF4-FFF2-40B4-BE49-F238E27FC236}">
              <a16:creationId xmlns:a16="http://schemas.microsoft.com/office/drawing/2014/main" id="{8C857DFC-B000-4390-9158-1CE72C46AD77}"/>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7" name="PoljeZBesedilom 146">
          <a:extLst>
            <a:ext uri="{FF2B5EF4-FFF2-40B4-BE49-F238E27FC236}">
              <a16:creationId xmlns:a16="http://schemas.microsoft.com/office/drawing/2014/main" id="{305B63C0-BC7B-4AF2-A674-3F6180AB45F4}"/>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8" name="PoljeZBesedilom 147">
          <a:extLst>
            <a:ext uri="{FF2B5EF4-FFF2-40B4-BE49-F238E27FC236}">
              <a16:creationId xmlns:a16="http://schemas.microsoft.com/office/drawing/2014/main" id="{0A5C6E15-B5F6-4415-83EC-E7E054EE50ED}"/>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103</xdr:row>
      <xdr:rowOff>0</xdr:rowOff>
    </xdr:from>
    <xdr:ext cx="65" cy="172227"/>
    <xdr:sp macro="" textlink="">
      <xdr:nvSpPr>
        <xdr:cNvPr id="149" name="PoljeZBesedilom 148">
          <a:extLst>
            <a:ext uri="{FF2B5EF4-FFF2-40B4-BE49-F238E27FC236}">
              <a16:creationId xmlns:a16="http://schemas.microsoft.com/office/drawing/2014/main" id="{F663A16D-27F9-4CDD-A814-499B298FB558}"/>
            </a:ext>
          </a:extLst>
        </xdr:cNvPr>
        <xdr:cNvSpPr txBox="1"/>
      </xdr:nvSpPr>
      <xdr:spPr>
        <a:xfrm>
          <a:off x="7286625" y="10300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104</xdr:row>
      <xdr:rowOff>0</xdr:rowOff>
    </xdr:from>
    <xdr:ext cx="65" cy="172227"/>
    <xdr:sp macro="" textlink="">
      <xdr:nvSpPr>
        <xdr:cNvPr id="150" name="PoljeZBesedilom 149">
          <a:extLst>
            <a:ext uri="{FF2B5EF4-FFF2-40B4-BE49-F238E27FC236}">
              <a16:creationId xmlns:a16="http://schemas.microsoft.com/office/drawing/2014/main" id="{615E22F3-A114-4428-A617-A9638430A290}"/>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104</xdr:row>
      <xdr:rowOff>0</xdr:rowOff>
    </xdr:from>
    <xdr:ext cx="65" cy="172227"/>
    <xdr:sp macro="" textlink="">
      <xdr:nvSpPr>
        <xdr:cNvPr id="151" name="PoljeZBesedilom 150">
          <a:extLst>
            <a:ext uri="{FF2B5EF4-FFF2-40B4-BE49-F238E27FC236}">
              <a16:creationId xmlns:a16="http://schemas.microsoft.com/office/drawing/2014/main" id="{108D4DD9-4802-41EA-AA07-EE1A787B0DA4}"/>
            </a:ext>
          </a:extLst>
        </xdr:cNvPr>
        <xdr:cNvSpPr txBox="1"/>
      </xdr:nvSpPr>
      <xdr:spPr>
        <a:xfrm>
          <a:off x="7286625" y="10316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52" name="PoljeZBesedilom 151">
          <a:extLst>
            <a:ext uri="{FF2B5EF4-FFF2-40B4-BE49-F238E27FC236}">
              <a16:creationId xmlns:a16="http://schemas.microsoft.com/office/drawing/2014/main" id="{0FA93F6E-434D-4F6D-93BC-A00FF21F2FB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53" name="PoljeZBesedilom 152">
          <a:extLst>
            <a:ext uri="{FF2B5EF4-FFF2-40B4-BE49-F238E27FC236}">
              <a16:creationId xmlns:a16="http://schemas.microsoft.com/office/drawing/2014/main" id="{17B85FFE-9956-4A75-AD94-97C4F0AC952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54" name="PoljeZBesedilom 153">
          <a:extLst>
            <a:ext uri="{FF2B5EF4-FFF2-40B4-BE49-F238E27FC236}">
              <a16:creationId xmlns:a16="http://schemas.microsoft.com/office/drawing/2014/main" id="{784CC76C-B7A0-478D-A9FE-43EA43614EA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55" name="PoljeZBesedilom 154">
          <a:extLst>
            <a:ext uri="{FF2B5EF4-FFF2-40B4-BE49-F238E27FC236}">
              <a16:creationId xmlns:a16="http://schemas.microsoft.com/office/drawing/2014/main" id="{BC30C846-886B-49E5-97CD-5D022EB9063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56" name="PoljeZBesedilom 155">
          <a:extLst>
            <a:ext uri="{FF2B5EF4-FFF2-40B4-BE49-F238E27FC236}">
              <a16:creationId xmlns:a16="http://schemas.microsoft.com/office/drawing/2014/main" id="{D3ED6624-418E-4E9A-B02B-67D87407F5EB}"/>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57" name="PoljeZBesedilom 156">
          <a:extLst>
            <a:ext uri="{FF2B5EF4-FFF2-40B4-BE49-F238E27FC236}">
              <a16:creationId xmlns:a16="http://schemas.microsoft.com/office/drawing/2014/main" id="{A6585DE9-59C7-4311-BD44-DB08FDC9874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58" name="PoljeZBesedilom 157">
          <a:extLst>
            <a:ext uri="{FF2B5EF4-FFF2-40B4-BE49-F238E27FC236}">
              <a16:creationId xmlns:a16="http://schemas.microsoft.com/office/drawing/2014/main" id="{E45EA84F-F49F-4884-9ADD-43F9BE32585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59" name="PoljeZBesedilom 158">
          <a:extLst>
            <a:ext uri="{FF2B5EF4-FFF2-40B4-BE49-F238E27FC236}">
              <a16:creationId xmlns:a16="http://schemas.microsoft.com/office/drawing/2014/main" id="{47BF1A91-4862-468C-9818-485BD720F0E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60" name="PoljeZBesedilom 159">
          <a:extLst>
            <a:ext uri="{FF2B5EF4-FFF2-40B4-BE49-F238E27FC236}">
              <a16:creationId xmlns:a16="http://schemas.microsoft.com/office/drawing/2014/main" id="{2BDDBCF1-ED62-4CF9-BBE1-689FE41FC636}"/>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61" name="PoljeZBesedilom 160">
          <a:extLst>
            <a:ext uri="{FF2B5EF4-FFF2-40B4-BE49-F238E27FC236}">
              <a16:creationId xmlns:a16="http://schemas.microsoft.com/office/drawing/2014/main" id="{3D0FCA45-89F6-46B4-A23B-BAA6EB645089}"/>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162" name="PoljeZBesedilom 161">
          <a:extLst>
            <a:ext uri="{FF2B5EF4-FFF2-40B4-BE49-F238E27FC236}">
              <a16:creationId xmlns:a16="http://schemas.microsoft.com/office/drawing/2014/main" id="{598D9133-67FC-4671-92AA-8535684488B2}"/>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163" name="PoljeZBesedilom 162">
          <a:extLst>
            <a:ext uri="{FF2B5EF4-FFF2-40B4-BE49-F238E27FC236}">
              <a16:creationId xmlns:a16="http://schemas.microsoft.com/office/drawing/2014/main" id="{6EBD2756-9044-4B03-A3F5-70ED838B1A7C}"/>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64" name="PoljeZBesedilom 163">
          <a:extLst>
            <a:ext uri="{FF2B5EF4-FFF2-40B4-BE49-F238E27FC236}">
              <a16:creationId xmlns:a16="http://schemas.microsoft.com/office/drawing/2014/main" id="{DEC6D291-E69D-4ABA-AFC1-EBE0C8F0EE7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65" name="PoljeZBesedilom 164">
          <a:extLst>
            <a:ext uri="{FF2B5EF4-FFF2-40B4-BE49-F238E27FC236}">
              <a16:creationId xmlns:a16="http://schemas.microsoft.com/office/drawing/2014/main" id="{C1A8965A-3C6E-4DF1-AE40-58C6673056E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66" name="PoljeZBesedilom 165">
          <a:extLst>
            <a:ext uri="{FF2B5EF4-FFF2-40B4-BE49-F238E27FC236}">
              <a16:creationId xmlns:a16="http://schemas.microsoft.com/office/drawing/2014/main" id="{BCF1572E-8003-4606-AC1A-33FA0B1B15C0}"/>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67" name="PoljeZBesedilom 166">
          <a:extLst>
            <a:ext uri="{FF2B5EF4-FFF2-40B4-BE49-F238E27FC236}">
              <a16:creationId xmlns:a16="http://schemas.microsoft.com/office/drawing/2014/main" id="{0634F8EF-35E6-4F1B-A115-9038AE0481B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68" name="PoljeZBesedilom 167">
          <a:extLst>
            <a:ext uri="{FF2B5EF4-FFF2-40B4-BE49-F238E27FC236}">
              <a16:creationId xmlns:a16="http://schemas.microsoft.com/office/drawing/2014/main" id="{E6916A6E-C2D6-4D35-838C-FE907403969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69" name="PoljeZBesedilom 168">
          <a:extLst>
            <a:ext uri="{FF2B5EF4-FFF2-40B4-BE49-F238E27FC236}">
              <a16:creationId xmlns:a16="http://schemas.microsoft.com/office/drawing/2014/main" id="{ECA6746A-9B17-4351-8A90-DDC83FA3B5C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70" name="PoljeZBesedilom 169">
          <a:extLst>
            <a:ext uri="{FF2B5EF4-FFF2-40B4-BE49-F238E27FC236}">
              <a16:creationId xmlns:a16="http://schemas.microsoft.com/office/drawing/2014/main" id="{4D39BC59-46ED-4780-851A-320A8526C0A7}"/>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71" name="PoljeZBesedilom 170">
          <a:extLst>
            <a:ext uri="{FF2B5EF4-FFF2-40B4-BE49-F238E27FC236}">
              <a16:creationId xmlns:a16="http://schemas.microsoft.com/office/drawing/2014/main" id="{33FBEA74-B640-4AD4-B2F5-66D7CE650F6F}"/>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72" name="PoljeZBesedilom 171">
          <a:extLst>
            <a:ext uri="{FF2B5EF4-FFF2-40B4-BE49-F238E27FC236}">
              <a16:creationId xmlns:a16="http://schemas.microsoft.com/office/drawing/2014/main" id="{12CF632B-BF9C-4C7B-A0B5-975A0CEC38D1}"/>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73" name="PoljeZBesedilom 172">
          <a:extLst>
            <a:ext uri="{FF2B5EF4-FFF2-40B4-BE49-F238E27FC236}">
              <a16:creationId xmlns:a16="http://schemas.microsoft.com/office/drawing/2014/main" id="{B318C125-E44E-4D50-883B-CD5E65EAC86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174" name="PoljeZBesedilom 173">
          <a:extLst>
            <a:ext uri="{FF2B5EF4-FFF2-40B4-BE49-F238E27FC236}">
              <a16:creationId xmlns:a16="http://schemas.microsoft.com/office/drawing/2014/main" id="{86D0D624-AFC5-4FEF-A91F-CCEF8C7CA5FE}"/>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175" name="PoljeZBesedilom 174">
          <a:extLst>
            <a:ext uri="{FF2B5EF4-FFF2-40B4-BE49-F238E27FC236}">
              <a16:creationId xmlns:a16="http://schemas.microsoft.com/office/drawing/2014/main" id="{BCC54D87-6721-4F65-B000-F81B9E933B32}"/>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176" name="PoljeZBesedilom 175">
          <a:extLst>
            <a:ext uri="{FF2B5EF4-FFF2-40B4-BE49-F238E27FC236}">
              <a16:creationId xmlns:a16="http://schemas.microsoft.com/office/drawing/2014/main" id="{415CBD9A-B1A0-43F7-AC2B-436380DFDE99}"/>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177" name="PoljeZBesedilom 176">
          <a:extLst>
            <a:ext uri="{FF2B5EF4-FFF2-40B4-BE49-F238E27FC236}">
              <a16:creationId xmlns:a16="http://schemas.microsoft.com/office/drawing/2014/main" id="{F4D590B9-65A8-4581-B9BE-EBDE61E229D6}"/>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78" name="PoljeZBesedilom 177">
          <a:extLst>
            <a:ext uri="{FF2B5EF4-FFF2-40B4-BE49-F238E27FC236}">
              <a16:creationId xmlns:a16="http://schemas.microsoft.com/office/drawing/2014/main" id="{9C1CD838-E5EE-4B6B-9838-6AE4EF75319E}"/>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79" name="PoljeZBesedilom 178">
          <a:extLst>
            <a:ext uri="{FF2B5EF4-FFF2-40B4-BE49-F238E27FC236}">
              <a16:creationId xmlns:a16="http://schemas.microsoft.com/office/drawing/2014/main" id="{C80E953B-DA68-4612-ACF8-8F950412FC0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80" name="PoljeZBesedilom 179">
          <a:extLst>
            <a:ext uri="{FF2B5EF4-FFF2-40B4-BE49-F238E27FC236}">
              <a16:creationId xmlns:a16="http://schemas.microsoft.com/office/drawing/2014/main" id="{10CA7E3C-4CC7-42CB-872B-B8B098F7FAD5}"/>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81" name="PoljeZBesedilom 180">
          <a:extLst>
            <a:ext uri="{FF2B5EF4-FFF2-40B4-BE49-F238E27FC236}">
              <a16:creationId xmlns:a16="http://schemas.microsoft.com/office/drawing/2014/main" id="{24BAC906-ADF3-4BBC-B6C8-A86AE72BC56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82" name="PoljeZBesedilom 181">
          <a:extLst>
            <a:ext uri="{FF2B5EF4-FFF2-40B4-BE49-F238E27FC236}">
              <a16:creationId xmlns:a16="http://schemas.microsoft.com/office/drawing/2014/main" id="{32E8C165-C49D-48EF-882D-1E7681655CD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83" name="PoljeZBesedilom 182">
          <a:extLst>
            <a:ext uri="{FF2B5EF4-FFF2-40B4-BE49-F238E27FC236}">
              <a16:creationId xmlns:a16="http://schemas.microsoft.com/office/drawing/2014/main" id="{A6BBBA60-C3B2-4CB1-BA6A-BD6CBF7531D3}"/>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84" name="PoljeZBesedilom 183">
          <a:extLst>
            <a:ext uri="{FF2B5EF4-FFF2-40B4-BE49-F238E27FC236}">
              <a16:creationId xmlns:a16="http://schemas.microsoft.com/office/drawing/2014/main" id="{536B6882-B504-4FE1-9BEE-FF71DB399418}"/>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85" name="PoljeZBesedilom 184">
          <a:extLst>
            <a:ext uri="{FF2B5EF4-FFF2-40B4-BE49-F238E27FC236}">
              <a16:creationId xmlns:a16="http://schemas.microsoft.com/office/drawing/2014/main" id="{F78A38A2-9212-41BB-8A20-09954308FCEC}"/>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86" name="PoljeZBesedilom 185">
          <a:extLst>
            <a:ext uri="{FF2B5EF4-FFF2-40B4-BE49-F238E27FC236}">
              <a16:creationId xmlns:a16="http://schemas.microsoft.com/office/drawing/2014/main" id="{DFA4D430-C020-428B-B420-7E0E143B1742}"/>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157</xdr:row>
      <xdr:rowOff>0</xdr:rowOff>
    </xdr:from>
    <xdr:ext cx="65" cy="172227"/>
    <xdr:sp macro="" textlink="">
      <xdr:nvSpPr>
        <xdr:cNvPr id="187" name="PoljeZBesedilom 186">
          <a:extLst>
            <a:ext uri="{FF2B5EF4-FFF2-40B4-BE49-F238E27FC236}">
              <a16:creationId xmlns:a16="http://schemas.microsoft.com/office/drawing/2014/main" id="{9ABED7EB-C3E3-4E63-AC95-1B1475B4087A}"/>
            </a:ext>
          </a:extLst>
        </xdr:cNvPr>
        <xdr:cNvSpPr txBox="1"/>
      </xdr:nvSpPr>
      <xdr:spPr>
        <a:xfrm>
          <a:off x="7286625" y="120900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188" name="PoljeZBesedilom 187">
          <a:extLst>
            <a:ext uri="{FF2B5EF4-FFF2-40B4-BE49-F238E27FC236}">
              <a16:creationId xmlns:a16="http://schemas.microsoft.com/office/drawing/2014/main" id="{BD4BFAB0-EC22-4E9A-9DD3-DBCCD578600C}"/>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158</xdr:row>
      <xdr:rowOff>0</xdr:rowOff>
    </xdr:from>
    <xdr:ext cx="65" cy="172227"/>
    <xdr:sp macro="" textlink="">
      <xdr:nvSpPr>
        <xdr:cNvPr id="189" name="PoljeZBesedilom 188">
          <a:extLst>
            <a:ext uri="{FF2B5EF4-FFF2-40B4-BE49-F238E27FC236}">
              <a16:creationId xmlns:a16="http://schemas.microsoft.com/office/drawing/2014/main" id="{AEBCA89C-30C1-498F-844E-13BBF9E93F18}"/>
            </a:ext>
          </a:extLst>
        </xdr:cNvPr>
        <xdr:cNvSpPr txBox="1"/>
      </xdr:nvSpPr>
      <xdr:spPr>
        <a:xfrm>
          <a:off x="7286625" y="12106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90" name="PoljeZBesedilom 189">
          <a:extLst>
            <a:ext uri="{FF2B5EF4-FFF2-40B4-BE49-F238E27FC236}">
              <a16:creationId xmlns:a16="http://schemas.microsoft.com/office/drawing/2014/main" id="{3E1A965B-0891-437A-B6AD-D8D1406EA6AE}"/>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91" name="PoljeZBesedilom 190">
          <a:extLst>
            <a:ext uri="{FF2B5EF4-FFF2-40B4-BE49-F238E27FC236}">
              <a16:creationId xmlns:a16="http://schemas.microsoft.com/office/drawing/2014/main" id="{41625242-E41A-4541-A57D-9B240CC79346}"/>
            </a:ext>
          </a:extLst>
        </xdr:cNvPr>
        <xdr:cNvSpPr txBox="1"/>
      </xdr:nvSpPr>
      <xdr:spPr>
        <a:xfrm>
          <a:off x="7286625" y="1927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68</xdr:row>
      <xdr:rowOff>0</xdr:rowOff>
    </xdr:from>
    <xdr:ext cx="65" cy="172227"/>
    <xdr:sp macro="" textlink="">
      <xdr:nvSpPr>
        <xdr:cNvPr id="2" name="PoljeZBesedilom 1">
          <a:extLst>
            <a:ext uri="{FF2B5EF4-FFF2-40B4-BE49-F238E27FC236}">
              <a16:creationId xmlns:a16="http://schemas.microsoft.com/office/drawing/2014/main" id="{FBD3F797-0645-4858-856C-8FAB036ED014}"/>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3" name="PoljeZBesedilom 2">
          <a:extLst>
            <a:ext uri="{FF2B5EF4-FFF2-40B4-BE49-F238E27FC236}">
              <a16:creationId xmlns:a16="http://schemas.microsoft.com/office/drawing/2014/main" id="{11371D9D-E37A-47D1-802B-9E251CC3A3E7}"/>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 name="PoljeZBesedilom 3">
          <a:extLst>
            <a:ext uri="{FF2B5EF4-FFF2-40B4-BE49-F238E27FC236}">
              <a16:creationId xmlns:a16="http://schemas.microsoft.com/office/drawing/2014/main" id="{C1838F70-49AA-41EF-89F2-94506AA4B14C}"/>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5" name="PoljeZBesedilom 4">
          <a:extLst>
            <a:ext uri="{FF2B5EF4-FFF2-40B4-BE49-F238E27FC236}">
              <a16:creationId xmlns:a16="http://schemas.microsoft.com/office/drawing/2014/main" id="{354DD3D4-0632-473A-A34F-76E43334DAAB}"/>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6" name="PoljeZBesedilom 5">
          <a:extLst>
            <a:ext uri="{FF2B5EF4-FFF2-40B4-BE49-F238E27FC236}">
              <a16:creationId xmlns:a16="http://schemas.microsoft.com/office/drawing/2014/main" id="{7C76F2E7-2D39-42D7-BE95-584656AB8B9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7" name="PoljeZBesedilom 6">
          <a:extLst>
            <a:ext uri="{FF2B5EF4-FFF2-40B4-BE49-F238E27FC236}">
              <a16:creationId xmlns:a16="http://schemas.microsoft.com/office/drawing/2014/main" id="{9FFBABC7-E5BB-4161-87AE-72FE2F6CB714}"/>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8" name="PoljeZBesedilom 7">
          <a:extLst>
            <a:ext uri="{FF2B5EF4-FFF2-40B4-BE49-F238E27FC236}">
              <a16:creationId xmlns:a16="http://schemas.microsoft.com/office/drawing/2014/main" id="{5D809ECA-2A4D-4363-BD32-52A20D80D3DE}"/>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9" name="PoljeZBesedilom 8">
          <a:extLst>
            <a:ext uri="{FF2B5EF4-FFF2-40B4-BE49-F238E27FC236}">
              <a16:creationId xmlns:a16="http://schemas.microsoft.com/office/drawing/2014/main" id="{32D82A37-F77D-405F-927C-B19868E3B949}"/>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10" name="PoljeZBesedilom 9">
          <a:extLst>
            <a:ext uri="{FF2B5EF4-FFF2-40B4-BE49-F238E27FC236}">
              <a16:creationId xmlns:a16="http://schemas.microsoft.com/office/drawing/2014/main" id="{009B7DA4-537B-4F1D-B492-A04C529C0B7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11" name="PoljeZBesedilom 10">
          <a:extLst>
            <a:ext uri="{FF2B5EF4-FFF2-40B4-BE49-F238E27FC236}">
              <a16:creationId xmlns:a16="http://schemas.microsoft.com/office/drawing/2014/main" id="{2DD064CE-6CB2-49DA-BAF2-B92B1539DB6E}"/>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12" name="PoljeZBesedilom 11">
          <a:extLst>
            <a:ext uri="{FF2B5EF4-FFF2-40B4-BE49-F238E27FC236}">
              <a16:creationId xmlns:a16="http://schemas.microsoft.com/office/drawing/2014/main" id="{81950566-8261-484B-9EE7-A92DC9DAB271}"/>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13" name="PoljeZBesedilom 12">
          <a:extLst>
            <a:ext uri="{FF2B5EF4-FFF2-40B4-BE49-F238E27FC236}">
              <a16:creationId xmlns:a16="http://schemas.microsoft.com/office/drawing/2014/main" id="{F7C9DB73-B496-4521-8A1A-760D33452E17}"/>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1271B90F-4C7F-400C-8C3A-3989048D8FF6}"/>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E931307C-6C26-4A79-94EF-2820D753B86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16" name="PoljeZBesedilom 15">
          <a:extLst>
            <a:ext uri="{FF2B5EF4-FFF2-40B4-BE49-F238E27FC236}">
              <a16:creationId xmlns:a16="http://schemas.microsoft.com/office/drawing/2014/main" id="{FBB8E3E6-E07A-4C12-A06E-53AB05D4A125}"/>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17" name="PoljeZBesedilom 16">
          <a:extLst>
            <a:ext uri="{FF2B5EF4-FFF2-40B4-BE49-F238E27FC236}">
              <a16:creationId xmlns:a16="http://schemas.microsoft.com/office/drawing/2014/main" id="{2C84DA9B-6DD5-450E-80E9-4D1B69AC5735}"/>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18" name="PoljeZBesedilom 17">
          <a:extLst>
            <a:ext uri="{FF2B5EF4-FFF2-40B4-BE49-F238E27FC236}">
              <a16:creationId xmlns:a16="http://schemas.microsoft.com/office/drawing/2014/main" id="{6F696598-13FE-49E9-9B04-9A87AF3A1A79}"/>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19" name="PoljeZBesedilom 18">
          <a:extLst>
            <a:ext uri="{FF2B5EF4-FFF2-40B4-BE49-F238E27FC236}">
              <a16:creationId xmlns:a16="http://schemas.microsoft.com/office/drawing/2014/main" id="{C95D8FA9-6194-47A4-9E7E-DDF62C2D60A4}"/>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20" name="PoljeZBesedilom 19">
          <a:extLst>
            <a:ext uri="{FF2B5EF4-FFF2-40B4-BE49-F238E27FC236}">
              <a16:creationId xmlns:a16="http://schemas.microsoft.com/office/drawing/2014/main" id="{9E56F673-D57A-4C58-A76D-A35D5588FCE6}"/>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21" name="PoljeZBesedilom 20">
          <a:extLst>
            <a:ext uri="{FF2B5EF4-FFF2-40B4-BE49-F238E27FC236}">
              <a16:creationId xmlns:a16="http://schemas.microsoft.com/office/drawing/2014/main" id="{B0FB202F-D294-4165-91DD-F6A5FAD833C9}"/>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22" name="PoljeZBesedilom 21">
          <a:extLst>
            <a:ext uri="{FF2B5EF4-FFF2-40B4-BE49-F238E27FC236}">
              <a16:creationId xmlns:a16="http://schemas.microsoft.com/office/drawing/2014/main" id="{35A3AF6E-5B27-4F8E-ADA2-549BF5506EBC}"/>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23" name="PoljeZBesedilom 22">
          <a:extLst>
            <a:ext uri="{FF2B5EF4-FFF2-40B4-BE49-F238E27FC236}">
              <a16:creationId xmlns:a16="http://schemas.microsoft.com/office/drawing/2014/main" id="{2868E415-920A-40C1-AC2C-6C1107B0623E}"/>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24" name="PoljeZBesedilom 23">
          <a:extLst>
            <a:ext uri="{FF2B5EF4-FFF2-40B4-BE49-F238E27FC236}">
              <a16:creationId xmlns:a16="http://schemas.microsoft.com/office/drawing/2014/main" id="{23375ECC-7BF8-4290-AAF7-01FC74343CFE}"/>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25" name="PoljeZBesedilom 24">
          <a:extLst>
            <a:ext uri="{FF2B5EF4-FFF2-40B4-BE49-F238E27FC236}">
              <a16:creationId xmlns:a16="http://schemas.microsoft.com/office/drawing/2014/main" id="{A2CE49CB-1BE4-413B-9972-70F640CA9DDB}"/>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xdr:row>
      <xdr:rowOff>0</xdr:rowOff>
    </xdr:from>
    <xdr:ext cx="65" cy="172227"/>
    <xdr:sp macro="" textlink="">
      <xdr:nvSpPr>
        <xdr:cNvPr id="26" name="PoljeZBesedilom 25">
          <a:extLst>
            <a:ext uri="{FF2B5EF4-FFF2-40B4-BE49-F238E27FC236}">
              <a16:creationId xmlns:a16="http://schemas.microsoft.com/office/drawing/2014/main" id="{0182B9D8-0EE4-4508-B17E-C2088E1B86CC}"/>
            </a:ext>
          </a:extLst>
        </xdr:cNvPr>
        <xdr:cNvSpPr txBox="1"/>
      </xdr:nvSpPr>
      <xdr:spPr>
        <a:xfrm>
          <a:off x="7286625" y="819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19</xdr:row>
      <xdr:rowOff>0</xdr:rowOff>
    </xdr:from>
    <xdr:ext cx="65" cy="172227"/>
    <xdr:sp macro="" textlink="">
      <xdr:nvSpPr>
        <xdr:cNvPr id="27" name="PoljeZBesedilom 26">
          <a:extLst>
            <a:ext uri="{FF2B5EF4-FFF2-40B4-BE49-F238E27FC236}">
              <a16:creationId xmlns:a16="http://schemas.microsoft.com/office/drawing/2014/main" id="{FAAEA7BE-B61B-486B-9675-0F136BCC35F8}"/>
            </a:ext>
          </a:extLst>
        </xdr:cNvPr>
        <xdr:cNvSpPr txBox="1"/>
      </xdr:nvSpPr>
      <xdr:spPr>
        <a:xfrm>
          <a:off x="7286625" y="819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28" name="PoljeZBesedilom 27">
          <a:extLst>
            <a:ext uri="{FF2B5EF4-FFF2-40B4-BE49-F238E27FC236}">
              <a16:creationId xmlns:a16="http://schemas.microsoft.com/office/drawing/2014/main" id="{620E31C0-D98F-406C-B4F3-2340A0DC2F50}"/>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29" name="PoljeZBesedilom 28">
          <a:extLst>
            <a:ext uri="{FF2B5EF4-FFF2-40B4-BE49-F238E27FC236}">
              <a16:creationId xmlns:a16="http://schemas.microsoft.com/office/drawing/2014/main" id="{D3FA1CB1-6CC8-48EF-957D-AF7947DDA33D}"/>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30" name="PoljeZBesedilom 29">
          <a:extLst>
            <a:ext uri="{FF2B5EF4-FFF2-40B4-BE49-F238E27FC236}">
              <a16:creationId xmlns:a16="http://schemas.microsoft.com/office/drawing/2014/main" id="{342CAF71-157E-4BA3-B119-CA27A7439D16}"/>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31" name="PoljeZBesedilom 30">
          <a:extLst>
            <a:ext uri="{FF2B5EF4-FFF2-40B4-BE49-F238E27FC236}">
              <a16:creationId xmlns:a16="http://schemas.microsoft.com/office/drawing/2014/main" id="{5E4140C4-9889-4330-BA56-4450528C216C}"/>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32" name="PoljeZBesedilom 31">
          <a:extLst>
            <a:ext uri="{FF2B5EF4-FFF2-40B4-BE49-F238E27FC236}">
              <a16:creationId xmlns:a16="http://schemas.microsoft.com/office/drawing/2014/main" id="{0C372DB8-D05B-4066-AC28-70A3A2CF5959}"/>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33" name="PoljeZBesedilom 32">
          <a:extLst>
            <a:ext uri="{FF2B5EF4-FFF2-40B4-BE49-F238E27FC236}">
              <a16:creationId xmlns:a16="http://schemas.microsoft.com/office/drawing/2014/main" id="{7AA9FE37-E93C-4A0C-A7CC-B0199C7DD2A5}"/>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34" name="PoljeZBesedilom 33">
          <a:extLst>
            <a:ext uri="{FF2B5EF4-FFF2-40B4-BE49-F238E27FC236}">
              <a16:creationId xmlns:a16="http://schemas.microsoft.com/office/drawing/2014/main" id="{4EEA7FE4-EFD4-4282-8EBE-C83B9E897DEA}"/>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35" name="PoljeZBesedilom 34">
          <a:extLst>
            <a:ext uri="{FF2B5EF4-FFF2-40B4-BE49-F238E27FC236}">
              <a16:creationId xmlns:a16="http://schemas.microsoft.com/office/drawing/2014/main" id="{8A0DD17F-49F3-4789-8A55-BB522BCF057D}"/>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36" name="PoljeZBesedilom 35">
          <a:extLst>
            <a:ext uri="{FF2B5EF4-FFF2-40B4-BE49-F238E27FC236}">
              <a16:creationId xmlns:a16="http://schemas.microsoft.com/office/drawing/2014/main" id="{CA01C17F-4910-4DC0-9BFB-0ED657C4AC54}"/>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41</xdr:row>
      <xdr:rowOff>0</xdr:rowOff>
    </xdr:from>
    <xdr:ext cx="65" cy="172227"/>
    <xdr:sp macro="" textlink="">
      <xdr:nvSpPr>
        <xdr:cNvPr id="37" name="PoljeZBesedilom 36">
          <a:extLst>
            <a:ext uri="{FF2B5EF4-FFF2-40B4-BE49-F238E27FC236}">
              <a16:creationId xmlns:a16="http://schemas.microsoft.com/office/drawing/2014/main" id="{4CFA8B90-5C1F-46E6-A394-F87344B39143}"/>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42</xdr:row>
      <xdr:rowOff>0</xdr:rowOff>
    </xdr:from>
    <xdr:ext cx="65" cy="172227"/>
    <xdr:sp macro="" textlink="">
      <xdr:nvSpPr>
        <xdr:cNvPr id="38" name="PoljeZBesedilom 37">
          <a:extLst>
            <a:ext uri="{FF2B5EF4-FFF2-40B4-BE49-F238E27FC236}">
              <a16:creationId xmlns:a16="http://schemas.microsoft.com/office/drawing/2014/main" id="{817F98C3-13CD-4BF2-BA78-0C3C33FDA3A4}"/>
            </a:ext>
          </a:extLst>
        </xdr:cNvPr>
        <xdr:cNvSpPr txBox="1"/>
      </xdr:nvSpPr>
      <xdr:spPr>
        <a:xfrm>
          <a:off x="7286625" y="1628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42</xdr:row>
      <xdr:rowOff>0</xdr:rowOff>
    </xdr:from>
    <xdr:ext cx="65" cy="172227"/>
    <xdr:sp macro="" textlink="">
      <xdr:nvSpPr>
        <xdr:cNvPr id="39" name="PoljeZBesedilom 38">
          <a:extLst>
            <a:ext uri="{FF2B5EF4-FFF2-40B4-BE49-F238E27FC236}">
              <a16:creationId xmlns:a16="http://schemas.microsoft.com/office/drawing/2014/main" id="{999DD415-EC01-40BE-84F2-C0884503773F}"/>
            </a:ext>
          </a:extLst>
        </xdr:cNvPr>
        <xdr:cNvSpPr txBox="1"/>
      </xdr:nvSpPr>
      <xdr:spPr>
        <a:xfrm>
          <a:off x="7286625" y="1628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0" name="PoljeZBesedilom 39">
          <a:extLst>
            <a:ext uri="{FF2B5EF4-FFF2-40B4-BE49-F238E27FC236}">
              <a16:creationId xmlns:a16="http://schemas.microsoft.com/office/drawing/2014/main" id="{D8C130CB-C3DC-4E24-842C-83DA96427C80}"/>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1" name="PoljeZBesedilom 40">
          <a:extLst>
            <a:ext uri="{FF2B5EF4-FFF2-40B4-BE49-F238E27FC236}">
              <a16:creationId xmlns:a16="http://schemas.microsoft.com/office/drawing/2014/main" id="{8814283D-CF08-45B5-A855-E2B29D949B63}"/>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2" name="PoljeZBesedilom 41">
          <a:extLst>
            <a:ext uri="{FF2B5EF4-FFF2-40B4-BE49-F238E27FC236}">
              <a16:creationId xmlns:a16="http://schemas.microsoft.com/office/drawing/2014/main" id="{AF8AB48D-891D-486A-8B90-B8EB7F7CC930}"/>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3" name="PoljeZBesedilom 42">
          <a:extLst>
            <a:ext uri="{FF2B5EF4-FFF2-40B4-BE49-F238E27FC236}">
              <a16:creationId xmlns:a16="http://schemas.microsoft.com/office/drawing/2014/main" id="{52E3110B-5298-497D-89BC-A925E069626E}"/>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4" name="PoljeZBesedilom 43">
          <a:extLst>
            <a:ext uri="{FF2B5EF4-FFF2-40B4-BE49-F238E27FC236}">
              <a16:creationId xmlns:a16="http://schemas.microsoft.com/office/drawing/2014/main" id="{A8BB1266-D843-4662-AB17-54D99A1F3210}"/>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5" name="PoljeZBesedilom 44">
          <a:extLst>
            <a:ext uri="{FF2B5EF4-FFF2-40B4-BE49-F238E27FC236}">
              <a16:creationId xmlns:a16="http://schemas.microsoft.com/office/drawing/2014/main" id="{BCF66D50-D12E-47D8-8030-F81032A7BCEB}"/>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6" name="PoljeZBesedilom 45">
          <a:extLst>
            <a:ext uri="{FF2B5EF4-FFF2-40B4-BE49-F238E27FC236}">
              <a16:creationId xmlns:a16="http://schemas.microsoft.com/office/drawing/2014/main" id="{BC353838-F017-410C-A8AB-12B9A7361C3D}"/>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7" name="PoljeZBesedilom 46">
          <a:extLst>
            <a:ext uri="{FF2B5EF4-FFF2-40B4-BE49-F238E27FC236}">
              <a16:creationId xmlns:a16="http://schemas.microsoft.com/office/drawing/2014/main" id="{5E5689C5-C17E-47B6-9303-54DF6B4096F6}"/>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8" name="PoljeZBesedilom 47">
          <a:extLst>
            <a:ext uri="{FF2B5EF4-FFF2-40B4-BE49-F238E27FC236}">
              <a16:creationId xmlns:a16="http://schemas.microsoft.com/office/drawing/2014/main" id="{9D78B3B0-34A3-43E1-8B83-00ABF74A12D5}"/>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68</xdr:row>
      <xdr:rowOff>0</xdr:rowOff>
    </xdr:from>
    <xdr:ext cx="65" cy="172227"/>
    <xdr:sp macro="" textlink="">
      <xdr:nvSpPr>
        <xdr:cNvPr id="49" name="PoljeZBesedilom 48">
          <a:extLst>
            <a:ext uri="{FF2B5EF4-FFF2-40B4-BE49-F238E27FC236}">
              <a16:creationId xmlns:a16="http://schemas.microsoft.com/office/drawing/2014/main" id="{71A2A940-8CA3-4CD3-A7B2-69D023A0E13B}"/>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69</xdr:row>
      <xdr:rowOff>0</xdr:rowOff>
    </xdr:from>
    <xdr:ext cx="65" cy="172227"/>
    <xdr:sp macro="" textlink="">
      <xdr:nvSpPr>
        <xdr:cNvPr id="50" name="PoljeZBesedilom 49">
          <a:extLst>
            <a:ext uri="{FF2B5EF4-FFF2-40B4-BE49-F238E27FC236}">
              <a16:creationId xmlns:a16="http://schemas.microsoft.com/office/drawing/2014/main" id="{84513C93-67A4-493A-A711-7F082BD5221C}"/>
            </a:ext>
          </a:extLst>
        </xdr:cNvPr>
        <xdr:cNvSpPr txBox="1"/>
      </xdr:nvSpPr>
      <xdr:spPr>
        <a:xfrm>
          <a:off x="7286625" y="2535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69</xdr:row>
      <xdr:rowOff>0</xdr:rowOff>
    </xdr:from>
    <xdr:ext cx="65" cy="172227"/>
    <xdr:sp macro="" textlink="">
      <xdr:nvSpPr>
        <xdr:cNvPr id="51" name="PoljeZBesedilom 50">
          <a:extLst>
            <a:ext uri="{FF2B5EF4-FFF2-40B4-BE49-F238E27FC236}">
              <a16:creationId xmlns:a16="http://schemas.microsoft.com/office/drawing/2014/main" id="{71CFA950-D90D-4DBB-9EF3-C0559708C658}"/>
            </a:ext>
          </a:extLst>
        </xdr:cNvPr>
        <xdr:cNvSpPr txBox="1"/>
      </xdr:nvSpPr>
      <xdr:spPr>
        <a:xfrm>
          <a:off x="7286625" y="2535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52" name="PoljeZBesedilom 51">
          <a:extLst>
            <a:ext uri="{FF2B5EF4-FFF2-40B4-BE49-F238E27FC236}">
              <a16:creationId xmlns:a16="http://schemas.microsoft.com/office/drawing/2014/main" id="{36A29150-681D-411C-88D0-50FCC5EC0A61}"/>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53" name="PoljeZBesedilom 52">
          <a:extLst>
            <a:ext uri="{FF2B5EF4-FFF2-40B4-BE49-F238E27FC236}">
              <a16:creationId xmlns:a16="http://schemas.microsoft.com/office/drawing/2014/main" id="{88543EC1-1AFB-4D69-B5D2-5D0955DA4A63}"/>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54" name="PoljeZBesedilom 53">
          <a:extLst>
            <a:ext uri="{FF2B5EF4-FFF2-40B4-BE49-F238E27FC236}">
              <a16:creationId xmlns:a16="http://schemas.microsoft.com/office/drawing/2014/main" id="{697FC845-7DA5-4579-8A7B-1988260C2B6C}"/>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55" name="PoljeZBesedilom 54">
          <a:extLst>
            <a:ext uri="{FF2B5EF4-FFF2-40B4-BE49-F238E27FC236}">
              <a16:creationId xmlns:a16="http://schemas.microsoft.com/office/drawing/2014/main" id="{1EF1C709-6D4D-4ACB-B32A-E1BC27842AD1}"/>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56" name="PoljeZBesedilom 55">
          <a:extLst>
            <a:ext uri="{FF2B5EF4-FFF2-40B4-BE49-F238E27FC236}">
              <a16:creationId xmlns:a16="http://schemas.microsoft.com/office/drawing/2014/main" id="{93E88421-EED4-4DB2-BD79-FBC4835E106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57" name="PoljeZBesedilom 56">
          <a:extLst>
            <a:ext uri="{FF2B5EF4-FFF2-40B4-BE49-F238E27FC236}">
              <a16:creationId xmlns:a16="http://schemas.microsoft.com/office/drawing/2014/main" id="{E8B5EE2D-F043-4609-9B4C-FE2F4AEDF91B}"/>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58" name="PoljeZBesedilom 57">
          <a:extLst>
            <a:ext uri="{FF2B5EF4-FFF2-40B4-BE49-F238E27FC236}">
              <a16:creationId xmlns:a16="http://schemas.microsoft.com/office/drawing/2014/main" id="{802AA5FF-C0A8-45D1-8557-C2678A73BCF3}"/>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59" name="PoljeZBesedilom 58">
          <a:extLst>
            <a:ext uri="{FF2B5EF4-FFF2-40B4-BE49-F238E27FC236}">
              <a16:creationId xmlns:a16="http://schemas.microsoft.com/office/drawing/2014/main" id="{03C554AD-610B-4178-9BFF-F88A09D0D55C}"/>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60" name="PoljeZBesedilom 59">
          <a:extLst>
            <a:ext uri="{FF2B5EF4-FFF2-40B4-BE49-F238E27FC236}">
              <a16:creationId xmlns:a16="http://schemas.microsoft.com/office/drawing/2014/main" id="{3D80BE59-1BA0-4F97-B699-D123A44D3958}"/>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61" name="PoljeZBesedilom 60">
          <a:extLst>
            <a:ext uri="{FF2B5EF4-FFF2-40B4-BE49-F238E27FC236}">
              <a16:creationId xmlns:a16="http://schemas.microsoft.com/office/drawing/2014/main" id="{89FBC364-EB52-4C93-9678-0AB25B4AB1D8}"/>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62" name="PoljeZBesedilom 61">
          <a:extLst>
            <a:ext uri="{FF2B5EF4-FFF2-40B4-BE49-F238E27FC236}">
              <a16:creationId xmlns:a16="http://schemas.microsoft.com/office/drawing/2014/main" id="{915C6397-D63B-4323-8243-78C5FAE3AA5D}"/>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63" name="PoljeZBesedilom 62">
          <a:extLst>
            <a:ext uri="{FF2B5EF4-FFF2-40B4-BE49-F238E27FC236}">
              <a16:creationId xmlns:a16="http://schemas.microsoft.com/office/drawing/2014/main" id="{5CE5DF2F-9DFF-4C58-9B23-DB8DA1E3CF56}"/>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64" name="PoljeZBesedilom 63">
          <a:extLst>
            <a:ext uri="{FF2B5EF4-FFF2-40B4-BE49-F238E27FC236}">
              <a16:creationId xmlns:a16="http://schemas.microsoft.com/office/drawing/2014/main" id="{13C88BC7-7106-4308-8ADB-4146C9140FC3}"/>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101</xdr:row>
      <xdr:rowOff>0</xdr:rowOff>
    </xdr:from>
    <xdr:ext cx="65" cy="172227"/>
    <xdr:sp macro="" textlink="">
      <xdr:nvSpPr>
        <xdr:cNvPr id="65" name="PoljeZBesedilom 64">
          <a:extLst>
            <a:ext uri="{FF2B5EF4-FFF2-40B4-BE49-F238E27FC236}">
              <a16:creationId xmlns:a16="http://schemas.microsoft.com/office/drawing/2014/main" id="{AB1B5898-0846-4CDB-84F1-EC50EB1D9EF6}"/>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102</xdr:row>
      <xdr:rowOff>0</xdr:rowOff>
    </xdr:from>
    <xdr:ext cx="65" cy="172227"/>
    <xdr:sp macro="" textlink="">
      <xdr:nvSpPr>
        <xdr:cNvPr id="66" name="PoljeZBesedilom 65">
          <a:extLst>
            <a:ext uri="{FF2B5EF4-FFF2-40B4-BE49-F238E27FC236}">
              <a16:creationId xmlns:a16="http://schemas.microsoft.com/office/drawing/2014/main" id="{B3EFDC94-A5C3-4C7B-AF0E-DC974AAF6982}"/>
            </a:ext>
          </a:extLst>
        </xdr:cNvPr>
        <xdr:cNvSpPr txBox="1"/>
      </xdr:nvSpPr>
      <xdr:spPr>
        <a:xfrm>
          <a:off x="7286625" y="3659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102</xdr:row>
      <xdr:rowOff>0</xdr:rowOff>
    </xdr:from>
    <xdr:ext cx="65" cy="172227"/>
    <xdr:sp macro="" textlink="">
      <xdr:nvSpPr>
        <xdr:cNvPr id="67" name="PoljeZBesedilom 66">
          <a:extLst>
            <a:ext uri="{FF2B5EF4-FFF2-40B4-BE49-F238E27FC236}">
              <a16:creationId xmlns:a16="http://schemas.microsoft.com/office/drawing/2014/main" id="{679C1A86-B7C9-4BB5-BA2E-078379D84FE6}"/>
            </a:ext>
          </a:extLst>
        </xdr:cNvPr>
        <xdr:cNvSpPr txBox="1"/>
      </xdr:nvSpPr>
      <xdr:spPr>
        <a:xfrm>
          <a:off x="7286625" y="3659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68" name="PoljeZBesedilom 67">
          <a:extLst>
            <a:ext uri="{FF2B5EF4-FFF2-40B4-BE49-F238E27FC236}">
              <a16:creationId xmlns:a16="http://schemas.microsoft.com/office/drawing/2014/main" id="{95A29BB8-C2C8-4C65-8CFF-8EEC0FAE3382}"/>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69" name="PoljeZBesedilom 68">
          <a:extLst>
            <a:ext uri="{FF2B5EF4-FFF2-40B4-BE49-F238E27FC236}">
              <a16:creationId xmlns:a16="http://schemas.microsoft.com/office/drawing/2014/main" id="{17B784C0-D9F7-4096-9D7A-F057989C47E2}"/>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0" name="PoljeZBesedilom 69">
          <a:extLst>
            <a:ext uri="{FF2B5EF4-FFF2-40B4-BE49-F238E27FC236}">
              <a16:creationId xmlns:a16="http://schemas.microsoft.com/office/drawing/2014/main" id="{1965BE12-5D41-4596-960E-ABB44A998E1F}"/>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1" name="PoljeZBesedilom 70">
          <a:extLst>
            <a:ext uri="{FF2B5EF4-FFF2-40B4-BE49-F238E27FC236}">
              <a16:creationId xmlns:a16="http://schemas.microsoft.com/office/drawing/2014/main" id="{36931E9B-9F12-4039-9247-B0FBC14534BF}"/>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2" name="PoljeZBesedilom 71">
          <a:extLst>
            <a:ext uri="{FF2B5EF4-FFF2-40B4-BE49-F238E27FC236}">
              <a16:creationId xmlns:a16="http://schemas.microsoft.com/office/drawing/2014/main" id="{4450DDEA-C318-4301-9BA3-46101B3F5B06}"/>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3" name="PoljeZBesedilom 72">
          <a:extLst>
            <a:ext uri="{FF2B5EF4-FFF2-40B4-BE49-F238E27FC236}">
              <a16:creationId xmlns:a16="http://schemas.microsoft.com/office/drawing/2014/main" id="{9A31176F-1AFB-4E01-BB6D-5C1ED3FE297F}"/>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4" name="PoljeZBesedilom 73">
          <a:extLst>
            <a:ext uri="{FF2B5EF4-FFF2-40B4-BE49-F238E27FC236}">
              <a16:creationId xmlns:a16="http://schemas.microsoft.com/office/drawing/2014/main" id="{A947B56A-C983-466B-BBFC-789A7AF9808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5" name="PoljeZBesedilom 74">
          <a:extLst>
            <a:ext uri="{FF2B5EF4-FFF2-40B4-BE49-F238E27FC236}">
              <a16:creationId xmlns:a16="http://schemas.microsoft.com/office/drawing/2014/main" id="{69208ECD-A8FB-48AD-A17B-0533A26887E0}"/>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6" name="PoljeZBesedilom 75">
          <a:extLst>
            <a:ext uri="{FF2B5EF4-FFF2-40B4-BE49-F238E27FC236}">
              <a16:creationId xmlns:a16="http://schemas.microsoft.com/office/drawing/2014/main" id="{3E3CA5A6-585E-42BE-AA8E-556EC6737C1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7" name="PoljeZBesedilom 76">
          <a:extLst>
            <a:ext uri="{FF2B5EF4-FFF2-40B4-BE49-F238E27FC236}">
              <a16:creationId xmlns:a16="http://schemas.microsoft.com/office/drawing/2014/main" id="{3EDCECD5-D989-4262-A2C2-0B2BE09F0918}"/>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8" name="PoljeZBesedilom 77">
          <a:extLst>
            <a:ext uri="{FF2B5EF4-FFF2-40B4-BE49-F238E27FC236}">
              <a16:creationId xmlns:a16="http://schemas.microsoft.com/office/drawing/2014/main" id="{7C555516-F65E-4D47-A01C-DCEFE6984760}"/>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79" name="PoljeZBesedilom 78">
          <a:extLst>
            <a:ext uri="{FF2B5EF4-FFF2-40B4-BE49-F238E27FC236}">
              <a16:creationId xmlns:a16="http://schemas.microsoft.com/office/drawing/2014/main" id="{B431321D-E746-4D1D-8CAF-32074A98D7EA}"/>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80" name="PoljeZBesedilom 79">
          <a:extLst>
            <a:ext uri="{FF2B5EF4-FFF2-40B4-BE49-F238E27FC236}">
              <a16:creationId xmlns:a16="http://schemas.microsoft.com/office/drawing/2014/main" id="{6C9B1E31-1858-4E30-B7B3-AF76F18DA35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81" name="PoljeZBesedilom 80">
          <a:extLst>
            <a:ext uri="{FF2B5EF4-FFF2-40B4-BE49-F238E27FC236}">
              <a16:creationId xmlns:a16="http://schemas.microsoft.com/office/drawing/2014/main" id="{5E10CB8A-AF07-4DC0-A120-9762203EFF88}"/>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82" name="PoljeZBesedilom 81">
          <a:extLst>
            <a:ext uri="{FF2B5EF4-FFF2-40B4-BE49-F238E27FC236}">
              <a16:creationId xmlns:a16="http://schemas.microsoft.com/office/drawing/2014/main" id="{DC9316F3-FFD9-4DA4-8988-8C5C38525058}"/>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83" name="PoljeZBesedilom 82">
          <a:extLst>
            <a:ext uri="{FF2B5EF4-FFF2-40B4-BE49-F238E27FC236}">
              <a16:creationId xmlns:a16="http://schemas.microsoft.com/office/drawing/2014/main" id="{F24A1B4D-38FE-43AE-9A4C-AA90057DD3C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84" name="PoljeZBesedilom 83">
          <a:extLst>
            <a:ext uri="{FF2B5EF4-FFF2-40B4-BE49-F238E27FC236}">
              <a16:creationId xmlns:a16="http://schemas.microsoft.com/office/drawing/2014/main" id="{AB1A2D15-81D1-4EFC-A402-560F58C7F902}"/>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128</xdr:row>
      <xdr:rowOff>0</xdr:rowOff>
    </xdr:from>
    <xdr:ext cx="65" cy="172227"/>
    <xdr:sp macro="" textlink="">
      <xdr:nvSpPr>
        <xdr:cNvPr id="85" name="PoljeZBesedilom 84">
          <a:extLst>
            <a:ext uri="{FF2B5EF4-FFF2-40B4-BE49-F238E27FC236}">
              <a16:creationId xmlns:a16="http://schemas.microsoft.com/office/drawing/2014/main" id="{B394A408-0A70-4471-964B-55D83ED5A65A}"/>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129</xdr:row>
      <xdr:rowOff>0</xdr:rowOff>
    </xdr:from>
    <xdr:ext cx="65" cy="172227"/>
    <xdr:sp macro="" textlink="">
      <xdr:nvSpPr>
        <xdr:cNvPr id="86" name="PoljeZBesedilom 85">
          <a:extLst>
            <a:ext uri="{FF2B5EF4-FFF2-40B4-BE49-F238E27FC236}">
              <a16:creationId xmlns:a16="http://schemas.microsoft.com/office/drawing/2014/main" id="{03EC6148-2C56-4DDE-9DA8-A7FBB186F983}"/>
            </a:ext>
          </a:extLst>
        </xdr:cNvPr>
        <xdr:cNvSpPr txBox="1"/>
      </xdr:nvSpPr>
      <xdr:spPr>
        <a:xfrm>
          <a:off x="7286625" y="4566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129</xdr:row>
      <xdr:rowOff>0</xdr:rowOff>
    </xdr:from>
    <xdr:ext cx="65" cy="172227"/>
    <xdr:sp macro="" textlink="">
      <xdr:nvSpPr>
        <xdr:cNvPr id="87" name="PoljeZBesedilom 86">
          <a:extLst>
            <a:ext uri="{FF2B5EF4-FFF2-40B4-BE49-F238E27FC236}">
              <a16:creationId xmlns:a16="http://schemas.microsoft.com/office/drawing/2014/main" id="{62DA7F3A-490E-474F-AEFB-050554474664}"/>
            </a:ext>
          </a:extLst>
        </xdr:cNvPr>
        <xdr:cNvSpPr txBox="1"/>
      </xdr:nvSpPr>
      <xdr:spPr>
        <a:xfrm>
          <a:off x="7286625" y="4566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0</xdr:colOff>
      <xdr:row>51</xdr:row>
      <xdr:rowOff>0</xdr:rowOff>
    </xdr:from>
    <xdr:ext cx="65" cy="172227"/>
    <xdr:sp macro="" textlink="">
      <xdr:nvSpPr>
        <xdr:cNvPr id="2" name="PoljeZBesedilom 1">
          <a:extLst>
            <a:ext uri="{FF2B5EF4-FFF2-40B4-BE49-F238E27FC236}">
              <a16:creationId xmlns:a16="http://schemas.microsoft.com/office/drawing/2014/main" id="{D73251A1-EEB7-4B20-9519-8696ED414977}"/>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3" name="PoljeZBesedilom 2">
          <a:extLst>
            <a:ext uri="{FF2B5EF4-FFF2-40B4-BE49-F238E27FC236}">
              <a16:creationId xmlns:a16="http://schemas.microsoft.com/office/drawing/2014/main" id="{9820D131-A74B-4793-B7B5-7688A964642D}"/>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 name="PoljeZBesedilom 3">
          <a:extLst>
            <a:ext uri="{FF2B5EF4-FFF2-40B4-BE49-F238E27FC236}">
              <a16:creationId xmlns:a16="http://schemas.microsoft.com/office/drawing/2014/main" id="{44FE38B9-1848-402E-B668-BAF87B4CB42E}"/>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5" name="PoljeZBesedilom 4">
          <a:extLst>
            <a:ext uri="{FF2B5EF4-FFF2-40B4-BE49-F238E27FC236}">
              <a16:creationId xmlns:a16="http://schemas.microsoft.com/office/drawing/2014/main" id="{E8BB1134-8213-4904-BA60-13F40C360A23}"/>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 name="PoljeZBesedilom 5">
          <a:extLst>
            <a:ext uri="{FF2B5EF4-FFF2-40B4-BE49-F238E27FC236}">
              <a16:creationId xmlns:a16="http://schemas.microsoft.com/office/drawing/2014/main" id="{46829405-236B-4FB8-A090-424F918EE09A}"/>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 name="PoljeZBesedilom 6">
          <a:extLst>
            <a:ext uri="{FF2B5EF4-FFF2-40B4-BE49-F238E27FC236}">
              <a16:creationId xmlns:a16="http://schemas.microsoft.com/office/drawing/2014/main" id="{335BCBD5-3B8F-4D63-B4C5-0B9230837FD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 name="PoljeZBesedilom 7">
          <a:extLst>
            <a:ext uri="{FF2B5EF4-FFF2-40B4-BE49-F238E27FC236}">
              <a16:creationId xmlns:a16="http://schemas.microsoft.com/office/drawing/2014/main" id="{A1E5C514-0A54-42DA-A016-952273D04114}"/>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9" name="PoljeZBesedilom 8">
          <a:extLst>
            <a:ext uri="{FF2B5EF4-FFF2-40B4-BE49-F238E27FC236}">
              <a16:creationId xmlns:a16="http://schemas.microsoft.com/office/drawing/2014/main" id="{B92132DC-B551-478B-832E-8D0A22CC08C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10" name="PoljeZBesedilom 9">
          <a:extLst>
            <a:ext uri="{FF2B5EF4-FFF2-40B4-BE49-F238E27FC236}">
              <a16:creationId xmlns:a16="http://schemas.microsoft.com/office/drawing/2014/main" id="{8D2ED31D-349E-42E7-A382-DA111DB88957}"/>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11" name="PoljeZBesedilom 10">
          <a:extLst>
            <a:ext uri="{FF2B5EF4-FFF2-40B4-BE49-F238E27FC236}">
              <a16:creationId xmlns:a16="http://schemas.microsoft.com/office/drawing/2014/main" id="{CDBE5077-2531-4F01-9319-9E204878BE8F}"/>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12" name="PoljeZBesedilom 11">
          <a:extLst>
            <a:ext uri="{FF2B5EF4-FFF2-40B4-BE49-F238E27FC236}">
              <a16:creationId xmlns:a16="http://schemas.microsoft.com/office/drawing/2014/main" id="{CC26FDA7-27EC-4678-A52F-9364AA462496}"/>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13" name="PoljeZBesedilom 12">
          <a:extLst>
            <a:ext uri="{FF2B5EF4-FFF2-40B4-BE49-F238E27FC236}">
              <a16:creationId xmlns:a16="http://schemas.microsoft.com/office/drawing/2014/main" id="{AA35CC71-EDD4-410D-8B36-AE50EB62ADDD}"/>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4" name="PoljeZBesedilom 13">
          <a:extLst>
            <a:ext uri="{FF2B5EF4-FFF2-40B4-BE49-F238E27FC236}">
              <a16:creationId xmlns:a16="http://schemas.microsoft.com/office/drawing/2014/main" id="{FF192774-AD93-43B1-9A52-51623AB9526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5" name="PoljeZBesedilom 14">
          <a:extLst>
            <a:ext uri="{FF2B5EF4-FFF2-40B4-BE49-F238E27FC236}">
              <a16:creationId xmlns:a16="http://schemas.microsoft.com/office/drawing/2014/main" id="{782B15B6-1BF7-4823-B016-43863295D1E7}"/>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6" name="PoljeZBesedilom 15">
          <a:extLst>
            <a:ext uri="{FF2B5EF4-FFF2-40B4-BE49-F238E27FC236}">
              <a16:creationId xmlns:a16="http://schemas.microsoft.com/office/drawing/2014/main" id="{35DF204D-4AB1-4CA6-A7EA-F11DE0A06E38}"/>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7" name="PoljeZBesedilom 16">
          <a:extLst>
            <a:ext uri="{FF2B5EF4-FFF2-40B4-BE49-F238E27FC236}">
              <a16:creationId xmlns:a16="http://schemas.microsoft.com/office/drawing/2014/main" id="{B2DF9DD6-5E72-40CD-8DBA-FD10EAEED3D8}"/>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8" name="PoljeZBesedilom 17">
          <a:extLst>
            <a:ext uri="{FF2B5EF4-FFF2-40B4-BE49-F238E27FC236}">
              <a16:creationId xmlns:a16="http://schemas.microsoft.com/office/drawing/2014/main" id="{CD5A00F8-27BB-4C0F-A0AE-6B19E2AD82E8}"/>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19" name="PoljeZBesedilom 18">
          <a:extLst>
            <a:ext uri="{FF2B5EF4-FFF2-40B4-BE49-F238E27FC236}">
              <a16:creationId xmlns:a16="http://schemas.microsoft.com/office/drawing/2014/main" id="{EF7BE73B-4542-4844-A1CB-C7649874255A}"/>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0" name="PoljeZBesedilom 19">
          <a:extLst>
            <a:ext uri="{FF2B5EF4-FFF2-40B4-BE49-F238E27FC236}">
              <a16:creationId xmlns:a16="http://schemas.microsoft.com/office/drawing/2014/main" id="{4342C97D-8BA2-4009-A7DE-292609682406}"/>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1" name="PoljeZBesedilom 20">
          <a:extLst>
            <a:ext uri="{FF2B5EF4-FFF2-40B4-BE49-F238E27FC236}">
              <a16:creationId xmlns:a16="http://schemas.microsoft.com/office/drawing/2014/main" id="{78D4A5D1-8913-499B-8CFE-2A6B48630D0F}"/>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2" name="PoljeZBesedilom 21">
          <a:extLst>
            <a:ext uri="{FF2B5EF4-FFF2-40B4-BE49-F238E27FC236}">
              <a16:creationId xmlns:a16="http://schemas.microsoft.com/office/drawing/2014/main" id="{425239F9-8587-4DB4-A4A8-BD2D3770DF6E}"/>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3" name="PoljeZBesedilom 22">
          <a:extLst>
            <a:ext uri="{FF2B5EF4-FFF2-40B4-BE49-F238E27FC236}">
              <a16:creationId xmlns:a16="http://schemas.microsoft.com/office/drawing/2014/main" id="{61413921-9903-4CE1-900D-222161EF1010}"/>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4" name="PoljeZBesedilom 23">
          <a:extLst>
            <a:ext uri="{FF2B5EF4-FFF2-40B4-BE49-F238E27FC236}">
              <a16:creationId xmlns:a16="http://schemas.microsoft.com/office/drawing/2014/main" id="{47244D46-164D-4956-A535-8C874B284447}"/>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5" name="PoljeZBesedilom 24">
          <a:extLst>
            <a:ext uri="{FF2B5EF4-FFF2-40B4-BE49-F238E27FC236}">
              <a16:creationId xmlns:a16="http://schemas.microsoft.com/office/drawing/2014/main" id="{5DA7E549-6B30-4D69-99A7-12F5F7654E61}"/>
            </a:ext>
          </a:extLst>
        </xdr:cNvPr>
        <xdr:cNvSpPr txBox="1"/>
      </xdr:nvSpPr>
      <xdr:spPr>
        <a:xfrm>
          <a:off x="7286625" y="802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6" name="PoljeZBesedilom 25">
          <a:extLst>
            <a:ext uri="{FF2B5EF4-FFF2-40B4-BE49-F238E27FC236}">
              <a16:creationId xmlns:a16="http://schemas.microsoft.com/office/drawing/2014/main" id="{BCCF44FB-1A38-4D18-9AF5-2AE92004284F}"/>
            </a:ext>
          </a:extLst>
        </xdr:cNvPr>
        <xdr:cNvSpPr txBox="1"/>
      </xdr:nvSpPr>
      <xdr:spPr>
        <a:xfrm>
          <a:off x="7286625" y="819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27" name="PoljeZBesedilom 26">
          <a:extLst>
            <a:ext uri="{FF2B5EF4-FFF2-40B4-BE49-F238E27FC236}">
              <a16:creationId xmlns:a16="http://schemas.microsoft.com/office/drawing/2014/main" id="{9218C8F0-757B-4E09-A645-F9DF4F03E056}"/>
            </a:ext>
          </a:extLst>
        </xdr:cNvPr>
        <xdr:cNvSpPr txBox="1"/>
      </xdr:nvSpPr>
      <xdr:spPr>
        <a:xfrm>
          <a:off x="7286625" y="819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28" name="PoljeZBesedilom 27">
          <a:extLst>
            <a:ext uri="{FF2B5EF4-FFF2-40B4-BE49-F238E27FC236}">
              <a16:creationId xmlns:a16="http://schemas.microsoft.com/office/drawing/2014/main" id="{EBF129E1-C3CB-4353-9B21-08C0EACD28B9}"/>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29" name="PoljeZBesedilom 28">
          <a:extLst>
            <a:ext uri="{FF2B5EF4-FFF2-40B4-BE49-F238E27FC236}">
              <a16:creationId xmlns:a16="http://schemas.microsoft.com/office/drawing/2014/main" id="{EE6519DE-5A8D-4A22-B806-6A945C5DA9B1}"/>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30" name="PoljeZBesedilom 29">
          <a:extLst>
            <a:ext uri="{FF2B5EF4-FFF2-40B4-BE49-F238E27FC236}">
              <a16:creationId xmlns:a16="http://schemas.microsoft.com/office/drawing/2014/main" id="{4A02D261-285B-42E0-BCCA-ED4F5BB5B077}"/>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31" name="PoljeZBesedilom 30">
          <a:extLst>
            <a:ext uri="{FF2B5EF4-FFF2-40B4-BE49-F238E27FC236}">
              <a16:creationId xmlns:a16="http://schemas.microsoft.com/office/drawing/2014/main" id="{FE69AEFF-504E-429E-9511-7D1EF1FFA40C}"/>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32" name="PoljeZBesedilom 31">
          <a:extLst>
            <a:ext uri="{FF2B5EF4-FFF2-40B4-BE49-F238E27FC236}">
              <a16:creationId xmlns:a16="http://schemas.microsoft.com/office/drawing/2014/main" id="{EB5D4674-9FC4-4C2D-A73F-6170AB41E13D}"/>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33" name="PoljeZBesedilom 32">
          <a:extLst>
            <a:ext uri="{FF2B5EF4-FFF2-40B4-BE49-F238E27FC236}">
              <a16:creationId xmlns:a16="http://schemas.microsoft.com/office/drawing/2014/main" id="{A763FC77-D7FF-4AAB-94B0-EFCFE37C48DE}"/>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34" name="PoljeZBesedilom 33">
          <a:extLst>
            <a:ext uri="{FF2B5EF4-FFF2-40B4-BE49-F238E27FC236}">
              <a16:creationId xmlns:a16="http://schemas.microsoft.com/office/drawing/2014/main" id="{70F0DE17-B167-471F-B6EE-23637D0F21F0}"/>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35" name="PoljeZBesedilom 34">
          <a:extLst>
            <a:ext uri="{FF2B5EF4-FFF2-40B4-BE49-F238E27FC236}">
              <a16:creationId xmlns:a16="http://schemas.microsoft.com/office/drawing/2014/main" id="{2CF7AB2D-7D0B-4A77-903B-5DAE8FC24E7B}"/>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36" name="PoljeZBesedilom 35">
          <a:extLst>
            <a:ext uri="{FF2B5EF4-FFF2-40B4-BE49-F238E27FC236}">
              <a16:creationId xmlns:a16="http://schemas.microsoft.com/office/drawing/2014/main" id="{656ABD76-C6EE-4B54-B6CD-FEDBBDEDFC3F}"/>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xdr:row>
      <xdr:rowOff>0</xdr:rowOff>
    </xdr:from>
    <xdr:ext cx="65" cy="172227"/>
    <xdr:sp macro="" textlink="">
      <xdr:nvSpPr>
        <xdr:cNvPr id="37" name="PoljeZBesedilom 36">
          <a:extLst>
            <a:ext uri="{FF2B5EF4-FFF2-40B4-BE49-F238E27FC236}">
              <a16:creationId xmlns:a16="http://schemas.microsoft.com/office/drawing/2014/main" id="{C95B2469-2E11-4C56-9F2E-1476C2F84598}"/>
            </a:ext>
          </a:extLst>
        </xdr:cNvPr>
        <xdr:cNvSpPr txBox="1"/>
      </xdr:nvSpPr>
      <xdr:spPr>
        <a:xfrm>
          <a:off x="7286625" y="16125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xdr:row>
      <xdr:rowOff>0</xdr:rowOff>
    </xdr:from>
    <xdr:ext cx="65" cy="172227"/>
    <xdr:sp macro="" textlink="">
      <xdr:nvSpPr>
        <xdr:cNvPr id="38" name="PoljeZBesedilom 37">
          <a:extLst>
            <a:ext uri="{FF2B5EF4-FFF2-40B4-BE49-F238E27FC236}">
              <a16:creationId xmlns:a16="http://schemas.microsoft.com/office/drawing/2014/main" id="{28152646-B327-4E53-A43E-EE55D86184CF}"/>
            </a:ext>
          </a:extLst>
        </xdr:cNvPr>
        <xdr:cNvSpPr txBox="1"/>
      </xdr:nvSpPr>
      <xdr:spPr>
        <a:xfrm>
          <a:off x="7286625" y="1628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25</xdr:row>
      <xdr:rowOff>0</xdr:rowOff>
    </xdr:from>
    <xdr:ext cx="65" cy="172227"/>
    <xdr:sp macro="" textlink="">
      <xdr:nvSpPr>
        <xdr:cNvPr id="39" name="PoljeZBesedilom 38">
          <a:extLst>
            <a:ext uri="{FF2B5EF4-FFF2-40B4-BE49-F238E27FC236}">
              <a16:creationId xmlns:a16="http://schemas.microsoft.com/office/drawing/2014/main" id="{42BDC5E4-BAC0-47A2-B8D3-A926A9BEB302}"/>
            </a:ext>
          </a:extLst>
        </xdr:cNvPr>
        <xdr:cNvSpPr txBox="1"/>
      </xdr:nvSpPr>
      <xdr:spPr>
        <a:xfrm>
          <a:off x="7286625" y="1628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0" name="PoljeZBesedilom 39">
          <a:extLst>
            <a:ext uri="{FF2B5EF4-FFF2-40B4-BE49-F238E27FC236}">
              <a16:creationId xmlns:a16="http://schemas.microsoft.com/office/drawing/2014/main" id="{3C417DAC-C363-4BA4-A451-05138F41960A}"/>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1" name="PoljeZBesedilom 40">
          <a:extLst>
            <a:ext uri="{FF2B5EF4-FFF2-40B4-BE49-F238E27FC236}">
              <a16:creationId xmlns:a16="http://schemas.microsoft.com/office/drawing/2014/main" id="{B073D8D9-E12C-4237-B613-EA225C046B90}"/>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2" name="PoljeZBesedilom 41">
          <a:extLst>
            <a:ext uri="{FF2B5EF4-FFF2-40B4-BE49-F238E27FC236}">
              <a16:creationId xmlns:a16="http://schemas.microsoft.com/office/drawing/2014/main" id="{8EE367D2-D2C4-4CAD-BD03-5261CFCDD825}"/>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3" name="PoljeZBesedilom 42">
          <a:extLst>
            <a:ext uri="{FF2B5EF4-FFF2-40B4-BE49-F238E27FC236}">
              <a16:creationId xmlns:a16="http://schemas.microsoft.com/office/drawing/2014/main" id="{69E7633B-F99D-400D-8B5E-810CD4FC8462}"/>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4" name="PoljeZBesedilom 43">
          <a:extLst>
            <a:ext uri="{FF2B5EF4-FFF2-40B4-BE49-F238E27FC236}">
              <a16:creationId xmlns:a16="http://schemas.microsoft.com/office/drawing/2014/main" id="{3CEB7C55-9B77-412F-A5AE-60CC35A86638}"/>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5" name="PoljeZBesedilom 44">
          <a:extLst>
            <a:ext uri="{FF2B5EF4-FFF2-40B4-BE49-F238E27FC236}">
              <a16:creationId xmlns:a16="http://schemas.microsoft.com/office/drawing/2014/main" id="{26ED4CC2-69FB-4014-A4ED-564D4FDABD03}"/>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6" name="PoljeZBesedilom 45">
          <a:extLst>
            <a:ext uri="{FF2B5EF4-FFF2-40B4-BE49-F238E27FC236}">
              <a16:creationId xmlns:a16="http://schemas.microsoft.com/office/drawing/2014/main" id="{71245F3C-1003-44B0-B73D-083A54167810}"/>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7" name="PoljeZBesedilom 46">
          <a:extLst>
            <a:ext uri="{FF2B5EF4-FFF2-40B4-BE49-F238E27FC236}">
              <a16:creationId xmlns:a16="http://schemas.microsoft.com/office/drawing/2014/main" id="{C5D55910-70C8-422F-91F8-EC5E03BADF5D}"/>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8" name="PoljeZBesedilom 47">
          <a:extLst>
            <a:ext uri="{FF2B5EF4-FFF2-40B4-BE49-F238E27FC236}">
              <a16:creationId xmlns:a16="http://schemas.microsoft.com/office/drawing/2014/main" id="{543B8B81-CC62-4928-90FD-3C4A49DBD57C}"/>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51</xdr:row>
      <xdr:rowOff>0</xdr:rowOff>
    </xdr:from>
    <xdr:ext cx="65" cy="172227"/>
    <xdr:sp macro="" textlink="">
      <xdr:nvSpPr>
        <xdr:cNvPr id="49" name="PoljeZBesedilom 48">
          <a:extLst>
            <a:ext uri="{FF2B5EF4-FFF2-40B4-BE49-F238E27FC236}">
              <a16:creationId xmlns:a16="http://schemas.microsoft.com/office/drawing/2014/main" id="{BD15760B-3CAF-48F6-97DF-72587368F321}"/>
            </a:ext>
          </a:extLst>
        </xdr:cNvPr>
        <xdr:cNvSpPr txBox="1"/>
      </xdr:nvSpPr>
      <xdr:spPr>
        <a:xfrm>
          <a:off x="7286625" y="25193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0" name="PoljeZBesedilom 49">
          <a:extLst>
            <a:ext uri="{FF2B5EF4-FFF2-40B4-BE49-F238E27FC236}">
              <a16:creationId xmlns:a16="http://schemas.microsoft.com/office/drawing/2014/main" id="{01B50B4E-2241-4FB4-A2D9-05BC675364E5}"/>
            </a:ext>
          </a:extLst>
        </xdr:cNvPr>
        <xdr:cNvSpPr txBox="1"/>
      </xdr:nvSpPr>
      <xdr:spPr>
        <a:xfrm>
          <a:off x="7286625" y="2535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1" name="PoljeZBesedilom 50">
          <a:extLst>
            <a:ext uri="{FF2B5EF4-FFF2-40B4-BE49-F238E27FC236}">
              <a16:creationId xmlns:a16="http://schemas.microsoft.com/office/drawing/2014/main" id="{CB6DEC8C-5022-4DB4-82B7-C69CEC87422F}"/>
            </a:ext>
          </a:extLst>
        </xdr:cNvPr>
        <xdr:cNvSpPr txBox="1"/>
      </xdr:nvSpPr>
      <xdr:spPr>
        <a:xfrm>
          <a:off x="7286625" y="25355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2" name="PoljeZBesedilom 51">
          <a:extLst>
            <a:ext uri="{FF2B5EF4-FFF2-40B4-BE49-F238E27FC236}">
              <a16:creationId xmlns:a16="http://schemas.microsoft.com/office/drawing/2014/main" id="{4308F9C3-E10D-45DC-836F-2542C263F470}"/>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3" name="PoljeZBesedilom 52">
          <a:extLst>
            <a:ext uri="{FF2B5EF4-FFF2-40B4-BE49-F238E27FC236}">
              <a16:creationId xmlns:a16="http://schemas.microsoft.com/office/drawing/2014/main" id="{A6467D95-E296-4955-B3CD-C3BD7ACCA0F8}"/>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4" name="PoljeZBesedilom 53">
          <a:extLst>
            <a:ext uri="{FF2B5EF4-FFF2-40B4-BE49-F238E27FC236}">
              <a16:creationId xmlns:a16="http://schemas.microsoft.com/office/drawing/2014/main" id="{D2FD048D-D942-4AF8-AC42-EEAC4D7C4C0F}"/>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5" name="PoljeZBesedilom 54">
          <a:extLst>
            <a:ext uri="{FF2B5EF4-FFF2-40B4-BE49-F238E27FC236}">
              <a16:creationId xmlns:a16="http://schemas.microsoft.com/office/drawing/2014/main" id="{E5B6146E-3D01-4D0B-8C04-80E545D90D6C}"/>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6" name="PoljeZBesedilom 55">
          <a:extLst>
            <a:ext uri="{FF2B5EF4-FFF2-40B4-BE49-F238E27FC236}">
              <a16:creationId xmlns:a16="http://schemas.microsoft.com/office/drawing/2014/main" id="{54AE4C17-DC6D-42AA-9B9C-E5C13DC88521}"/>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7" name="PoljeZBesedilom 56">
          <a:extLst>
            <a:ext uri="{FF2B5EF4-FFF2-40B4-BE49-F238E27FC236}">
              <a16:creationId xmlns:a16="http://schemas.microsoft.com/office/drawing/2014/main" id="{FFA87231-C93D-4078-AE57-850DAE074842}"/>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8" name="PoljeZBesedilom 57">
          <a:extLst>
            <a:ext uri="{FF2B5EF4-FFF2-40B4-BE49-F238E27FC236}">
              <a16:creationId xmlns:a16="http://schemas.microsoft.com/office/drawing/2014/main" id="{81A31AD2-87CF-40F7-B07A-2311BD8F117A}"/>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59" name="PoljeZBesedilom 58">
          <a:extLst>
            <a:ext uri="{FF2B5EF4-FFF2-40B4-BE49-F238E27FC236}">
              <a16:creationId xmlns:a16="http://schemas.microsoft.com/office/drawing/2014/main" id="{79F52D9C-EFD9-4208-8C45-BF9992FEF64B}"/>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0" name="PoljeZBesedilom 59">
          <a:extLst>
            <a:ext uri="{FF2B5EF4-FFF2-40B4-BE49-F238E27FC236}">
              <a16:creationId xmlns:a16="http://schemas.microsoft.com/office/drawing/2014/main" id="{59894859-8945-4B16-B126-B86438FB6F41}"/>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1" name="PoljeZBesedilom 60">
          <a:extLst>
            <a:ext uri="{FF2B5EF4-FFF2-40B4-BE49-F238E27FC236}">
              <a16:creationId xmlns:a16="http://schemas.microsoft.com/office/drawing/2014/main" id="{C87663EC-2F9E-42BF-8DCA-2A602DFED8D9}"/>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2" name="PoljeZBesedilom 61">
          <a:extLst>
            <a:ext uri="{FF2B5EF4-FFF2-40B4-BE49-F238E27FC236}">
              <a16:creationId xmlns:a16="http://schemas.microsoft.com/office/drawing/2014/main" id="{E37FBA95-76B7-4F37-880E-1DFB98058CE2}"/>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3" name="PoljeZBesedilom 62">
          <a:extLst>
            <a:ext uri="{FF2B5EF4-FFF2-40B4-BE49-F238E27FC236}">
              <a16:creationId xmlns:a16="http://schemas.microsoft.com/office/drawing/2014/main" id="{6CA16752-DE09-49FC-A876-FC864E74F9C5}"/>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4" name="PoljeZBesedilom 63">
          <a:extLst>
            <a:ext uri="{FF2B5EF4-FFF2-40B4-BE49-F238E27FC236}">
              <a16:creationId xmlns:a16="http://schemas.microsoft.com/office/drawing/2014/main" id="{65C8E5FE-FB21-4604-8AFF-C1D1B2EC8F24}"/>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5" name="PoljeZBesedilom 64">
          <a:extLst>
            <a:ext uri="{FF2B5EF4-FFF2-40B4-BE49-F238E27FC236}">
              <a16:creationId xmlns:a16="http://schemas.microsoft.com/office/drawing/2014/main" id="{F772CD32-D017-4051-BF02-407C8A68B9CF}"/>
            </a:ext>
          </a:extLst>
        </xdr:cNvPr>
        <xdr:cNvSpPr txBox="1"/>
      </xdr:nvSpPr>
      <xdr:spPr>
        <a:xfrm>
          <a:off x="7286625" y="3643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6" name="PoljeZBesedilom 65">
          <a:extLst>
            <a:ext uri="{FF2B5EF4-FFF2-40B4-BE49-F238E27FC236}">
              <a16:creationId xmlns:a16="http://schemas.microsoft.com/office/drawing/2014/main" id="{0C5D957D-6AC4-4839-8F92-A4F1F6CB7B22}"/>
            </a:ext>
          </a:extLst>
        </xdr:cNvPr>
        <xdr:cNvSpPr txBox="1"/>
      </xdr:nvSpPr>
      <xdr:spPr>
        <a:xfrm>
          <a:off x="7286625" y="3659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7" name="PoljeZBesedilom 66">
          <a:extLst>
            <a:ext uri="{FF2B5EF4-FFF2-40B4-BE49-F238E27FC236}">
              <a16:creationId xmlns:a16="http://schemas.microsoft.com/office/drawing/2014/main" id="{E3AAA849-FA33-47CA-8599-C0DE86E9CC5C}"/>
            </a:ext>
          </a:extLst>
        </xdr:cNvPr>
        <xdr:cNvSpPr txBox="1"/>
      </xdr:nvSpPr>
      <xdr:spPr>
        <a:xfrm>
          <a:off x="7286625" y="3659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8" name="PoljeZBesedilom 67">
          <a:extLst>
            <a:ext uri="{FF2B5EF4-FFF2-40B4-BE49-F238E27FC236}">
              <a16:creationId xmlns:a16="http://schemas.microsoft.com/office/drawing/2014/main" id="{D342B543-2A28-469E-846C-841957D8C210}"/>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69" name="PoljeZBesedilom 68">
          <a:extLst>
            <a:ext uri="{FF2B5EF4-FFF2-40B4-BE49-F238E27FC236}">
              <a16:creationId xmlns:a16="http://schemas.microsoft.com/office/drawing/2014/main" id="{08708D44-6C48-4D39-9C8F-D3DDA877313B}"/>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0" name="PoljeZBesedilom 69">
          <a:extLst>
            <a:ext uri="{FF2B5EF4-FFF2-40B4-BE49-F238E27FC236}">
              <a16:creationId xmlns:a16="http://schemas.microsoft.com/office/drawing/2014/main" id="{13ABED13-A3AD-422D-BE21-6BD8BD846CD8}"/>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1" name="PoljeZBesedilom 70">
          <a:extLst>
            <a:ext uri="{FF2B5EF4-FFF2-40B4-BE49-F238E27FC236}">
              <a16:creationId xmlns:a16="http://schemas.microsoft.com/office/drawing/2014/main" id="{A4EAB162-AB3E-4FCE-9202-38B1A04856B0}"/>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2" name="PoljeZBesedilom 71">
          <a:extLst>
            <a:ext uri="{FF2B5EF4-FFF2-40B4-BE49-F238E27FC236}">
              <a16:creationId xmlns:a16="http://schemas.microsoft.com/office/drawing/2014/main" id="{86D3620C-B079-4A1C-AE87-93531C1EDBFC}"/>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3" name="PoljeZBesedilom 72">
          <a:extLst>
            <a:ext uri="{FF2B5EF4-FFF2-40B4-BE49-F238E27FC236}">
              <a16:creationId xmlns:a16="http://schemas.microsoft.com/office/drawing/2014/main" id="{CCF9A1E3-BBA2-4AE8-BD2F-CDA55F12F71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4" name="PoljeZBesedilom 73">
          <a:extLst>
            <a:ext uri="{FF2B5EF4-FFF2-40B4-BE49-F238E27FC236}">
              <a16:creationId xmlns:a16="http://schemas.microsoft.com/office/drawing/2014/main" id="{82D146D5-8541-47C7-9B8A-96CD6768A7FB}"/>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5" name="PoljeZBesedilom 74">
          <a:extLst>
            <a:ext uri="{FF2B5EF4-FFF2-40B4-BE49-F238E27FC236}">
              <a16:creationId xmlns:a16="http://schemas.microsoft.com/office/drawing/2014/main" id="{B888CD81-33F0-4851-A39F-BCD9B92A6C9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6" name="PoljeZBesedilom 75">
          <a:extLst>
            <a:ext uri="{FF2B5EF4-FFF2-40B4-BE49-F238E27FC236}">
              <a16:creationId xmlns:a16="http://schemas.microsoft.com/office/drawing/2014/main" id="{1ECE8446-6D7B-41B3-A8C8-8BC1C828FF16}"/>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7" name="PoljeZBesedilom 76">
          <a:extLst>
            <a:ext uri="{FF2B5EF4-FFF2-40B4-BE49-F238E27FC236}">
              <a16:creationId xmlns:a16="http://schemas.microsoft.com/office/drawing/2014/main" id="{ECBE2AC5-68DB-430A-851C-8D1622755612}"/>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8" name="PoljeZBesedilom 77">
          <a:extLst>
            <a:ext uri="{FF2B5EF4-FFF2-40B4-BE49-F238E27FC236}">
              <a16:creationId xmlns:a16="http://schemas.microsoft.com/office/drawing/2014/main" id="{231D8FD7-7048-4AF6-BABE-B61FFD5750BE}"/>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79" name="PoljeZBesedilom 78">
          <a:extLst>
            <a:ext uri="{FF2B5EF4-FFF2-40B4-BE49-F238E27FC236}">
              <a16:creationId xmlns:a16="http://schemas.microsoft.com/office/drawing/2014/main" id="{144400FF-98ED-4684-8065-FA25AD854AB1}"/>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0" name="PoljeZBesedilom 79">
          <a:extLst>
            <a:ext uri="{FF2B5EF4-FFF2-40B4-BE49-F238E27FC236}">
              <a16:creationId xmlns:a16="http://schemas.microsoft.com/office/drawing/2014/main" id="{EDAB6973-C830-48A6-87CA-44A37E2F247C}"/>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1" name="PoljeZBesedilom 80">
          <a:extLst>
            <a:ext uri="{FF2B5EF4-FFF2-40B4-BE49-F238E27FC236}">
              <a16:creationId xmlns:a16="http://schemas.microsoft.com/office/drawing/2014/main" id="{EAB18C4C-34E5-4CAD-B2B5-6CE91D1FEA92}"/>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2" name="PoljeZBesedilom 81">
          <a:extLst>
            <a:ext uri="{FF2B5EF4-FFF2-40B4-BE49-F238E27FC236}">
              <a16:creationId xmlns:a16="http://schemas.microsoft.com/office/drawing/2014/main" id="{8B1D5311-2FC1-4F2A-8863-E193CCD4F2A5}"/>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3" name="PoljeZBesedilom 82">
          <a:extLst>
            <a:ext uri="{FF2B5EF4-FFF2-40B4-BE49-F238E27FC236}">
              <a16:creationId xmlns:a16="http://schemas.microsoft.com/office/drawing/2014/main" id="{8E55CBF0-501D-4BE7-B820-D539D7DF642A}"/>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4" name="PoljeZBesedilom 83">
          <a:extLst>
            <a:ext uri="{FF2B5EF4-FFF2-40B4-BE49-F238E27FC236}">
              <a16:creationId xmlns:a16="http://schemas.microsoft.com/office/drawing/2014/main" id="{73037AA8-3FE2-4FDE-917D-FD169E43B3EE}"/>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5" name="PoljeZBesedilom 84">
          <a:extLst>
            <a:ext uri="{FF2B5EF4-FFF2-40B4-BE49-F238E27FC236}">
              <a16:creationId xmlns:a16="http://schemas.microsoft.com/office/drawing/2014/main" id="{7EFD72D5-C769-4FBB-BCCA-8FA9F9604413}"/>
            </a:ext>
          </a:extLst>
        </xdr:cNvPr>
        <xdr:cNvSpPr txBox="1"/>
      </xdr:nvSpPr>
      <xdr:spPr>
        <a:xfrm>
          <a:off x="7286625" y="45500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6" name="PoljeZBesedilom 85">
          <a:extLst>
            <a:ext uri="{FF2B5EF4-FFF2-40B4-BE49-F238E27FC236}">
              <a16:creationId xmlns:a16="http://schemas.microsoft.com/office/drawing/2014/main" id="{56E10AAF-204A-4B80-8B6C-5385A74C1D6A}"/>
            </a:ext>
          </a:extLst>
        </xdr:cNvPr>
        <xdr:cNvSpPr txBox="1"/>
      </xdr:nvSpPr>
      <xdr:spPr>
        <a:xfrm>
          <a:off x="7286625" y="4566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52</xdr:row>
      <xdr:rowOff>0</xdr:rowOff>
    </xdr:from>
    <xdr:ext cx="65" cy="172227"/>
    <xdr:sp macro="" textlink="">
      <xdr:nvSpPr>
        <xdr:cNvPr id="87" name="PoljeZBesedilom 86">
          <a:extLst>
            <a:ext uri="{FF2B5EF4-FFF2-40B4-BE49-F238E27FC236}">
              <a16:creationId xmlns:a16="http://schemas.microsoft.com/office/drawing/2014/main" id="{06FD4DB0-FE43-449E-9D80-1FB57F5F2E01}"/>
            </a:ext>
          </a:extLst>
        </xdr:cNvPr>
        <xdr:cNvSpPr txBox="1"/>
      </xdr:nvSpPr>
      <xdr:spPr>
        <a:xfrm>
          <a:off x="7286625" y="4566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28</xdr:row>
      <xdr:rowOff>0</xdr:rowOff>
    </xdr:from>
    <xdr:ext cx="65" cy="172227"/>
    <xdr:sp macro="" textlink="">
      <xdr:nvSpPr>
        <xdr:cNvPr id="2" name="PoljeZBesedilom 1">
          <a:extLst>
            <a:ext uri="{FF2B5EF4-FFF2-40B4-BE49-F238E27FC236}">
              <a16:creationId xmlns:a16="http://schemas.microsoft.com/office/drawing/2014/main" id="{ADC0CCC7-1541-4268-A713-C8352DD924FE}"/>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3" name="PoljeZBesedilom 2">
          <a:extLst>
            <a:ext uri="{FF2B5EF4-FFF2-40B4-BE49-F238E27FC236}">
              <a16:creationId xmlns:a16="http://schemas.microsoft.com/office/drawing/2014/main" id="{82B1F06C-B635-4BB6-ABE5-0034D011F1CA}"/>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 name="PoljeZBesedilom 3">
          <a:extLst>
            <a:ext uri="{FF2B5EF4-FFF2-40B4-BE49-F238E27FC236}">
              <a16:creationId xmlns:a16="http://schemas.microsoft.com/office/drawing/2014/main" id="{CB47F6E2-BD4D-4127-8902-2AD440F6513D}"/>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5" name="PoljeZBesedilom 4">
          <a:extLst>
            <a:ext uri="{FF2B5EF4-FFF2-40B4-BE49-F238E27FC236}">
              <a16:creationId xmlns:a16="http://schemas.microsoft.com/office/drawing/2014/main" id="{9D0125D2-AC7D-4136-85D1-5C02D2AAED62}"/>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 name="PoljeZBesedilom 5">
          <a:extLst>
            <a:ext uri="{FF2B5EF4-FFF2-40B4-BE49-F238E27FC236}">
              <a16:creationId xmlns:a16="http://schemas.microsoft.com/office/drawing/2014/main" id="{54E13581-9E4E-43CA-B965-581721A98064}"/>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 name="PoljeZBesedilom 6">
          <a:extLst>
            <a:ext uri="{FF2B5EF4-FFF2-40B4-BE49-F238E27FC236}">
              <a16:creationId xmlns:a16="http://schemas.microsoft.com/office/drawing/2014/main" id="{4377C4C4-0343-42AC-874A-512D921741F4}"/>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 name="PoljeZBesedilom 7">
          <a:extLst>
            <a:ext uri="{FF2B5EF4-FFF2-40B4-BE49-F238E27FC236}">
              <a16:creationId xmlns:a16="http://schemas.microsoft.com/office/drawing/2014/main" id="{3F1C4042-7D04-438D-90A2-E00F5CF64AD4}"/>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9" name="PoljeZBesedilom 8">
          <a:extLst>
            <a:ext uri="{FF2B5EF4-FFF2-40B4-BE49-F238E27FC236}">
              <a16:creationId xmlns:a16="http://schemas.microsoft.com/office/drawing/2014/main" id="{08B1B60B-6BB0-4407-AC78-89A8D209AD0F}"/>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10" name="PoljeZBesedilom 9">
          <a:extLst>
            <a:ext uri="{FF2B5EF4-FFF2-40B4-BE49-F238E27FC236}">
              <a16:creationId xmlns:a16="http://schemas.microsoft.com/office/drawing/2014/main" id="{AD9D3265-3A55-4F2E-B78B-D75FDFBB9B98}"/>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11" name="PoljeZBesedilom 10">
          <a:extLst>
            <a:ext uri="{FF2B5EF4-FFF2-40B4-BE49-F238E27FC236}">
              <a16:creationId xmlns:a16="http://schemas.microsoft.com/office/drawing/2014/main" id="{9520549E-B061-4A98-BCF6-927BA17623BF}"/>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12" name="PoljeZBesedilom 11">
          <a:extLst>
            <a:ext uri="{FF2B5EF4-FFF2-40B4-BE49-F238E27FC236}">
              <a16:creationId xmlns:a16="http://schemas.microsoft.com/office/drawing/2014/main" id="{523B1023-64A6-4F89-9295-4AFE0CBCC07C}"/>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13" name="PoljeZBesedilom 12">
          <a:extLst>
            <a:ext uri="{FF2B5EF4-FFF2-40B4-BE49-F238E27FC236}">
              <a16:creationId xmlns:a16="http://schemas.microsoft.com/office/drawing/2014/main" id="{0FDBD2E4-397C-4660-9E28-CAFB26E47F8A}"/>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4" name="PoljeZBesedilom 13">
          <a:extLst>
            <a:ext uri="{FF2B5EF4-FFF2-40B4-BE49-F238E27FC236}">
              <a16:creationId xmlns:a16="http://schemas.microsoft.com/office/drawing/2014/main" id="{754F8DA0-8107-414D-928B-1818EBEFB60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5" name="PoljeZBesedilom 14">
          <a:extLst>
            <a:ext uri="{FF2B5EF4-FFF2-40B4-BE49-F238E27FC236}">
              <a16:creationId xmlns:a16="http://schemas.microsoft.com/office/drawing/2014/main" id="{49B5E485-D314-49B1-83DA-772C826201D1}"/>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6" name="PoljeZBesedilom 15">
          <a:extLst>
            <a:ext uri="{FF2B5EF4-FFF2-40B4-BE49-F238E27FC236}">
              <a16:creationId xmlns:a16="http://schemas.microsoft.com/office/drawing/2014/main" id="{4F7048DF-A58C-4400-880F-237D101275E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7" name="PoljeZBesedilom 16">
          <a:extLst>
            <a:ext uri="{FF2B5EF4-FFF2-40B4-BE49-F238E27FC236}">
              <a16:creationId xmlns:a16="http://schemas.microsoft.com/office/drawing/2014/main" id="{9200AEB2-6D4D-47E7-A6E6-6767405B9EAE}"/>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8" name="PoljeZBesedilom 17">
          <a:extLst>
            <a:ext uri="{FF2B5EF4-FFF2-40B4-BE49-F238E27FC236}">
              <a16:creationId xmlns:a16="http://schemas.microsoft.com/office/drawing/2014/main" id="{3A7723C0-9F57-480D-9122-11CBCF43D948}"/>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19" name="PoljeZBesedilom 18">
          <a:extLst>
            <a:ext uri="{FF2B5EF4-FFF2-40B4-BE49-F238E27FC236}">
              <a16:creationId xmlns:a16="http://schemas.microsoft.com/office/drawing/2014/main" id="{446F4793-089D-4897-8A8D-E397185C1EBD}"/>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0" name="PoljeZBesedilom 19">
          <a:extLst>
            <a:ext uri="{FF2B5EF4-FFF2-40B4-BE49-F238E27FC236}">
              <a16:creationId xmlns:a16="http://schemas.microsoft.com/office/drawing/2014/main" id="{4B40C230-01B1-43EE-81CC-5EC6E257229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1" name="PoljeZBesedilom 20">
          <a:extLst>
            <a:ext uri="{FF2B5EF4-FFF2-40B4-BE49-F238E27FC236}">
              <a16:creationId xmlns:a16="http://schemas.microsoft.com/office/drawing/2014/main" id="{2E206A28-8A44-4548-92C4-0F1E26F317B5}"/>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2" name="PoljeZBesedilom 21">
          <a:extLst>
            <a:ext uri="{FF2B5EF4-FFF2-40B4-BE49-F238E27FC236}">
              <a16:creationId xmlns:a16="http://schemas.microsoft.com/office/drawing/2014/main" id="{FA311168-95C5-4743-964E-5A0EE3B6583C}"/>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3" name="PoljeZBesedilom 22">
          <a:extLst>
            <a:ext uri="{FF2B5EF4-FFF2-40B4-BE49-F238E27FC236}">
              <a16:creationId xmlns:a16="http://schemas.microsoft.com/office/drawing/2014/main" id="{1ED97512-00F0-4262-ACF0-40D95073C0A4}"/>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4" name="PoljeZBesedilom 23">
          <a:extLst>
            <a:ext uri="{FF2B5EF4-FFF2-40B4-BE49-F238E27FC236}">
              <a16:creationId xmlns:a16="http://schemas.microsoft.com/office/drawing/2014/main" id="{13413E29-6EE2-4454-BD92-28AADAB3E07F}"/>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5" name="PoljeZBesedilom 24">
          <a:extLst>
            <a:ext uri="{FF2B5EF4-FFF2-40B4-BE49-F238E27FC236}">
              <a16:creationId xmlns:a16="http://schemas.microsoft.com/office/drawing/2014/main" id="{E7677C7A-9EFD-4E03-BFF3-FA937FDF64B2}"/>
            </a:ext>
          </a:extLst>
        </xdr:cNvPr>
        <xdr:cNvSpPr txBox="1"/>
      </xdr:nvSpPr>
      <xdr:spPr>
        <a:xfrm>
          <a:off x="7286625" y="32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6" name="PoljeZBesedilom 25">
          <a:extLst>
            <a:ext uri="{FF2B5EF4-FFF2-40B4-BE49-F238E27FC236}">
              <a16:creationId xmlns:a16="http://schemas.microsoft.com/office/drawing/2014/main" id="{C9CD319A-E2DF-43B2-9FB1-2D91E5F5CA8C}"/>
            </a:ext>
          </a:extLst>
        </xdr:cNvPr>
        <xdr:cNvSpPr txBox="1"/>
      </xdr:nvSpPr>
      <xdr:spPr>
        <a:xfrm>
          <a:off x="7286625"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7" name="PoljeZBesedilom 26">
          <a:extLst>
            <a:ext uri="{FF2B5EF4-FFF2-40B4-BE49-F238E27FC236}">
              <a16:creationId xmlns:a16="http://schemas.microsoft.com/office/drawing/2014/main" id="{886A7D02-36E5-47E5-83BB-2704109C6E87}"/>
            </a:ext>
          </a:extLst>
        </xdr:cNvPr>
        <xdr:cNvSpPr txBox="1"/>
      </xdr:nvSpPr>
      <xdr:spPr>
        <a:xfrm>
          <a:off x="7286625"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8" name="PoljeZBesedilom 27">
          <a:extLst>
            <a:ext uri="{FF2B5EF4-FFF2-40B4-BE49-F238E27FC236}">
              <a16:creationId xmlns:a16="http://schemas.microsoft.com/office/drawing/2014/main" id="{09C622CA-8588-44E7-90B5-29BA6734E6CB}"/>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29" name="PoljeZBesedilom 28">
          <a:extLst>
            <a:ext uri="{FF2B5EF4-FFF2-40B4-BE49-F238E27FC236}">
              <a16:creationId xmlns:a16="http://schemas.microsoft.com/office/drawing/2014/main" id="{17A1B4D0-96D6-4651-AECC-5A7DDBF828D9}"/>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0" name="PoljeZBesedilom 29">
          <a:extLst>
            <a:ext uri="{FF2B5EF4-FFF2-40B4-BE49-F238E27FC236}">
              <a16:creationId xmlns:a16="http://schemas.microsoft.com/office/drawing/2014/main" id="{B1CA894B-C1CD-4A3B-8A67-1F2C10BF0CE8}"/>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1" name="PoljeZBesedilom 30">
          <a:extLst>
            <a:ext uri="{FF2B5EF4-FFF2-40B4-BE49-F238E27FC236}">
              <a16:creationId xmlns:a16="http://schemas.microsoft.com/office/drawing/2014/main" id="{73C68D28-C753-4C6A-9538-1FA2D4E6E889}"/>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2" name="PoljeZBesedilom 31">
          <a:extLst>
            <a:ext uri="{FF2B5EF4-FFF2-40B4-BE49-F238E27FC236}">
              <a16:creationId xmlns:a16="http://schemas.microsoft.com/office/drawing/2014/main" id="{4AF762E4-C632-436A-9DE9-0B2F42E3A940}"/>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3" name="PoljeZBesedilom 32">
          <a:extLst>
            <a:ext uri="{FF2B5EF4-FFF2-40B4-BE49-F238E27FC236}">
              <a16:creationId xmlns:a16="http://schemas.microsoft.com/office/drawing/2014/main" id="{DF231093-E744-4384-A112-D3D4B7F8F052}"/>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4" name="PoljeZBesedilom 33">
          <a:extLst>
            <a:ext uri="{FF2B5EF4-FFF2-40B4-BE49-F238E27FC236}">
              <a16:creationId xmlns:a16="http://schemas.microsoft.com/office/drawing/2014/main" id="{E612BC4C-D1B2-4202-BAFF-5E48F51432DA}"/>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5" name="PoljeZBesedilom 34">
          <a:extLst>
            <a:ext uri="{FF2B5EF4-FFF2-40B4-BE49-F238E27FC236}">
              <a16:creationId xmlns:a16="http://schemas.microsoft.com/office/drawing/2014/main" id="{238EB187-1130-4BE9-8416-9D4BA7FB5CA8}"/>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6" name="PoljeZBesedilom 35">
          <a:extLst>
            <a:ext uri="{FF2B5EF4-FFF2-40B4-BE49-F238E27FC236}">
              <a16:creationId xmlns:a16="http://schemas.microsoft.com/office/drawing/2014/main" id="{1D97287D-93A5-4A9F-8662-5937B35E720C}"/>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xdr:row>
      <xdr:rowOff>0</xdr:rowOff>
    </xdr:from>
    <xdr:ext cx="65" cy="172227"/>
    <xdr:sp macro="" textlink="">
      <xdr:nvSpPr>
        <xdr:cNvPr id="37" name="PoljeZBesedilom 36">
          <a:extLst>
            <a:ext uri="{FF2B5EF4-FFF2-40B4-BE49-F238E27FC236}">
              <a16:creationId xmlns:a16="http://schemas.microsoft.com/office/drawing/2014/main" id="{32C7BB3A-3BD3-4C28-A0AC-892B2EF7C644}"/>
            </a:ext>
          </a:extLst>
        </xdr:cNvPr>
        <xdr:cNvSpPr txBox="1"/>
      </xdr:nvSpPr>
      <xdr:spPr>
        <a:xfrm>
          <a:off x="7286625" y="8420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8" name="PoljeZBesedilom 37">
          <a:extLst>
            <a:ext uri="{FF2B5EF4-FFF2-40B4-BE49-F238E27FC236}">
              <a16:creationId xmlns:a16="http://schemas.microsoft.com/office/drawing/2014/main" id="{60E38110-48BA-4012-9521-4F891ABEEBB0}"/>
            </a:ext>
          </a:extLst>
        </xdr:cNvPr>
        <xdr:cNvSpPr txBox="1"/>
      </xdr:nvSpPr>
      <xdr:spPr>
        <a:xfrm>
          <a:off x="7286625" y="858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xdr:row>
      <xdr:rowOff>0</xdr:rowOff>
    </xdr:from>
    <xdr:ext cx="65" cy="172227"/>
    <xdr:sp macro="" textlink="">
      <xdr:nvSpPr>
        <xdr:cNvPr id="39" name="PoljeZBesedilom 38">
          <a:extLst>
            <a:ext uri="{FF2B5EF4-FFF2-40B4-BE49-F238E27FC236}">
              <a16:creationId xmlns:a16="http://schemas.microsoft.com/office/drawing/2014/main" id="{47E99213-F0B6-4C0D-AA5A-FD72EB547E6D}"/>
            </a:ext>
          </a:extLst>
        </xdr:cNvPr>
        <xdr:cNvSpPr txBox="1"/>
      </xdr:nvSpPr>
      <xdr:spPr>
        <a:xfrm>
          <a:off x="7286625" y="8582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0" name="PoljeZBesedilom 39">
          <a:extLst>
            <a:ext uri="{FF2B5EF4-FFF2-40B4-BE49-F238E27FC236}">
              <a16:creationId xmlns:a16="http://schemas.microsoft.com/office/drawing/2014/main" id="{4E9E8C07-C804-4957-9F8C-82ED0398496E}"/>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1" name="PoljeZBesedilom 40">
          <a:extLst>
            <a:ext uri="{FF2B5EF4-FFF2-40B4-BE49-F238E27FC236}">
              <a16:creationId xmlns:a16="http://schemas.microsoft.com/office/drawing/2014/main" id="{44BA839C-8D5F-49AD-AC07-4C1A7BD98061}"/>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2" name="PoljeZBesedilom 41">
          <a:extLst>
            <a:ext uri="{FF2B5EF4-FFF2-40B4-BE49-F238E27FC236}">
              <a16:creationId xmlns:a16="http://schemas.microsoft.com/office/drawing/2014/main" id="{F2DCB951-76F1-494E-90EE-C58D08C1B619}"/>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3" name="PoljeZBesedilom 42">
          <a:extLst>
            <a:ext uri="{FF2B5EF4-FFF2-40B4-BE49-F238E27FC236}">
              <a16:creationId xmlns:a16="http://schemas.microsoft.com/office/drawing/2014/main" id="{5B7E9CAC-FFFB-4F61-B1B4-A3F4CB84C892}"/>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4" name="PoljeZBesedilom 43">
          <a:extLst>
            <a:ext uri="{FF2B5EF4-FFF2-40B4-BE49-F238E27FC236}">
              <a16:creationId xmlns:a16="http://schemas.microsoft.com/office/drawing/2014/main" id="{CEDAA316-9B4E-4C9E-8148-65852A56DF08}"/>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5" name="PoljeZBesedilom 44">
          <a:extLst>
            <a:ext uri="{FF2B5EF4-FFF2-40B4-BE49-F238E27FC236}">
              <a16:creationId xmlns:a16="http://schemas.microsoft.com/office/drawing/2014/main" id="{02A1A218-190A-4BB1-BA60-E2572D348CCB}"/>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6" name="PoljeZBesedilom 45">
          <a:extLst>
            <a:ext uri="{FF2B5EF4-FFF2-40B4-BE49-F238E27FC236}">
              <a16:creationId xmlns:a16="http://schemas.microsoft.com/office/drawing/2014/main" id="{5D3F7A2C-2BE5-4392-BAE9-4A1AF2D61367}"/>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7" name="PoljeZBesedilom 46">
          <a:extLst>
            <a:ext uri="{FF2B5EF4-FFF2-40B4-BE49-F238E27FC236}">
              <a16:creationId xmlns:a16="http://schemas.microsoft.com/office/drawing/2014/main" id="{C78EE8D5-3DFB-4308-854D-5432581EA935}"/>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8" name="PoljeZBesedilom 47">
          <a:extLst>
            <a:ext uri="{FF2B5EF4-FFF2-40B4-BE49-F238E27FC236}">
              <a16:creationId xmlns:a16="http://schemas.microsoft.com/office/drawing/2014/main" id="{8ED61601-2963-419B-97D2-46D0AEE5DBBA}"/>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28</xdr:row>
      <xdr:rowOff>0</xdr:rowOff>
    </xdr:from>
    <xdr:ext cx="65" cy="172227"/>
    <xdr:sp macro="" textlink="">
      <xdr:nvSpPr>
        <xdr:cNvPr id="49" name="PoljeZBesedilom 48">
          <a:extLst>
            <a:ext uri="{FF2B5EF4-FFF2-40B4-BE49-F238E27FC236}">
              <a16:creationId xmlns:a16="http://schemas.microsoft.com/office/drawing/2014/main" id="{445F2096-ECF7-475A-AE2F-871C2A135EAB}"/>
            </a:ext>
          </a:extLst>
        </xdr:cNvPr>
        <xdr:cNvSpPr txBox="1"/>
      </xdr:nvSpPr>
      <xdr:spPr>
        <a:xfrm>
          <a:off x="7286625" y="17487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0" name="PoljeZBesedilom 49">
          <a:extLst>
            <a:ext uri="{FF2B5EF4-FFF2-40B4-BE49-F238E27FC236}">
              <a16:creationId xmlns:a16="http://schemas.microsoft.com/office/drawing/2014/main" id="{4E2C4141-6B49-452B-9B25-61890CB62F6F}"/>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1" name="PoljeZBesedilom 50">
          <a:extLst>
            <a:ext uri="{FF2B5EF4-FFF2-40B4-BE49-F238E27FC236}">
              <a16:creationId xmlns:a16="http://schemas.microsoft.com/office/drawing/2014/main" id="{55C75B15-F422-4E81-9BBB-5CCC6ADBA878}"/>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2" name="PoljeZBesedilom 51">
          <a:extLst>
            <a:ext uri="{FF2B5EF4-FFF2-40B4-BE49-F238E27FC236}">
              <a16:creationId xmlns:a16="http://schemas.microsoft.com/office/drawing/2014/main" id="{864258B3-9941-4CEA-9640-CDE465275D67}"/>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3" name="PoljeZBesedilom 52">
          <a:extLst>
            <a:ext uri="{FF2B5EF4-FFF2-40B4-BE49-F238E27FC236}">
              <a16:creationId xmlns:a16="http://schemas.microsoft.com/office/drawing/2014/main" id="{CBFAD663-52C4-4A6E-9B7F-7265D65093D1}"/>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4" name="PoljeZBesedilom 53">
          <a:extLst>
            <a:ext uri="{FF2B5EF4-FFF2-40B4-BE49-F238E27FC236}">
              <a16:creationId xmlns:a16="http://schemas.microsoft.com/office/drawing/2014/main" id="{07E704F7-0DA5-4354-80F2-F44CFA816064}"/>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5" name="PoljeZBesedilom 54">
          <a:extLst>
            <a:ext uri="{FF2B5EF4-FFF2-40B4-BE49-F238E27FC236}">
              <a16:creationId xmlns:a16="http://schemas.microsoft.com/office/drawing/2014/main" id="{37874FBA-029C-43BB-80C2-37FCBBF16C81}"/>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6" name="PoljeZBesedilom 55">
          <a:extLst>
            <a:ext uri="{FF2B5EF4-FFF2-40B4-BE49-F238E27FC236}">
              <a16:creationId xmlns:a16="http://schemas.microsoft.com/office/drawing/2014/main" id="{87802231-5399-41B8-A4AE-3E4AB10C3388}"/>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7" name="PoljeZBesedilom 56">
          <a:extLst>
            <a:ext uri="{FF2B5EF4-FFF2-40B4-BE49-F238E27FC236}">
              <a16:creationId xmlns:a16="http://schemas.microsoft.com/office/drawing/2014/main" id="{87BA1777-AFED-436A-8C6F-86F27C2A54DF}"/>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8" name="PoljeZBesedilom 57">
          <a:extLst>
            <a:ext uri="{FF2B5EF4-FFF2-40B4-BE49-F238E27FC236}">
              <a16:creationId xmlns:a16="http://schemas.microsoft.com/office/drawing/2014/main" id="{C81D52D4-8C42-4ED0-86F4-56D572F2D3C0}"/>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59" name="PoljeZBesedilom 58">
          <a:extLst>
            <a:ext uri="{FF2B5EF4-FFF2-40B4-BE49-F238E27FC236}">
              <a16:creationId xmlns:a16="http://schemas.microsoft.com/office/drawing/2014/main" id="{A75D39F7-579B-4221-83A4-3A72728888A8}"/>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0" name="PoljeZBesedilom 59">
          <a:extLst>
            <a:ext uri="{FF2B5EF4-FFF2-40B4-BE49-F238E27FC236}">
              <a16:creationId xmlns:a16="http://schemas.microsoft.com/office/drawing/2014/main" id="{74B001BC-FDF5-49A5-A91A-14C114042396}"/>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1" name="PoljeZBesedilom 60">
          <a:extLst>
            <a:ext uri="{FF2B5EF4-FFF2-40B4-BE49-F238E27FC236}">
              <a16:creationId xmlns:a16="http://schemas.microsoft.com/office/drawing/2014/main" id="{6FDEE060-63FD-4441-BFE3-E7A925078C58}"/>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2" name="PoljeZBesedilom 61">
          <a:extLst>
            <a:ext uri="{FF2B5EF4-FFF2-40B4-BE49-F238E27FC236}">
              <a16:creationId xmlns:a16="http://schemas.microsoft.com/office/drawing/2014/main" id="{9AD1A2C6-10FE-41A5-B418-FB6E66050483}"/>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3" name="PoljeZBesedilom 62">
          <a:extLst>
            <a:ext uri="{FF2B5EF4-FFF2-40B4-BE49-F238E27FC236}">
              <a16:creationId xmlns:a16="http://schemas.microsoft.com/office/drawing/2014/main" id="{7D14BF88-0ADA-430A-BCCF-5A3814A995C8}"/>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4" name="PoljeZBesedilom 63">
          <a:extLst>
            <a:ext uri="{FF2B5EF4-FFF2-40B4-BE49-F238E27FC236}">
              <a16:creationId xmlns:a16="http://schemas.microsoft.com/office/drawing/2014/main" id="{1A492A94-A9DF-4C2A-85ED-024DE1B42632}"/>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5" name="PoljeZBesedilom 64">
          <a:extLst>
            <a:ext uri="{FF2B5EF4-FFF2-40B4-BE49-F238E27FC236}">
              <a16:creationId xmlns:a16="http://schemas.microsoft.com/office/drawing/2014/main" id="{372D0A4E-910A-4440-8432-43E6451CC142}"/>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6" name="PoljeZBesedilom 65">
          <a:extLst>
            <a:ext uri="{FF2B5EF4-FFF2-40B4-BE49-F238E27FC236}">
              <a16:creationId xmlns:a16="http://schemas.microsoft.com/office/drawing/2014/main" id="{A02600AA-0C82-48CD-8661-009B22C8CDEE}"/>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7" name="PoljeZBesedilom 66">
          <a:extLst>
            <a:ext uri="{FF2B5EF4-FFF2-40B4-BE49-F238E27FC236}">
              <a16:creationId xmlns:a16="http://schemas.microsoft.com/office/drawing/2014/main" id="{2E6289DB-1B5A-429C-954B-8BB65FBA6673}"/>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8" name="PoljeZBesedilom 67">
          <a:extLst>
            <a:ext uri="{FF2B5EF4-FFF2-40B4-BE49-F238E27FC236}">
              <a16:creationId xmlns:a16="http://schemas.microsoft.com/office/drawing/2014/main" id="{FDF6A3AE-48D7-4BA3-BB80-0D5EEDE1AC1C}"/>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69" name="PoljeZBesedilom 68">
          <a:extLst>
            <a:ext uri="{FF2B5EF4-FFF2-40B4-BE49-F238E27FC236}">
              <a16:creationId xmlns:a16="http://schemas.microsoft.com/office/drawing/2014/main" id="{3D91775F-245D-4A13-A613-1A306612DF5E}"/>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0" name="PoljeZBesedilom 69">
          <a:extLst>
            <a:ext uri="{FF2B5EF4-FFF2-40B4-BE49-F238E27FC236}">
              <a16:creationId xmlns:a16="http://schemas.microsoft.com/office/drawing/2014/main" id="{B375E10C-7839-4DDE-A6E0-06A74BE6F2AD}"/>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1" name="PoljeZBesedilom 70">
          <a:extLst>
            <a:ext uri="{FF2B5EF4-FFF2-40B4-BE49-F238E27FC236}">
              <a16:creationId xmlns:a16="http://schemas.microsoft.com/office/drawing/2014/main" id="{E3E90B49-BEDF-49BD-A9C3-B779442F9407}"/>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2" name="PoljeZBesedilom 71">
          <a:extLst>
            <a:ext uri="{FF2B5EF4-FFF2-40B4-BE49-F238E27FC236}">
              <a16:creationId xmlns:a16="http://schemas.microsoft.com/office/drawing/2014/main" id="{B8470FCA-1229-4654-A0C9-F5C4F6987E99}"/>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3" name="PoljeZBesedilom 72">
          <a:extLst>
            <a:ext uri="{FF2B5EF4-FFF2-40B4-BE49-F238E27FC236}">
              <a16:creationId xmlns:a16="http://schemas.microsoft.com/office/drawing/2014/main" id="{F5E5BE90-BE75-4398-A12A-F5809785D487}"/>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4" name="PoljeZBesedilom 73">
          <a:extLst>
            <a:ext uri="{FF2B5EF4-FFF2-40B4-BE49-F238E27FC236}">
              <a16:creationId xmlns:a16="http://schemas.microsoft.com/office/drawing/2014/main" id="{FA6E8854-D73E-43CD-AC7D-1CA500C2263D}"/>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5" name="PoljeZBesedilom 74">
          <a:extLst>
            <a:ext uri="{FF2B5EF4-FFF2-40B4-BE49-F238E27FC236}">
              <a16:creationId xmlns:a16="http://schemas.microsoft.com/office/drawing/2014/main" id="{BC9C7AB9-D0D5-4956-A01C-E58F2B8CBA07}"/>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6" name="PoljeZBesedilom 75">
          <a:extLst>
            <a:ext uri="{FF2B5EF4-FFF2-40B4-BE49-F238E27FC236}">
              <a16:creationId xmlns:a16="http://schemas.microsoft.com/office/drawing/2014/main" id="{FA678D72-5CDA-482C-A108-FAF2C9A9AA86}"/>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7" name="PoljeZBesedilom 76">
          <a:extLst>
            <a:ext uri="{FF2B5EF4-FFF2-40B4-BE49-F238E27FC236}">
              <a16:creationId xmlns:a16="http://schemas.microsoft.com/office/drawing/2014/main" id="{CAAB0F2B-B43A-414E-AE97-00ACE21E10F7}"/>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8" name="PoljeZBesedilom 77">
          <a:extLst>
            <a:ext uri="{FF2B5EF4-FFF2-40B4-BE49-F238E27FC236}">
              <a16:creationId xmlns:a16="http://schemas.microsoft.com/office/drawing/2014/main" id="{C85FAF8D-D564-463B-BE13-A0E651500880}"/>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79" name="PoljeZBesedilom 78">
          <a:extLst>
            <a:ext uri="{FF2B5EF4-FFF2-40B4-BE49-F238E27FC236}">
              <a16:creationId xmlns:a16="http://schemas.microsoft.com/office/drawing/2014/main" id="{490BA6D6-860A-4632-B14C-4E0847271B7A}"/>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0" name="PoljeZBesedilom 79">
          <a:extLst>
            <a:ext uri="{FF2B5EF4-FFF2-40B4-BE49-F238E27FC236}">
              <a16:creationId xmlns:a16="http://schemas.microsoft.com/office/drawing/2014/main" id="{7BA6E9E7-4629-46E6-9A41-14745D3B6266}"/>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1" name="PoljeZBesedilom 80">
          <a:extLst>
            <a:ext uri="{FF2B5EF4-FFF2-40B4-BE49-F238E27FC236}">
              <a16:creationId xmlns:a16="http://schemas.microsoft.com/office/drawing/2014/main" id="{80DA42A0-AB14-428B-9215-04EA02557759}"/>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2" name="PoljeZBesedilom 81">
          <a:extLst>
            <a:ext uri="{FF2B5EF4-FFF2-40B4-BE49-F238E27FC236}">
              <a16:creationId xmlns:a16="http://schemas.microsoft.com/office/drawing/2014/main" id="{A3C94342-48FB-4E91-AB3E-BED5BEF23F5C}"/>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3" name="PoljeZBesedilom 82">
          <a:extLst>
            <a:ext uri="{FF2B5EF4-FFF2-40B4-BE49-F238E27FC236}">
              <a16:creationId xmlns:a16="http://schemas.microsoft.com/office/drawing/2014/main" id="{483EB1AC-6F63-4806-B392-C9669E85117D}"/>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4" name="PoljeZBesedilom 83">
          <a:extLst>
            <a:ext uri="{FF2B5EF4-FFF2-40B4-BE49-F238E27FC236}">
              <a16:creationId xmlns:a16="http://schemas.microsoft.com/office/drawing/2014/main" id="{60D0B0FF-A461-4BFD-9324-7930B7BF6086}"/>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5" name="PoljeZBesedilom 84">
          <a:extLst>
            <a:ext uri="{FF2B5EF4-FFF2-40B4-BE49-F238E27FC236}">
              <a16:creationId xmlns:a16="http://schemas.microsoft.com/office/drawing/2014/main" id="{7C604AAE-09F3-4AE3-AE33-57D165904CE5}"/>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6" name="PoljeZBesedilom 85">
          <a:extLst>
            <a:ext uri="{FF2B5EF4-FFF2-40B4-BE49-F238E27FC236}">
              <a16:creationId xmlns:a16="http://schemas.microsoft.com/office/drawing/2014/main" id="{668A53D6-BEF5-453D-A99B-A192C2F65F5C}"/>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29</xdr:row>
      <xdr:rowOff>0</xdr:rowOff>
    </xdr:from>
    <xdr:ext cx="65" cy="172227"/>
    <xdr:sp macro="" textlink="">
      <xdr:nvSpPr>
        <xdr:cNvPr id="87" name="PoljeZBesedilom 86">
          <a:extLst>
            <a:ext uri="{FF2B5EF4-FFF2-40B4-BE49-F238E27FC236}">
              <a16:creationId xmlns:a16="http://schemas.microsoft.com/office/drawing/2014/main" id="{5B4910AB-5B97-461D-BE32-6DEE6F1D9E65}"/>
            </a:ext>
          </a:extLst>
        </xdr:cNvPr>
        <xdr:cNvSpPr txBox="1"/>
      </xdr:nvSpPr>
      <xdr:spPr>
        <a:xfrm>
          <a:off x="7286625" y="1764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ntar\AppData\Local\Microsoft\Windows\INetCache\Content.Outlook\JLD04ULG\081822_1-E-NNP%20PZI%20Stanovanjski%20objekt%20Zalo&#353;ka%20160a_C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PLOŠNO"/>
      <sheetName val="GRADBENA DELA"/>
      <sheetName val="NN OMREŽJE"/>
      <sheetName val="NN OPREMA"/>
      <sheetName val="OSTALI STROŠKI"/>
    </sheetNames>
    <sheetDataSet>
      <sheetData sheetId="0"/>
      <sheetData sheetId="1"/>
      <sheetData sheetId="2">
        <row r="1">
          <cell r="B1" t="str">
            <v>GRADBENA DELA</v>
          </cell>
        </row>
      </sheetData>
      <sheetData sheetId="3">
        <row r="1">
          <cell r="B1" t="str">
            <v>NN OMREŽJE</v>
          </cell>
        </row>
      </sheetData>
      <sheetData sheetId="4">
        <row r="1">
          <cell r="B1" t="str">
            <v>NN OPREMA</v>
          </cell>
        </row>
      </sheetData>
      <sheetData sheetId="5">
        <row r="1">
          <cell r="B1" t="str">
            <v>OSTALI STROŠKI</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K67"/>
  <sheetViews>
    <sheetView view="pageBreakPreview" zoomScaleNormal="100" zoomScaleSheetLayoutView="100" workbookViewId="0">
      <selection activeCell="I45" sqref="I45"/>
    </sheetView>
  </sheetViews>
  <sheetFormatPr defaultColWidth="9.140625" defaultRowHeight="15.75"/>
  <cols>
    <col min="1" max="1" width="1.28515625" style="8" customWidth="1"/>
    <col min="2" max="2" width="5.85546875" style="8" customWidth="1"/>
    <col min="3" max="4" width="9.140625" style="8"/>
    <col min="5" max="5" width="10" style="8" customWidth="1"/>
    <col min="6" max="6" width="11.85546875" style="8" customWidth="1"/>
    <col min="7" max="7" width="9.5703125" style="8" customWidth="1"/>
    <col min="8" max="8" width="7.42578125" style="8" customWidth="1"/>
    <col min="9" max="9" width="17.140625" style="8" customWidth="1"/>
    <col min="10" max="10" width="6.85546875" style="8" customWidth="1"/>
    <col min="11" max="11" width="9.140625" style="8" hidden="1" customWidth="1"/>
    <col min="12" max="16384" width="9.140625" style="8"/>
  </cols>
  <sheetData>
    <row r="4" spans="2:10">
      <c r="B4" s="740"/>
      <c r="C4" s="740"/>
      <c r="D4" s="740"/>
      <c r="E4" s="740"/>
      <c r="F4" s="740"/>
      <c r="G4" s="740"/>
      <c r="H4" s="740"/>
      <c r="I4" s="740"/>
      <c r="J4" s="740"/>
    </row>
    <row r="5" spans="2:10">
      <c r="B5" s="741"/>
      <c r="C5" s="740"/>
      <c r="D5" s="740"/>
      <c r="E5" s="740"/>
      <c r="F5" s="740"/>
      <c r="G5" s="740"/>
      <c r="H5" s="740"/>
      <c r="I5" s="740"/>
      <c r="J5" s="740"/>
    </row>
    <row r="6" spans="2:10">
      <c r="B6" s="740"/>
      <c r="C6" s="740"/>
      <c r="D6" s="740"/>
      <c r="E6" s="740"/>
      <c r="F6" s="740"/>
      <c r="G6" s="740"/>
      <c r="H6" s="740"/>
      <c r="I6" s="740"/>
      <c r="J6" s="740"/>
    </row>
    <row r="7" spans="2:10">
      <c r="B7" s="740"/>
      <c r="C7" s="740"/>
      <c r="D7" s="740"/>
      <c r="E7" s="740"/>
      <c r="F7" s="740"/>
      <c r="G7" s="740"/>
      <c r="H7" s="740"/>
      <c r="I7" s="740"/>
      <c r="J7" s="740"/>
    </row>
    <row r="8" spans="2:10" ht="16.5" thickBot="1">
      <c r="B8" s="742"/>
      <c r="C8" s="742"/>
      <c r="D8" s="742"/>
      <c r="E8" s="742"/>
      <c r="F8" s="742"/>
      <c r="G8" s="742"/>
      <c r="H8" s="742"/>
      <c r="I8" s="742"/>
      <c r="J8" s="742"/>
    </row>
    <row r="9" spans="2:10" ht="16.5" thickTop="1">
      <c r="B9" s="740"/>
      <c r="C9" s="740"/>
      <c r="D9" s="740"/>
      <c r="E9" s="740"/>
      <c r="F9" s="740"/>
      <c r="G9" s="740"/>
      <c r="H9" s="740"/>
      <c r="I9" s="740" t="s">
        <v>851</v>
      </c>
      <c r="J9" s="740"/>
    </row>
    <row r="10" spans="2:10">
      <c r="B10" s="740"/>
      <c r="C10" s="740"/>
      <c r="D10" s="740"/>
      <c r="E10" s="740"/>
      <c r="F10" s="740"/>
      <c r="G10" s="740"/>
      <c r="H10" s="740"/>
      <c r="I10" s="740"/>
      <c r="J10" s="740"/>
    </row>
    <row r="11" spans="2:10" ht="16.5" thickBot="1">
      <c r="B11" s="740"/>
      <c r="C11" s="740"/>
      <c r="D11" s="740"/>
      <c r="E11" s="740"/>
      <c r="F11" s="740"/>
      <c r="G11" s="740"/>
      <c r="H11" s="740"/>
      <c r="I11" s="740"/>
      <c r="J11" s="740"/>
    </row>
    <row r="12" spans="2:10" ht="16.5" thickBot="1">
      <c r="B12" s="743" t="s">
        <v>42</v>
      </c>
      <c r="C12" s="744"/>
      <c r="D12" s="744"/>
      <c r="E12" s="745"/>
      <c r="F12" s="740"/>
      <c r="G12" s="740"/>
      <c r="H12" s="740"/>
      <c r="I12" s="740"/>
      <c r="J12" s="740"/>
    </row>
    <row r="13" spans="2:10">
      <c r="B13" s="746"/>
      <c r="C13" s="740"/>
      <c r="D13" s="740"/>
      <c r="E13" s="747"/>
      <c r="F13" s="740"/>
      <c r="G13" s="740"/>
      <c r="H13" s="740"/>
      <c r="I13" s="740"/>
      <c r="J13" s="740"/>
    </row>
    <row r="14" spans="2:10">
      <c r="B14" s="746"/>
      <c r="C14" s="740"/>
      <c r="D14" s="740"/>
      <c r="E14" s="747"/>
      <c r="F14" s="740"/>
      <c r="G14" s="740"/>
      <c r="H14" s="740"/>
      <c r="I14" s="740"/>
      <c r="J14" s="740"/>
    </row>
    <row r="15" spans="2:10" ht="16.5" thickBot="1">
      <c r="B15" s="748"/>
      <c r="C15" s="749"/>
      <c r="D15" s="749"/>
      <c r="E15" s="750"/>
      <c r="F15" s="740"/>
      <c r="G15" s="740"/>
      <c r="H15" s="740"/>
      <c r="I15" s="740"/>
      <c r="J15" s="740"/>
    </row>
    <row r="16" spans="2:10" ht="16.5" thickBot="1">
      <c r="B16" s="743" t="s">
        <v>43</v>
      </c>
      <c r="C16" s="744"/>
      <c r="D16" s="744"/>
      <c r="E16" s="745"/>
      <c r="F16" s="740"/>
      <c r="G16" s="740"/>
      <c r="H16" s="740"/>
      <c r="I16" s="740"/>
      <c r="J16" s="740"/>
    </row>
    <row r="20" spans="2:10" ht="21">
      <c r="B20" s="740"/>
      <c r="C20" s="751" t="s">
        <v>986</v>
      </c>
      <c r="D20" s="740"/>
      <c r="E20" s="740"/>
      <c r="F20" s="740"/>
      <c r="G20" s="740"/>
      <c r="H20" s="740"/>
      <c r="I20" s="740"/>
      <c r="J20" s="740"/>
    </row>
    <row r="22" spans="2:10">
      <c r="C22" s="7" t="s">
        <v>55</v>
      </c>
    </row>
    <row r="23" spans="2:10">
      <c r="B23" s="7"/>
      <c r="C23" s="17" t="s">
        <v>58</v>
      </c>
      <c r="D23" s="53"/>
      <c r="E23" s="53"/>
      <c r="F23" s="53"/>
    </row>
    <row r="24" spans="2:10">
      <c r="C24" s="70"/>
      <c r="D24" s="53"/>
      <c r="E24" s="53"/>
      <c r="F24" s="53"/>
    </row>
    <row r="25" spans="2:10">
      <c r="C25" s="54"/>
      <c r="D25" s="53"/>
      <c r="E25" s="53"/>
      <c r="F25" s="53"/>
    </row>
    <row r="26" spans="2:10">
      <c r="C26" s="54"/>
      <c r="D26" s="53"/>
      <c r="E26" s="53"/>
      <c r="F26" s="53"/>
    </row>
    <row r="28" spans="2:10">
      <c r="B28" s="10" t="s">
        <v>12</v>
      </c>
      <c r="C28" s="11" t="s">
        <v>852</v>
      </c>
    </row>
    <row r="29" spans="2:10">
      <c r="B29" s="12"/>
      <c r="C29" s="7"/>
      <c r="D29" s="13"/>
      <c r="E29" s="13"/>
      <c r="F29" s="14"/>
    </row>
    <row r="30" spans="2:10">
      <c r="C30" s="57" t="s">
        <v>44</v>
      </c>
      <c r="D30" s="57"/>
      <c r="E30" s="58"/>
      <c r="F30" s="59"/>
      <c r="G30" s="59"/>
      <c r="H30" s="59"/>
      <c r="I30" s="62">
        <f>SUM('skupna rekapitulacija s popusto'!E33)</f>
        <v>0</v>
      </c>
    </row>
    <row r="31" spans="2:10" ht="16.5" thickBot="1">
      <c r="C31" s="56" t="s">
        <v>52</v>
      </c>
      <c r="D31" s="52"/>
      <c r="E31" s="52"/>
      <c r="F31" s="52"/>
      <c r="G31" s="52"/>
      <c r="H31" s="52"/>
      <c r="I31" s="63">
        <f>SUM(I30*0.095)</f>
        <v>0</v>
      </c>
    </row>
    <row r="32" spans="2:10" ht="17.25" thickTop="1" thickBot="1">
      <c r="C32" s="15" t="s">
        <v>44</v>
      </c>
      <c r="D32" s="9"/>
      <c r="E32" s="9"/>
      <c r="F32" s="9"/>
      <c r="G32" s="9"/>
      <c r="H32" s="9"/>
      <c r="I32" s="49">
        <f>SUM(I30:I31)</f>
        <v>0</v>
      </c>
    </row>
    <row r="33" spans="2:10">
      <c r="C33" s="13"/>
      <c r="I33" s="16"/>
    </row>
    <row r="37" spans="2:10">
      <c r="B37" s="8" t="s">
        <v>45</v>
      </c>
    </row>
    <row r="39" spans="2:10">
      <c r="B39" s="8" t="s">
        <v>46</v>
      </c>
    </row>
    <row r="41" spans="2:10">
      <c r="B41" s="8" t="s">
        <v>53</v>
      </c>
    </row>
    <row r="42" spans="2:10">
      <c r="I42" s="50"/>
    </row>
    <row r="44" spans="2:10">
      <c r="I44" s="8" t="s">
        <v>853</v>
      </c>
    </row>
    <row r="45" spans="2:10">
      <c r="H45" s="740"/>
      <c r="I45" s="740"/>
      <c r="J45" s="740"/>
    </row>
    <row r="46" spans="2:10">
      <c r="H46" s="740"/>
      <c r="I46" s="740"/>
      <c r="J46" s="740"/>
    </row>
    <row r="47" spans="2:10">
      <c r="H47" s="740"/>
      <c r="I47" s="740"/>
      <c r="J47" s="740"/>
    </row>
    <row r="52" spans="6:9">
      <c r="I52" s="51"/>
    </row>
    <row r="53" spans="6:9">
      <c r="F53" s="50"/>
      <c r="I53" s="50"/>
    </row>
    <row r="56" spans="6:9">
      <c r="F56" s="50"/>
      <c r="I56" s="50"/>
    </row>
    <row r="59" spans="6:9">
      <c r="F59" s="50"/>
      <c r="I59" s="50"/>
    </row>
    <row r="62" spans="6:9">
      <c r="F62" s="50"/>
      <c r="I62" s="50"/>
    </row>
    <row r="65" spans="6:9">
      <c r="F65" s="50"/>
      <c r="I65" s="50"/>
    </row>
    <row r="67" spans="6:9">
      <c r="I67" s="50"/>
    </row>
  </sheetData>
  <sheetProtection password="CC09" sheet="1" objects="1" scenarios="1"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V256"/>
  <sheetViews>
    <sheetView view="pageBreakPreview" zoomScale="60" zoomScaleNormal="100" workbookViewId="0">
      <selection activeCell="E23" sqref="E23"/>
    </sheetView>
  </sheetViews>
  <sheetFormatPr defaultColWidth="9" defaultRowHeight="12.75"/>
  <cols>
    <col min="1" max="1" width="6.7109375" style="128" customWidth="1"/>
    <col min="2" max="2" width="60.7109375" style="259" customWidth="1"/>
    <col min="3" max="4" width="7.7109375" style="260" customWidth="1"/>
    <col min="5" max="5" width="10.7109375" style="755" customWidth="1"/>
    <col min="6" max="6" width="15.7109375" style="126" customWidth="1"/>
    <col min="7" max="11" width="9" style="127"/>
    <col min="12" max="253" width="9" style="128"/>
    <col min="254" max="254" width="48" style="128" customWidth="1"/>
    <col min="255" max="255" width="9" style="128"/>
    <col min="256" max="256" width="6" style="128" bestFit="1" customWidth="1"/>
    <col min="257" max="258" width="13.140625" style="128" customWidth="1"/>
    <col min="259" max="509" width="9" style="128"/>
    <col min="510" max="510" width="48" style="128" customWidth="1"/>
    <col min="511" max="511" width="9" style="128"/>
    <col min="512" max="512" width="6" style="128" bestFit="1" customWidth="1"/>
    <col min="513" max="514" width="13.140625" style="128" customWidth="1"/>
    <col min="515" max="765" width="9" style="128"/>
    <col min="766" max="766" width="48" style="128" customWidth="1"/>
    <col min="767" max="767" width="9" style="128"/>
    <col min="768" max="768" width="6" style="128" bestFit="1" customWidth="1"/>
    <col min="769" max="770" width="13.140625" style="128" customWidth="1"/>
    <col min="771" max="1021" width="9" style="128"/>
    <col min="1022" max="1022" width="48" style="128" customWidth="1"/>
    <col min="1023" max="1023" width="9" style="128"/>
    <col min="1024" max="1024" width="6" style="128" bestFit="1" customWidth="1"/>
    <col min="1025" max="1026" width="13.140625" style="128" customWidth="1"/>
    <col min="1027" max="1277" width="9" style="128"/>
    <col min="1278" max="1278" width="48" style="128" customWidth="1"/>
    <col min="1279" max="1279" width="9" style="128"/>
    <col min="1280" max="1280" width="6" style="128" bestFit="1" customWidth="1"/>
    <col min="1281" max="1282" width="13.140625" style="128" customWidth="1"/>
    <col min="1283" max="1533" width="9" style="128"/>
    <col min="1534" max="1534" width="48" style="128" customWidth="1"/>
    <col min="1535" max="1535" width="9" style="128"/>
    <col min="1536" max="1536" width="6" style="128" bestFit="1" customWidth="1"/>
    <col min="1537" max="1538" width="13.140625" style="128" customWidth="1"/>
    <col min="1539" max="1789" width="9" style="128"/>
    <col min="1790" max="1790" width="48" style="128" customWidth="1"/>
    <col min="1791" max="1791" width="9" style="128"/>
    <col min="1792" max="1792" width="6" style="128" bestFit="1" customWidth="1"/>
    <col min="1793" max="1794" width="13.140625" style="128" customWidth="1"/>
    <col min="1795" max="2045" width="9" style="128"/>
    <col min="2046" max="2046" width="48" style="128" customWidth="1"/>
    <col min="2047" max="2047" width="9" style="128"/>
    <col min="2048" max="2048" width="6" style="128" bestFit="1" customWidth="1"/>
    <col min="2049" max="2050" width="13.140625" style="128" customWidth="1"/>
    <col min="2051" max="2301" width="9" style="128"/>
    <col min="2302" max="2302" width="48" style="128" customWidth="1"/>
    <col min="2303" max="2303" width="9" style="128"/>
    <col min="2304" max="2304" width="6" style="128" bestFit="1" customWidth="1"/>
    <col min="2305" max="2306" width="13.140625" style="128" customWidth="1"/>
    <col min="2307" max="2557" width="9" style="128"/>
    <col min="2558" max="2558" width="48" style="128" customWidth="1"/>
    <col min="2559" max="2559" width="9" style="128"/>
    <col min="2560" max="2560" width="6" style="128" bestFit="1" customWidth="1"/>
    <col min="2561" max="2562" width="13.140625" style="128" customWidth="1"/>
    <col min="2563" max="2813" width="9" style="128"/>
    <col min="2814" max="2814" width="48" style="128" customWidth="1"/>
    <col min="2815" max="2815" width="9" style="128"/>
    <col min="2816" max="2816" width="6" style="128" bestFit="1" customWidth="1"/>
    <col min="2817" max="2818" width="13.140625" style="128" customWidth="1"/>
    <col min="2819" max="3069" width="9" style="128"/>
    <col min="3070" max="3070" width="48" style="128" customWidth="1"/>
    <col min="3071" max="3071" width="9" style="128"/>
    <col min="3072" max="3072" width="6" style="128" bestFit="1" customWidth="1"/>
    <col min="3073" max="3074" width="13.140625" style="128" customWidth="1"/>
    <col min="3075" max="3325" width="9" style="128"/>
    <col min="3326" max="3326" width="48" style="128" customWidth="1"/>
    <col min="3327" max="3327" width="9" style="128"/>
    <col min="3328" max="3328" width="6" style="128" bestFit="1" customWidth="1"/>
    <col min="3329" max="3330" width="13.140625" style="128" customWidth="1"/>
    <col min="3331" max="3581" width="9" style="128"/>
    <col min="3582" max="3582" width="48" style="128" customWidth="1"/>
    <col min="3583" max="3583" width="9" style="128"/>
    <col min="3584" max="3584" width="6" style="128" bestFit="1" customWidth="1"/>
    <col min="3585" max="3586" width="13.140625" style="128" customWidth="1"/>
    <col min="3587" max="3837" width="9" style="128"/>
    <col min="3838" max="3838" width="48" style="128" customWidth="1"/>
    <col min="3839" max="3839" width="9" style="128"/>
    <col min="3840" max="3840" width="6" style="128" bestFit="1" customWidth="1"/>
    <col min="3841" max="3842" width="13.140625" style="128" customWidth="1"/>
    <col min="3843" max="4093" width="9" style="128"/>
    <col min="4094" max="4094" width="48" style="128" customWidth="1"/>
    <col min="4095" max="4095" width="9" style="128"/>
    <col min="4096" max="4096" width="6" style="128" bestFit="1" customWidth="1"/>
    <col min="4097" max="4098" width="13.140625" style="128" customWidth="1"/>
    <col min="4099" max="4349" width="9" style="128"/>
    <col min="4350" max="4350" width="48" style="128" customWidth="1"/>
    <col min="4351" max="4351" width="9" style="128"/>
    <col min="4352" max="4352" width="6" style="128" bestFit="1" customWidth="1"/>
    <col min="4353" max="4354" width="13.140625" style="128" customWidth="1"/>
    <col min="4355" max="4605" width="9" style="128"/>
    <col min="4606" max="4606" width="48" style="128" customWidth="1"/>
    <col min="4607" max="4607" width="9" style="128"/>
    <col min="4608" max="4608" width="6" style="128" bestFit="1" customWidth="1"/>
    <col min="4609" max="4610" width="13.140625" style="128" customWidth="1"/>
    <col min="4611" max="4861" width="9" style="128"/>
    <col min="4862" max="4862" width="48" style="128" customWidth="1"/>
    <col min="4863" max="4863" width="9" style="128"/>
    <col min="4864" max="4864" width="6" style="128" bestFit="1" customWidth="1"/>
    <col min="4865" max="4866" width="13.140625" style="128" customWidth="1"/>
    <col min="4867" max="5117" width="9" style="128"/>
    <col min="5118" max="5118" width="48" style="128" customWidth="1"/>
    <col min="5119" max="5119" width="9" style="128"/>
    <col min="5120" max="5120" width="6" style="128" bestFit="1" customWidth="1"/>
    <col min="5121" max="5122" width="13.140625" style="128" customWidth="1"/>
    <col min="5123" max="5373" width="9" style="128"/>
    <col min="5374" max="5374" width="48" style="128" customWidth="1"/>
    <col min="5375" max="5375" width="9" style="128"/>
    <col min="5376" max="5376" width="6" style="128" bestFit="1" customWidth="1"/>
    <col min="5377" max="5378" width="13.140625" style="128" customWidth="1"/>
    <col min="5379" max="5629" width="9" style="128"/>
    <col min="5630" max="5630" width="48" style="128" customWidth="1"/>
    <col min="5631" max="5631" width="9" style="128"/>
    <col min="5632" max="5632" width="6" style="128" bestFit="1" customWidth="1"/>
    <col min="5633" max="5634" width="13.140625" style="128" customWidth="1"/>
    <col min="5635" max="5885" width="9" style="128"/>
    <col min="5886" max="5886" width="48" style="128" customWidth="1"/>
    <col min="5887" max="5887" width="9" style="128"/>
    <col min="5888" max="5888" width="6" style="128" bestFit="1" customWidth="1"/>
    <col min="5889" max="5890" width="13.140625" style="128" customWidth="1"/>
    <col min="5891" max="6141" width="9" style="128"/>
    <col min="6142" max="6142" width="48" style="128" customWidth="1"/>
    <col min="6143" max="6143" width="9" style="128"/>
    <col min="6144" max="6144" width="6" style="128" bestFit="1" customWidth="1"/>
    <col min="6145" max="6146" width="13.140625" style="128" customWidth="1"/>
    <col min="6147" max="6397" width="9" style="128"/>
    <col min="6398" max="6398" width="48" style="128" customWidth="1"/>
    <col min="6399" max="6399" width="9" style="128"/>
    <col min="6400" max="6400" width="6" style="128" bestFit="1" customWidth="1"/>
    <col min="6401" max="6402" width="13.140625" style="128" customWidth="1"/>
    <col min="6403" max="6653" width="9" style="128"/>
    <col min="6654" max="6654" width="48" style="128" customWidth="1"/>
    <col min="6655" max="6655" width="9" style="128"/>
    <col min="6656" max="6656" width="6" style="128" bestFit="1" customWidth="1"/>
    <col min="6657" max="6658" width="13.140625" style="128" customWidth="1"/>
    <col min="6659" max="6909" width="9" style="128"/>
    <col min="6910" max="6910" width="48" style="128" customWidth="1"/>
    <col min="6911" max="6911" width="9" style="128"/>
    <col min="6912" max="6912" width="6" style="128" bestFit="1" customWidth="1"/>
    <col min="6913" max="6914" width="13.140625" style="128" customWidth="1"/>
    <col min="6915" max="7165" width="9" style="128"/>
    <col min="7166" max="7166" width="48" style="128" customWidth="1"/>
    <col min="7167" max="7167" width="9" style="128"/>
    <col min="7168" max="7168" width="6" style="128" bestFit="1" customWidth="1"/>
    <col min="7169" max="7170" width="13.140625" style="128" customWidth="1"/>
    <col min="7171" max="7421" width="9" style="128"/>
    <col min="7422" max="7422" width="48" style="128" customWidth="1"/>
    <col min="7423" max="7423" width="9" style="128"/>
    <col min="7424" max="7424" width="6" style="128" bestFit="1" customWidth="1"/>
    <col min="7425" max="7426" width="13.140625" style="128" customWidth="1"/>
    <col min="7427" max="7677" width="9" style="128"/>
    <col min="7678" max="7678" width="48" style="128" customWidth="1"/>
    <col min="7679" max="7679" width="9" style="128"/>
    <col min="7680" max="7680" width="6" style="128" bestFit="1" customWidth="1"/>
    <col min="7681" max="7682" width="13.140625" style="128" customWidth="1"/>
    <col min="7683" max="7933" width="9" style="128"/>
    <col min="7934" max="7934" width="48" style="128" customWidth="1"/>
    <col min="7935" max="7935" width="9" style="128"/>
    <col min="7936" max="7936" width="6" style="128" bestFit="1" customWidth="1"/>
    <col min="7937" max="7938" width="13.140625" style="128" customWidth="1"/>
    <col min="7939" max="8189" width="9" style="128"/>
    <col min="8190" max="8190" width="48" style="128" customWidth="1"/>
    <col min="8191" max="8191" width="9" style="128"/>
    <col min="8192" max="8192" width="6" style="128" bestFit="1" customWidth="1"/>
    <col min="8193" max="8194" width="13.140625" style="128" customWidth="1"/>
    <col min="8195" max="8445" width="9" style="128"/>
    <col min="8446" max="8446" width="48" style="128" customWidth="1"/>
    <col min="8447" max="8447" width="9" style="128"/>
    <col min="8448" max="8448" width="6" style="128" bestFit="1" customWidth="1"/>
    <col min="8449" max="8450" width="13.140625" style="128" customWidth="1"/>
    <col min="8451" max="8701" width="9" style="128"/>
    <col min="8702" max="8702" width="48" style="128" customWidth="1"/>
    <col min="8703" max="8703" width="9" style="128"/>
    <col min="8704" max="8704" width="6" style="128" bestFit="1" customWidth="1"/>
    <col min="8705" max="8706" width="13.140625" style="128" customWidth="1"/>
    <col min="8707" max="8957" width="9" style="128"/>
    <col min="8958" max="8958" width="48" style="128" customWidth="1"/>
    <col min="8959" max="8959" width="9" style="128"/>
    <col min="8960" max="8960" width="6" style="128" bestFit="1" customWidth="1"/>
    <col min="8961" max="8962" width="13.140625" style="128" customWidth="1"/>
    <col min="8963" max="9213" width="9" style="128"/>
    <col min="9214" max="9214" width="48" style="128" customWidth="1"/>
    <col min="9215" max="9215" width="9" style="128"/>
    <col min="9216" max="9216" width="6" style="128" bestFit="1" customWidth="1"/>
    <col min="9217" max="9218" width="13.140625" style="128" customWidth="1"/>
    <col min="9219" max="9469" width="9" style="128"/>
    <col min="9470" max="9470" width="48" style="128" customWidth="1"/>
    <col min="9471" max="9471" width="9" style="128"/>
    <col min="9472" max="9472" width="6" style="128" bestFit="1" customWidth="1"/>
    <col min="9473" max="9474" width="13.140625" style="128" customWidth="1"/>
    <col min="9475" max="9725" width="9" style="128"/>
    <col min="9726" max="9726" width="48" style="128" customWidth="1"/>
    <col min="9727" max="9727" width="9" style="128"/>
    <col min="9728" max="9728" width="6" style="128" bestFit="1" customWidth="1"/>
    <col min="9729" max="9730" width="13.140625" style="128" customWidth="1"/>
    <col min="9731" max="9981" width="9" style="128"/>
    <col min="9982" max="9982" width="48" style="128" customWidth="1"/>
    <col min="9983" max="9983" width="9" style="128"/>
    <col min="9984" max="9984" width="6" style="128" bestFit="1" customWidth="1"/>
    <col min="9985" max="9986" width="13.140625" style="128" customWidth="1"/>
    <col min="9987" max="10237" width="9" style="128"/>
    <col min="10238" max="10238" width="48" style="128" customWidth="1"/>
    <col min="10239" max="10239" width="9" style="128"/>
    <col min="10240" max="10240" width="6" style="128" bestFit="1" customWidth="1"/>
    <col min="10241" max="10242" width="13.140625" style="128" customWidth="1"/>
    <col min="10243" max="10493" width="9" style="128"/>
    <col min="10494" max="10494" width="48" style="128" customWidth="1"/>
    <col min="10495" max="10495" width="9" style="128"/>
    <col min="10496" max="10496" width="6" style="128" bestFit="1" customWidth="1"/>
    <col min="10497" max="10498" width="13.140625" style="128" customWidth="1"/>
    <col min="10499" max="10749" width="9" style="128"/>
    <col min="10750" max="10750" width="48" style="128" customWidth="1"/>
    <col min="10751" max="10751" width="9" style="128"/>
    <col min="10752" max="10752" width="6" style="128" bestFit="1" customWidth="1"/>
    <col min="10753" max="10754" width="13.140625" style="128" customWidth="1"/>
    <col min="10755" max="11005" width="9" style="128"/>
    <col min="11006" max="11006" width="48" style="128" customWidth="1"/>
    <col min="11007" max="11007" width="9" style="128"/>
    <col min="11008" max="11008" width="6" style="128" bestFit="1" customWidth="1"/>
    <col min="11009" max="11010" width="13.140625" style="128" customWidth="1"/>
    <col min="11011" max="11261" width="9" style="128"/>
    <col min="11262" max="11262" width="48" style="128" customWidth="1"/>
    <col min="11263" max="11263" width="9" style="128"/>
    <col min="11264" max="11264" width="6" style="128" bestFit="1" customWidth="1"/>
    <col min="11265" max="11266" width="13.140625" style="128" customWidth="1"/>
    <col min="11267" max="11517" width="9" style="128"/>
    <col min="11518" max="11518" width="48" style="128" customWidth="1"/>
    <col min="11519" max="11519" width="9" style="128"/>
    <col min="11520" max="11520" width="6" style="128" bestFit="1" customWidth="1"/>
    <col min="11521" max="11522" width="13.140625" style="128" customWidth="1"/>
    <col min="11523" max="11773" width="9" style="128"/>
    <col min="11774" max="11774" width="48" style="128" customWidth="1"/>
    <col min="11775" max="11775" width="9" style="128"/>
    <col min="11776" max="11776" width="6" style="128" bestFit="1" customWidth="1"/>
    <col min="11777" max="11778" width="13.140625" style="128" customWidth="1"/>
    <col min="11779" max="12029" width="9" style="128"/>
    <col min="12030" max="12030" width="48" style="128" customWidth="1"/>
    <col min="12031" max="12031" width="9" style="128"/>
    <col min="12032" max="12032" width="6" style="128" bestFit="1" customWidth="1"/>
    <col min="12033" max="12034" width="13.140625" style="128" customWidth="1"/>
    <col min="12035" max="12285" width="9" style="128"/>
    <col min="12286" max="12286" width="48" style="128" customWidth="1"/>
    <col min="12287" max="12287" width="9" style="128"/>
    <col min="12288" max="12288" width="6" style="128" bestFit="1" customWidth="1"/>
    <col min="12289" max="12290" width="13.140625" style="128" customWidth="1"/>
    <col min="12291" max="12541" width="9" style="128"/>
    <col min="12542" max="12542" width="48" style="128" customWidth="1"/>
    <col min="12543" max="12543" width="9" style="128"/>
    <col min="12544" max="12544" width="6" style="128" bestFit="1" customWidth="1"/>
    <col min="12545" max="12546" width="13.140625" style="128" customWidth="1"/>
    <col min="12547" max="12797" width="9" style="128"/>
    <col min="12798" max="12798" width="48" style="128" customWidth="1"/>
    <col min="12799" max="12799" width="9" style="128"/>
    <col min="12800" max="12800" width="6" style="128" bestFit="1" customWidth="1"/>
    <col min="12801" max="12802" width="13.140625" style="128" customWidth="1"/>
    <col min="12803" max="13053" width="9" style="128"/>
    <col min="13054" max="13054" width="48" style="128" customWidth="1"/>
    <col min="13055" max="13055" width="9" style="128"/>
    <col min="13056" max="13056" width="6" style="128" bestFit="1" customWidth="1"/>
    <col min="13057" max="13058" width="13.140625" style="128" customWidth="1"/>
    <col min="13059" max="13309" width="9" style="128"/>
    <col min="13310" max="13310" width="48" style="128" customWidth="1"/>
    <col min="13311" max="13311" width="9" style="128"/>
    <col min="13312" max="13312" width="6" style="128" bestFit="1" customWidth="1"/>
    <col min="13313" max="13314" width="13.140625" style="128" customWidth="1"/>
    <col min="13315" max="13565" width="9" style="128"/>
    <col min="13566" max="13566" width="48" style="128" customWidth="1"/>
    <col min="13567" max="13567" width="9" style="128"/>
    <col min="13568" max="13568" width="6" style="128" bestFit="1" customWidth="1"/>
    <col min="13569" max="13570" width="13.140625" style="128" customWidth="1"/>
    <col min="13571" max="13821" width="9" style="128"/>
    <col min="13822" max="13822" width="48" style="128" customWidth="1"/>
    <col min="13823" max="13823" width="9" style="128"/>
    <col min="13824" max="13824" width="6" style="128" bestFit="1" customWidth="1"/>
    <col min="13825" max="13826" width="13.140625" style="128" customWidth="1"/>
    <col min="13827" max="14077" width="9" style="128"/>
    <col min="14078" max="14078" width="48" style="128" customWidth="1"/>
    <col min="14079" max="14079" width="9" style="128"/>
    <col min="14080" max="14080" width="6" style="128" bestFit="1" customWidth="1"/>
    <col min="14081" max="14082" width="13.140625" style="128" customWidth="1"/>
    <col min="14083" max="14333" width="9" style="128"/>
    <col min="14334" max="14334" width="48" style="128" customWidth="1"/>
    <col min="14335" max="14335" width="9" style="128"/>
    <col min="14336" max="14336" width="6" style="128" bestFit="1" customWidth="1"/>
    <col min="14337" max="14338" width="13.140625" style="128" customWidth="1"/>
    <col min="14339" max="14589" width="9" style="128"/>
    <col min="14590" max="14590" width="48" style="128" customWidth="1"/>
    <col min="14591" max="14591" width="9" style="128"/>
    <col min="14592" max="14592" width="6" style="128" bestFit="1" customWidth="1"/>
    <col min="14593" max="14594" width="13.140625" style="128" customWidth="1"/>
    <col min="14595" max="14845" width="9" style="128"/>
    <col min="14846" max="14846" width="48" style="128" customWidth="1"/>
    <col min="14847" max="14847" width="9" style="128"/>
    <col min="14848" max="14848" width="6" style="128" bestFit="1" customWidth="1"/>
    <col min="14849" max="14850" width="13.140625" style="128" customWidth="1"/>
    <col min="14851" max="15101" width="9" style="128"/>
    <col min="15102" max="15102" width="48" style="128" customWidth="1"/>
    <col min="15103" max="15103" width="9" style="128"/>
    <col min="15104" max="15104" width="6" style="128" bestFit="1" customWidth="1"/>
    <col min="15105" max="15106" width="13.140625" style="128" customWidth="1"/>
    <col min="15107" max="15357" width="9" style="128"/>
    <col min="15358" max="15358" width="48" style="128" customWidth="1"/>
    <col min="15359" max="15359" width="9" style="128"/>
    <col min="15360" max="15360" width="6" style="128" bestFit="1" customWidth="1"/>
    <col min="15361" max="15362" width="13.140625" style="128" customWidth="1"/>
    <col min="15363" max="15613" width="9" style="128"/>
    <col min="15614" max="15614" width="48" style="128" customWidth="1"/>
    <col min="15615" max="15615" width="9" style="128"/>
    <col min="15616" max="15616" width="6" style="128" bestFit="1" customWidth="1"/>
    <col min="15617" max="15618" width="13.140625" style="128" customWidth="1"/>
    <col min="15619" max="15869" width="9" style="128"/>
    <col min="15870" max="15870" width="48" style="128" customWidth="1"/>
    <col min="15871" max="15871" width="9" style="128"/>
    <col min="15872" max="15872" width="6" style="128" bestFit="1" customWidth="1"/>
    <col min="15873" max="15874" width="13.140625" style="128" customWidth="1"/>
    <col min="15875" max="16125" width="9" style="128"/>
    <col min="16126" max="16126" width="48" style="128" customWidth="1"/>
    <col min="16127" max="16127" width="9" style="128"/>
    <col min="16128" max="16128" width="6" style="128" bestFit="1" customWidth="1"/>
    <col min="16129" max="16130" width="13.140625" style="128" customWidth="1"/>
    <col min="16131" max="16384" width="9" style="128"/>
  </cols>
  <sheetData>
    <row r="1" spans="1:6" s="116" customFormat="1">
      <c r="A1" s="188"/>
      <c r="B1" s="189"/>
      <c r="C1" s="190"/>
      <c r="D1" s="190"/>
      <c r="E1" s="240"/>
      <c r="F1" s="192"/>
    </row>
    <row r="2" spans="1:6" s="109" customFormat="1">
      <c r="A2" s="103" t="s">
        <v>33</v>
      </c>
      <c r="B2" s="104" t="s">
        <v>350</v>
      </c>
      <c r="C2" s="105"/>
      <c r="D2" s="106"/>
      <c r="E2" s="107"/>
      <c r="F2" s="108">
        <f>SUBTOTAL(9,F3:F63)</f>
        <v>0</v>
      </c>
    </row>
    <row r="3" spans="1:6" s="102" customFormat="1">
      <c r="A3" s="97"/>
      <c r="B3" s="98"/>
      <c r="C3" s="99"/>
      <c r="D3" s="99"/>
      <c r="E3" s="752"/>
      <c r="F3" s="101"/>
    </row>
    <row r="4" spans="1:6" s="116" customFormat="1" ht="89.25">
      <c r="A4" s="173">
        <f>MAX($A$1:A2)+1</f>
        <v>1</v>
      </c>
      <c r="B4" s="221" t="s">
        <v>312</v>
      </c>
      <c r="C4" s="118"/>
      <c r="D4" s="118"/>
      <c r="E4" s="130"/>
      <c r="F4" s="139"/>
    </row>
    <row r="5" spans="1:6" s="115" customFormat="1" ht="14.25">
      <c r="A5" s="128"/>
      <c r="B5" s="223" t="s">
        <v>351</v>
      </c>
      <c r="C5" s="224" t="s">
        <v>16</v>
      </c>
      <c r="D5" s="224">
        <v>1</v>
      </c>
      <c r="E5" s="754"/>
      <c r="F5" s="204">
        <f>D5*E5</f>
        <v>0</v>
      </c>
    </row>
    <row r="6" spans="1:6" s="115" customFormat="1" ht="14.25">
      <c r="A6" s="128"/>
      <c r="B6" s="223" t="s">
        <v>352</v>
      </c>
      <c r="C6" s="224" t="s">
        <v>16</v>
      </c>
      <c r="D6" s="224">
        <v>1</v>
      </c>
      <c r="E6" s="754"/>
      <c r="F6" s="204">
        <f>D6*E6</f>
        <v>0</v>
      </c>
    </row>
    <row r="7" spans="1:6" s="116" customFormat="1">
      <c r="B7" s="221" t="s">
        <v>316</v>
      </c>
      <c r="C7" s="118"/>
      <c r="D7" s="118"/>
      <c r="E7" s="130"/>
      <c r="F7" s="139"/>
    </row>
    <row r="8" spans="1:6" s="116" customFormat="1">
      <c r="B8" s="187" t="s">
        <v>182</v>
      </c>
      <c r="C8" s="118"/>
      <c r="D8" s="118"/>
      <c r="E8" s="130"/>
      <c r="F8" s="139"/>
    </row>
    <row r="9" spans="1:6" s="116" customFormat="1">
      <c r="A9" s="160"/>
      <c r="B9" s="161"/>
      <c r="C9" s="118"/>
      <c r="D9" s="118"/>
      <c r="E9" s="123"/>
      <c r="F9" s="121"/>
    </row>
    <row r="10" spans="1:6" s="116" customFormat="1" ht="63.75">
      <c r="A10" s="160">
        <f>MAX($A$1:A9)+1</f>
        <v>2</v>
      </c>
      <c r="B10" s="161" t="s">
        <v>317</v>
      </c>
      <c r="C10" s="118"/>
      <c r="D10" s="118"/>
      <c r="E10" s="123"/>
      <c r="F10" s="121"/>
    </row>
    <row r="11" spans="1:6" s="116" customFormat="1">
      <c r="A11" s="160"/>
      <c r="B11" s="161" t="s">
        <v>318</v>
      </c>
      <c r="C11" s="118"/>
      <c r="D11" s="118"/>
      <c r="E11" s="123"/>
      <c r="F11" s="121"/>
    </row>
    <row r="12" spans="1:6" s="116" customFormat="1">
      <c r="A12" s="160"/>
      <c r="B12" s="161" t="s">
        <v>319</v>
      </c>
      <c r="C12" s="118"/>
      <c r="D12" s="118"/>
      <c r="E12" s="123"/>
      <c r="F12" s="121"/>
    </row>
    <row r="13" spans="1:6" s="116" customFormat="1">
      <c r="B13" s="161" t="s">
        <v>353</v>
      </c>
      <c r="C13" s="225" t="s">
        <v>16</v>
      </c>
      <c r="D13" s="225">
        <v>1</v>
      </c>
      <c r="E13" s="754"/>
      <c r="F13" s="121">
        <f>+E13*D13</f>
        <v>0</v>
      </c>
    </row>
    <row r="14" spans="1:6" s="116" customFormat="1">
      <c r="A14" s="160"/>
      <c r="B14" s="161" t="s">
        <v>321</v>
      </c>
      <c r="C14" s="118"/>
      <c r="D14" s="118"/>
      <c r="E14" s="123"/>
      <c r="F14" s="121"/>
    </row>
    <row r="15" spans="1:6" s="116" customFormat="1">
      <c r="A15" s="160"/>
      <c r="B15" s="161" t="s">
        <v>322</v>
      </c>
      <c r="C15" s="225" t="s">
        <v>16</v>
      </c>
      <c r="D15" s="225">
        <v>1</v>
      </c>
      <c r="E15" s="754"/>
      <c r="F15" s="121">
        <f>+E15*D15</f>
        <v>0</v>
      </c>
    </row>
    <row r="16" spans="1:6" s="116" customFormat="1">
      <c r="A16" s="160"/>
      <c r="B16" s="161" t="s">
        <v>182</v>
      </c>
      <c r="C16" s="118"/>
      <c r="D16" s="118"/>
      <c r="E16" s="123"/>
      <c r="F16" s="121"/>
    </row>
    <row r="17" spans="1:251" s="145" customFormat="1">
      <c r="A17" s="148"/>
      <c r="B17" s="226"/>
      <c r="C17" s="227"/>
      <c r="D17" s="227"/>
      <c r="E17" s="143"/>
      <c r="F17" s="144"/>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c r="IP17" s="146"/>
      <c r="IQ17" s="146"/>
    </row>
    <row r="18" spans="1:251" s="116" customFormat="1" ht="51">
      <c r="A18" s="173">
        <f>MAX($A$1:A17)+1</f>
        <v>3</v>
      </c>
      <c r="B18" s="221" t="s">
        <v>323</v>
      </c>
      <c r="C18" s="118" t="s">
        <v>16</v>
      </c>
      <c r="D18" s="118">
        <v>2</v>
      </c>
      <c r="E18" s="754"/>
      <c r="F18" s="121">
        <f>+E18*D18</f>
        <v>0</v>
      </c>
    </row>
    <row r="19" spans="1:251" s="116" customFormat="1">
      <c r="B19" s="221" t="s">
        <v>324</v>
      </c>
      <c r="C19" s="118"/>
      <c r="D19" s="118"/>
      <c r="E19" s="130"/>
      <c r="F19" s="139"/>
    </row>
    <row r="20" spans="1:251" s="116" customFormat="1">
      <c r="B20" s="187" t="s">
        <v>182</v>
      </c>
      <c r="C20" s="118"/>
      <c r="D20" s="118"/>
      <c r="E20" s="130"/>
      <c r="F20" s="139"/>
    </row>
    <row r="21" spans="1:251" s="116" customFormat="1">
      <c r="A21" s="148"/>
      <c r="B21" s="228"/>
      <c r="C21" s="227"/>
      <c r="D21" s="227"/>
      <c r="E21" s="143"/>
      <c r="F21" s="144"/>
    </row>
    <row r="22" spans="1:251" s="116" customFormat="1" ht="25.5">
      <c r="A22" s="122">
        <f>MAX($A$1:A21)+1</f>
        <v>4</v>
      </c>
      <c r="B22" s="229" t="s">
        <v>325</v>
      </c>
      <c r="C22" s="190"/>
      <c r="D22" s="190"/>
      <c r="E22" s="143"/>
      <c r="F22" s="144"/>
    </row>
    <row r="23" spans="1:251" s="116" customFormat="1">
      <c r="A23" s="148"/>
      <c r="B23" s="229" t="s">
        <v>326</v>
      </c>
      <c r="C23" s="190" t="s">
        <v>16</v>
      </c>
      <c r="D23" s="190">
        <v>2</v>
      </c>
      <c r="E23" s="754"/>
      <c r="F23" s="121">
        <f>D23*E23</f>
        <v>0</v>
      </c>
    </row>
    <row r="24" spans="1:251" s="116" customFormat="1">
      <c r="B24" s="187"/>
      <c r="C24" s="118"/>
      <c r="D24" s="118"/>
      <c r="E24" s="130"/>
      <c r="F24" s="139"/>
    </row>
    <row r="25" spans="1:251" s="116" customFormat="1" ht="127.5">
      <c r="A25" s="160">
        <f>MAX($A$1:A24)+1</f>
        <v>5</v>
      </c>
      <c r="B25" s="184" t="s">
        <v>287</v>
      </c>
      <c r="C25" s="185"/>
      <c r="D25" s="185"/>
      <c r="E25" s="763"/>
      <c r="F25" s="139"/>
      <c r="G25" s="165"/>
      <c r="H25" s="165"/>
      <c r="I25" s="165"/>
      <c r="J25" s="165"/>
      <c r="K25" s="165"/>
      <c r="L25" s="165"/>
      <c r="M25" s="165"/>
      <c r="N25" s="165"/>
      <c r="O25" s="165"/>
    </row>
    <row r="26" spans="1:251" s="116" customFormat="1" ht="63.75">
      <c r="A26" s="160"/>
      <c r="B26" s="184" t="s">
        <v>288</v>
      </c>
      <c r="C26" s="185"/>
      <c r="D26" s="185"/>
      <c r="E26" s="763"/>
      <c r="F26" s="139"/>
      <c r="G26" s="165"/>
      <c r="H26" s="165"/>
      <c r="I26" s="165"/>
      <c r="J26" s="165"/>
      <c r="K26" s="165"/>
      <c r="L26" s="165"/>
      <c r="M26" s="165"/>
      <c r="N26" s="165"/>
      <c r="O26" s="165"/>
    </row>
    <row r="27" spans="1:251" s="116" customFormat="1" ht="25.5">
      <c r="A27" s="160"/>
      <c r="B27" s="184" t="s">
        <v>289</v>
      </c>
      <c r="C27" s="185"/>
      <c r="D27" s="185"/>
      <c r="E27" s="763"/>
      <c r="F27" s="139"/>
      <c r="G27" s="165"/>
      <c r="H27" s="165"/>
      <c r="I27" s="165"/>
      <c r="J27" s="165"/>
      <c r="K27" s="165"/>
      <c r="L27" s="165"/>
      <c r="M27" s="165"/>
      <c r="N27" s="165"/>
      <c r="O27" s="165"/>
    </row>
    <row r="28" spans="1:251" s="116" customFormat="1">
      <c r="B28" s="186" t="s">
        <v>327</v>
      </c>
      <c r="C28" s="185" t="s">
        <v>201</v>
      </c>
      <c r="D28" s="185">
        <v>36</v>
      </c>
      <c r="E28" s="754"/>
      <c r="F28" s="121">
        <f>+E28*D28</f>
        <v>0</v>
      </c>
      <c r="G28" s="165"/>
      <c r="H28" s="165"/>
      <c r="I28" s="165"/>
      <c r="J28" s="165"/>
      <c r="K28" s="165"/>
      <c r="L28" s="165"/>
      <c r="M28" s="165"/>
      <c r="N28" s="165"/>
      <c r="O28" s="165"/>
    </row>
    <row r="29" spans="1:251" s="116" customFormat="1">
      <c r="B29" s="186" t="s">
        <v>290</v>
      </c>
      <c r="C29" s="185" t="s">
        <v>201</v>
      </c>
      <c r="D29" s="185">
        <v>3</v>
      </c>
      <c r="E29" s="754"/>
      <c r="F29" s="121">
        <f>+E29*D29</f>
        <v>0</v>
      </c>
      <c r="G29" s="165"/>
      <c r="H29" s="165"/>
      <c r="I29" s="165"/>
      <c r="J29" s="165"/>
      <c r="K29" s="165"/>
      <c r="L29" s="165"/>
      <c r="M29" s="165"/>
      <c r="N29" s="165"/>
      <c r="O29" s="165"/>
    </row>
    <row r="30" spans="1:251" s="116" customFormat="1">
      <c r="B30" s="186" t="s">
        <v>292</v>
      </c>
      <c r="C30" s="185"/>
      <c r="D30" s="185"/>
      <c r="E30" s="763"/>
      <c r="F30" s="139"/>
      <c r="G30" s="165"/>
      <c r="H30" s="165"/>
      <c r="I30" s="165"/>
      <c r="J30" s="165"/>
      <c r="K30" s="165"/>
      <c r="L30" s="165"/>
      <c r="M30" s="165"/>
      <c r="N30" s="165"/>
      <c r="O30" s="165"/>
    </row>
    <row r="31" spans="1:251" s="116" customFormat="1">
      <c r="B31" s="187" t="s">
        <v>182</v>
      </c>
      <c r="C31" s="118"/>
      <c r="D31" s="118"/>
      <c r="E31" s="130"/>
      <c r="F31" s="139"/>
    </row>
    <row r="33" spans="1:6" s="116" customFormat="1" ht="127.5">
      <c r="A33" s="173">
        <f>MAX($A$1:A32)+1</f>
        <v>6</v>
      </c>
      <c r="B33" s="230" t="s">
        <v>354</v>
      </c>
      <c r="C33" s="118"/>
      <c r="D33" s="118"/>
      <c r="E33" s="138"/>
    </row>
    <row r="34" spans="1:6" s="116" customFormat="1">
      <c r="A34" s="231"/>
      <c r="B34" s="230" t="s">
        <v>329</v>
      </c>
      <c r="C34" s="118"/>
      <c r="D34" s="118"/>
      <c r="E34" s="138"/>
    </row>
    <row r="35" spans="1:6" s="234" customFormat="1">
      <c r="A35" s="232"/>
      <c r="B35" s="233" t="s">
        <v>330</v>
      </c>
      <c r="C35" s="158" t="s">
        <v>201</v>
      </c>
      <c r="D35" s="158">
        <v>10</v>
      </c>
      <c r="E35" s="766"/>
      <c r="F35" s="121">
        <f>+E35*D35</f>
        <v>0</v>
      </c>
    </row>
    <row r="36" spans="1:6" s="116" customFormat="1" ht="38.25">
      <c r="A36" s="231"/>
      <c r="B36" s="230" t="s">
        <v>331</v>
      </c>
      <c r="C36" s="118"/>
      <c r="D36" s="118"/>
      <c r="E36" s="138"/>
    </row>
    <row r="37" spans="1:6" s="116" customFormat="1">
      <c r="A37" s="231"/>
      <c r="B37" s="230"/>
      <c r="C37" s="118"/>
      <c r="D37" s="118"/>
      <c r="E37" s="138"/>
    </row>
    <row r="38" spans="1:6" s="116" customFormat="1" ht="25.5">
      <c r="A38" s="160">
        <f>MAX($A$1:A37)+1</f>
        <v>7</v>
      </c>
      <c r="B38" s="226" t="s">
        <v>332</v>
      </c>
      <c r="C38" s="141"/>
      <c r="D38" s="141"/>
      <c r="E38" s="235"/>
      <c r="F38" s="236"/>
    </row>
    <row r="39" spans="1:6" s="116" customFormat="1">
      <c r="A39" s="237"/>
      <c r="B39" s="238" t="s">
        <v>333</v>
      </c>
      <c r="C39" s="158" t="s">
        <v>201</v>
      </c>
      <c r="D39" s="158">
        <v>10</v>
      </c>
      <c r="E39" s="766"/>
      <c r="F39" s="121">
        <f>+E39*D39</f>
        <v>0</v>
      </c>
    </row>
    <row r="40" spans="1:6" s="241" customFormat="1">
      <c r="A40" s="191"/>
      <c r="B40" s="239"/>
      <c r="C40" s="141"/>
      <c r="D40" s="141"/>
      <c r="E40" s="240"/>
      <c r="F40" s="236"/>
    </row>
    <row r="41" spans="1:6" s="116" customFormat="1" ht="51">
      <c r="A41" s="160">
        <f>MAX($A$1:A40)+1</f>
        <v>8</v>
      </c>
      <c r="B41" s="242" t="s">
        <v>334</v>
      </c>
      <c r="C41" s="141"/>
      <c r="D41" s="141"/>
      <c r="E41" s="243"/>
      <c r="F41" s="244"/>
    </row>
    <row r="42" spans="1:6" s="116" customFormat="1">
      <c r="A42" s="237"/>
      <c r="B42" s="242" t="s">
        <v>335</v>
      </c>
      <c r="C42" s="158" t="s">
        <v>16</v>
      </c>
      <c r="D42" s="158">
        <v>1</v>
      </c>
      <c r="E42" s="766"/>
      <c r="F42" s="121">
        <f>+E42*D42</f>
        <v>0</v>
      </c>
    </row>
    <row r="43" spans="1:6" s="116" customFormat="1">
      <c r="A43" s="66"/>
      <c r="B43" s="89"/>
      <c r="C43" s="158"/>
      <c r="D43" s="158"/>
      <c r="E43" s="757"/>
      <c r="F43" s="66"/>
    </row>
    <row r="44" spans="1:6" s="116" customFormat="1" ht="25.5">
      <c r="A44" s="160">
        <f>MAX($A$1:A43)+1</f>
        <v>9</v>
      </c>
      <c r="B44" s="168" t="s">
        <v>336</v>
      </c>
      <c r="C44" s="164"/>
      <c r="D44" s="164"/>
      <c r="E44" s="245"/>
      <c r="F44" s="204"/>
    </row>
    <row r="45" spans="1:6" s="116" customFormat="1">
      <c r="A45" s="173"/>
      <c r="B45" s="168" t="s">
        <v>337</v>
      </c>
      <c r="C45" s="164" t="s">
        <v>201</v>
      </c>
      <c r="D45" s="164">
        <v>4</v>
      </c>
      <c r="E45" s="754"/>
      <c r="F45" s="204">
        <f>+E45*D45</f>
        <v>0</v>
      </c>
    </row>
    <row r="46" spans="1:6" s="116" customFormat="1">
      <c r="A46" s="246"/>
      <c r="B46" s="168" t="s">
        <v>338</v>
      </c>
      <c r="C46" s="164"/>
      <c r="D46" s="164"/>
      <c r="E46" s="245"/>
      <c r="F46" s="204"/>
    </row>
    <row r="47" spans="1:6" s="116" customFormat="1">
      <c r="A47" s="246"/>
      <c r="B47" s="168"/>
      <c r="C47" s="164"/>
      <c r="D47" s="164"/>
      <c r="E47" s="245"/>
      <c r="F47" s="204"/>
    </row>
    <row r="48" spans="1:6" s="116" customFormat="1" ht="38.25">
      <c r="A48" s="160">
        <f>MAX($A$1:A47)+1</f>
        <v>10</v>
      </c>
      <c r="B48" s="162" t="s">
        <v>339</v>
      </c>
      <c r="C48" s="164" t="s">
        <v>6</v>
      </c>
      <c r="D48" s="164">
        <v>1</v>
      </c>
      <c r="E48" s="754"/>
      <c r="F48" s="204">
        <f>+E48*D48</f>
        <v>0</v>
      </c>
    </row>
    <row r="49" spans="1:256" s="116" customFormat="1">
      <c r="A49" s="160"/>
      <c r="B49" s="162"/>
      <c r="C49" s="164"/>
      <c r="D49" s="139"/>
      <c r="E49" s="138"/>
      <c r="F49" s="139"/>
    </row>
    <row r="50" spans="1:256" s="127" customFormat="1" ht="25.5">
      <c r="A50" s="160">
        <f>MAX($A$1:A49)+1</f>
        <v>11</v>
      </c>
      <c r="B50" s="162" t="s">
        <v>340</v>
      </c>
      <c r="C50" s="118"/>
      <c r="D50" s="139"/>
      <c r="E50" s="138"/>
      <c r="F50" s="139"/>
    </row>
    <row r="51" spans="1:256" s="127" customFormat="1">
      <c r="A51" s="116"/>
      <c r="B51" s="162" t="s">
        <v>341</v>
      </c>
      <c r="C51" s="118"/>
      <c r="D51" s="118"/>
      <c r="E51" s="138"/>
      <c r="F51" s="139"/>
    </row>
    <row r="52" spans="1:256" s="127" customFormat="1">
      <c r="A52" s="116"/>
      <c r="B52" s="162" t="s">
        <v>342</v>
      </c>
      <c r="C52" s="66"/>
      <c r="D52" s="66"/>
      <c r="E52" s="757"/>
      <c r="F52" s="66"/>
    </row>
    <row r="53" spans="1:256" s="127" customFormat="1">
      <c r="A53" s="116"/>
      <c r="B53" s="162" t="s">
        <v>343</v>
      </c>
      <c r="C53" s="118" t="s">
        <v>2</v>
      </c>
      <c r="D53" s="118">
        <v>1</v>
      </c>
      <c r="E53" s="754"/>
      <c r="F53" s="204">
        <f>D53*E53</f>
        <v>0</v>
      </c>
    </row>
    <row r="54" spans="1:256" s="127" customFormat="1">
      <c r="A54" s="247"/>
      <c r="B54" s="170"/>
      <c r="C54" s="118"/>
      <c r="D54" s="118"/>
      <c r="E54" s="138"/>
      <c r="F54" s="139"/>
    </row>
    <row r="55" spans="1:256" s="127" customFormat="1" ht="38.25">
      <c r="A55" s="173">
        <f>MAX($A$1:A54)+1</f>
        <v>12</v>
      </c>
      <c r="B55" s="248" t="s">
        <v>344</v>
      </c>
      <c r="C55" s="118"/>
      <c r="D55" s="118"/>
      <c r="E55" s="138"/>
      <c r="F55" s="139"/>
    </row>
    <row r="56" spans="1:256" s="127" customFormat="1">
      <c r="A56" s="246"/>
      <c r="B56" s="117" t="s">
        <v>345</v>
      </c>
      <c r="C56" s="249" t="s">
        <v>201</v>
      </c>
      <c r="D56" s="164">
        <v>6</v>
      </c>
      <c r="E56" s="754"/>
      <c r="F56" s="204">
        <f>+E56*D56</f>
        <v>0</v>
      </c>
    </row>
    <row r="57" spans="1:256" s="102" customFormat="1">
      <c r="A57" s="250"/>
      <c r="B57" s="251"/>
      <c r="C57" s="252"/>
      <c r="D57" s="253"/>
      <c r="E57" s="254"/>
      <c r="F57" s="250"/>
    </row>
    <row r="58" spans="1:256" s="241" customFormat="1" ht="89.25">
      <c r="A58" s="160">
        <f>MAX($A$1:A57)+1</f>
        <v>13</v>
      </c>
      <c r="B58" s="168" t="s">
        <v>346</v>
      </c>
      <c r="C58" s="118" t="s">
        <v>2</v>
      </c>
      <c r="D58" s="118">
        <v>1</v>
      </c>
      <c r="E58" s="754"/>
      <c r="F58" s="121">
        <f>D58*E58</f>
        <v>0</v>
      </c>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c r="CP58" s="255"/>
      <c r="CQ58" s="255"/>
      <c r="CR58" s="255"/>
      <c r="CS58" s="255"/>
      <c r="CT58" s="255"/>
      <c r="CU58" s="255"/>
      <c r="CV58" s="255"/>
      <c r="CW58" s="255"/>
      <c r="CX58" s="255"/>
      <c r="CY58" s="255"/>
      <c r="CZ58" s="255"/>
      <c r="DA58" s="255"/>
      <c r="DB58" s="255"/>
      <c r="DC58" s="255"/>
      <c r="DD58" s="255"/>
      <c r="DE58" s="255"/>
      <c r="DF58" s="255"/>
      <c r="DG58" s="255"/>
      <c r="DH58" s="255"/>
      <c r="DI58" s="255"/>
      <c r="DJ58" s="255"/>
      <c r="DK58" s="255"/>
      <c r="DL58" s="255"/>
      <c r="DM58" s="255"/>
      <c r="DN58" s="255"/>
      <c r="DO58" s="255"/>
      <c r="DP58" s="255"/>
      <c r="DQ58" s="255"/>
      <c r="DR58" s="255"/>
      <c r="DS58" s="255"/>
      <c r="DT58" s="255"/>
      <c r="DU58" s="255"/>
      <c r="DV58" s="255"/>
      <c r="DW58" s="255"/>
      <c r="DX58" s="255"/>
      <c r="DY58" s="255"/>
      <c r="DZ58" s="255"/>
      <c r="EA58" s="255"/>
      <c r="EB58" s="255"/>
      <c r="EC58" s="255"/>
      <c r="ED58" s="255"/>
      <c r="EE58" s="255"/>
      <c r="EF58" s="255"/>
      <c r="EG58" s="255"/>
      <c r="EH58" s="255"/>
      <c r="EI58" s="255"/>
      <c r="EJ58" s="255"/>
      <c r="EK58" s="255"/>
      <c r="EL58" s="255"/>
      <c r="EM58" s="255"/>
      <c r="EN58" s="255"/>
      <c r="EO58" s="255"/>
      <c r="EP58" s="255"/>
      <c r="EQ58" s="255"/>
      <c r="ER58" s="255"/>
      <c r="ES58" s="255"/>
      <c r="ET58" s="255"/>
      <c r="EU58" s="255"/>
      <c r="EV58" s="255"/>
      <c r="EW58" s="255"/>
      <c r="EX58" s="255"/>
      <c r="EY58" s="255"/>
      <c r="EZ58" s="255"/>
      <c r="FA58" s="255"/>
      <c r="FB58" s="255"/>
      <c r="FC58" s="255"/>
      <c r="FD58" s="255"/>
      <c r="FE58" s="255"/>
      <c r="FF58" s="255"/>
      <c r="FG58" s="255"/>
      <c r="FH58" s="255"/>
      <c r="FI58" s="255"/>
      <c r="FJ58" s="255"/>
      <c r="FK58" s="255"/>
      <c r="FL58" s="255"/>
      <c r="FM58" s="255"/>
      <c r="FN58" s="255"/>
      <c r="FO58" s="255"/>
      <c r="FP58" s="255"/>
      <c r="FQ58" s="255"/>
      <c r="FR58" s="255"/>
      <c r="FS58" s="255"/>
      <c r="FT58" s="255"/>
      <c r="FU58" s="255"/>
      <c r="FV58" s="255"/>
      <c r="FW58" s="255"/>
      <c r="FX58" s="255"/>
      <c r="FY58" s="255"/>
      <c r="FZ58" s="255"/>
      <c r="GA58" s="255"/>
      <c r="GB58" s="255"/>
      <c r="GC58" s="255"/>
      <c r="GD58" s="255"/>
      <c r="GE58" s="255"/>
      <c r="GF58" s="255"/>
      <c r="GG58" s="255"/>
      <c r="GH58" s="255"/>
      <c r="GI58" s="255"/>
      <c r="GJ58" s="255"/>
      <c r="GK58" s="255"/>
      <c r="GL58" s="255"/>
      <c r="GM58" s="255"/>
      <c r="GN58" s="255"/>
      <c r="GO58" s="255"/>
      <c r="GP58" s="255"/>
      <c r="GQ58" s="255"/>
      <c r="GR58" s="255"/>
      <c r="GS58" s="255"/>
      <c r="GT58" s="255"/>
      <c r="GU58" s="255"/>
      <c r="GV58" s="255"/>
      <c r="GW58" s="255"/>
      <c r="GX58" s="255"/>
      <c r="GY58" s="255"/>
      <c r="GZ58" s="255"/>
      <c r="HA58" s="255"/>
      <c r="HB58" s="255"/>
      <c r="HC58" s="255"/>
      <c r="HD58" s="255"/>
      <c r="HE58" s="255"/>
      <c r="HF58" s="255"/>
      <c r="HG58" s="255"/>
      <c r="HH58" s="255"/>
      <c r="HI58" s="255"/>
      <c r="HJ58" s="255"/>
      <c r="HK58" s="255"/>
      <c r="HL58" s="255"/>
      <c r="HM58" s="255"/>
      <c r="HN58" s="255"/>
      <c r="HO58" s="255"/>
      <c r="HP58" s="255"/>
      <c r="HQ58" s="255"/>
      <c r="HR58" s="255"/>
      <c r="HS58" s="255"/>
      <c r="HT58" s="255"/>
      <c r="HU58" s="255"/>
      <c r="HV58" s="255"/>
      <c r="HW58" s="255"/>
      <c r="HX58" s="255"/>
      <c r="HY58" s="255"/>
      <c r="HZ58" s="255"/>
      <c r="IA58" s="255"/>
      <c r="IB58" s="255"/>
      <c r="IC58" s="255"/>
      <c r="ID58" s="255"/>
      <c r="IE58" s="255"/>
      <c r="IF58" s="255"/>
      <c r="IG58" s="255"/>
      <c r="IH58" s="255"/>
      <c r="II58" s="255"/>
      <c r="IJ58" s="255"/>
      <c r="IK58" s="255"/>
      <c r="IL58" s="255"/>
      <c r="IM58" s="255"/>
      <c r="IN58" s="255"/>
      <c r="IO58" s="255"/>
      <c r="IP58" s="255"/>
      <c r="IQ58" s="255"/>
      <c r="IR58" s="255"/>
      <c r="IS58" s="255"/>
      <c r="IT58" s="255"/>
      <c r="IU58" s="255"/>
      <c r="IV58" s="255"/>
    </row>
    <row r="59" spans="1:256" s="116" customFormat="1">
      <c r="A59" s="191"/>
      <c r="B59" s="242"/>
      <c r="C59" s="256"/>
      <c r="D59" s="256"/>
      <c r="E59" s="235"/>
      <c r="F59" s="23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c r="EU59" s="146"/>
      <c r="EV59" s="146"/>
      <c r="EW59" s="146"/>
      <c r="EX59" s="146"/>
      <c r="EY59" s="146"/>
      <c r="EZ59" s="146"/>
      <c r="FA59" s="146"/>
      <c r="FB59" s="146"/>
      <c r="FC59" s="146"/>
      <c r="FD59" s="146"/>
      <c r="FE59" s="146"/>
      <c r="FF59" s="146"/>
      <c r="FG59" s="146"/>
      <c r="FH59" s="146"/>
      <c r="FI59" s="146"/>
      <c r="FJ59" s="146"/>
      <c r="FK59" s="146"/>
      <c r="FL59" s="146"/>
      <c r="FM59" s="146"/>
      <c r="FN59" s="146"/>
      <c r="FO59" s="146"/>
      <c r="FP59" s="146"/>
      <c r="FQ59" s="146"/>
      <c r="FR59" s="146"/>
      <c r="FS59" s="146"/>
      <c r="FT59" s="146"/>
      <c r="FU59" s="146"/>
      <c r="FV59" s="146"/>
      <c r="FW59" s="146"/>
      <c r="FX59" s="146"/>
      <c r="FY59" s="146"/>
      <c r="FZ59" s="146"/>
      <c r="GA59" s="146"/>
      <c r="GB59" s="146"/>
      <c r="GC59" s="146"/>
      <c r="GD59" s="146"/>
      <c r="GE59" s="146"/>
      <c r="GF59" s="146"/>
      <c r="GG59" s="146"/>
      <c r="GH59" s="146"/>
      <c r="GI59" s="146"/>
      <c r="GJ59" s="146"/>
      <c r="GK59" s="146"/>
      <c r="GL59" s="146"/>
      <c r="GM59" s="146"/>
      <c r="GN59" s="146"/>
      <c r="GO59" s="146"/>
      <c r="GP59" s="146"/>
      <c r="GQ59" s="146"/>
      <c r="GR59" s="146"/>
      <c r="GS59" s="146"/>
      <c r="GT59" s="146"/>
      <c r="GU59" s="146"/>
      <c r="GV59" s="146"/>
      <c r="GW59" s="146"/>
      <c r="GX59" s="146"/>
      <c r="GY59" s="146"/>
      <c r="GZ59" s="146"/>
      <c r="HA59" s="146"/>
      <c r="HB59" s="146"/>
      <c r="HC59" s="146"/>
      <c r="HD59" s="146"/>
      <c r="HE59" s="146"/>
      <c r="HF59" s="146"/>
      <c r="HG59" s="146"/>
      <c r="HH59" s="146"/>
      <c r="HI59" s="146"/>
      <c r="HJ59" s="146"/>
      <c r="HK59" s="146"/>
      <c r="HL59" s="146"/>
      <c r="HM59" s="146"/>
      <c r="HN59" s="146"/>
      <c r="HO59" s="146"/>
      <c r="HP59" s="146"/>
      <c r="HQ59" s="146"/>
      <c r="HR59" s="146"/>
      <c r="HS59" s="146"/>
      <c r="HT59" s="146"/>
      <c r="HU59" s="146"/>
      <c r="HV59" s="146"/>
      <c r="HW59" s="146"/>
      <c r="HX59" s="146"/>
      <c r="HY59" s="146"/>
      <c r="HZ59" s="146"/>
      <c r="IA59" s="146"/>
      <c r="IB59" s="146"/>
      <c r="IC59" s="146"/>
      <c r="ID59" s="146"/>
      <c r="IE59" s="146"/>
      <c r="IF59" s="146"/>
      <c r="IG59" s="146"/>
      <c r="IH59" s="146"/>
      <c r="II59" s="146"/>
      <c r="IJ59" s="146"/>
      <c r="IK59" s="146"/>
      <c r="IL59" s="146"/>
      <c r="IM59" s="146"/>
      <c r="IN59" s="146"/>
      <c r="IO59" s="146"/>
      <c r="IP59" s="146"/>
      <c r="IQ59" s="146"/>
      <c r="IR59" s="146"/>
      <c r="IS59" s="146"/>
      <c r="IT59" s="146"/>
      <c r="IU59" s="146"/>
      <c r="IV59" s="146"/>
    </row>
    <row r="60" spans="1:256" s="116" customFormat="1" ht="25.5">
      <c r="A60" s="173">
        <f>MAX($A$1:A59)+1</f>
        <v>14</v>
      </c>
      <c r="B60" s="183" t="s">
        <v>347</v>
      </c>
      <c r="C60" s="118"/>
      <c r="D60" s="118"/>
      <c r="E60" s="130"/>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c r="EU60" s="146"/>
      <c r="EV60" s="146"/>
      <c r="EW60" s="146"/>
      <c r="EX60" s="146"/>
      <c r="EY60" s="146"/>
      <c r="EZ60" s="146"/>
      <c r="FA60" s="146"/>
      <c r="FB60" s="146"/>
      <c r="FC60" s="146"/>
      <c r="FD60" s="146"/>
      <c r="FE60" s="146"/>
      <c r="FF60" s="146"/>
      <c r="FG60" s="146"/>
      <c r="FH60" s="146"/>
      <c r="FI60" s="146"/>
      <c r="FJ60" s="146"/>
      <c r="FK60" s="146"/>
      <c r="FL60" s="146"/>
      <c r="FM60" s="146"/>
      <c r="FN60" s="146"/>
      <c r="FO60" s="146"/>
      <c r="FP60" s="146"/>
      <c r="FQ60" s="146"/>
      <c r="FR60" s="146"/>
      <c r="FS60" s="146"/>
      <c r="FT60" s="146"/>
      <c r="FU60" s="146"/>
      <c r="FV60" s="146"/>
      <c r="FW60" s="146"/>
      <c r="FX60" s="146"/>
      <c r="FY60" s="146"/>
      <c r="FZ60" s="146"/>
      <c r="GA60" s="146"/>
      <c r="GB60" s="146"/>
      <c r="GC60" s="146"/>
      <c r="GD60" s="146"/>
      <c r="GE60" s="146"/>
      <c r="GF60" s="146"/>
      <c r="GG60" s="146"/>
      <c r="GH60" s="146"/>
      <c r="GI60" s="146"/>
      <c r="GJ60" s="146"/>
      <c r="GK60" s="146"/>
      <c r="GL60" s="146"/>
      <c r="GM60" s="146"/>
      <c r="GN60" s="146"/>
      <c r="GO60" s="146"/>
      <c r="GP60" s="146"/>
      <c r="GQ60" s="146"/>
      <c r="GR60" s="146"/>
      <c r="GS60" s="146"/>
      <c r="GT60" s="146"/>
      <c r="GU60" s="146"/>
      <c r="GV60" s="146"/>
      <c r="GW60" s="146"/>
      <c r="GX60" s="146"/>
      <c r="GY60" s="146"/>
      <c r="GZ60" s="146"/>
      <c r="HA60" s="146"/>
      <c r="HB60" s="146"/>
      <c r="HC60" s="146"/>
      <c r="HD60" s="146"/>
      <c r="HE60" s="146"/>
      <c r="HF60" s="146"/>
      <c r="HG60" s="146"/>
      <c r="HH60" s="146"/>
      <c r="HI60" s="146"/>
      <c r="HJ60" s="146"/>
      <c r="HK60" s="146"/>
      <c r="HL60" s="146"/>
      <c r="HM60" s="146"/>
      <c r="HN60" s="146"/>
      <c r="HO60" s="146"/>
      <c r="HP60" s="146"/>
      <c r="HQ60" s="146"/>
      <c r="HR60" s="146"/>
      <c r="HS60" s="146"/>
      <c r="HT60" s="146"/>
      <c r="HU60" s="146"/>
      <c r="HV60" s="146"/>
      <c r="HW60" s="146"/>
      <c r="HX60" s="146"/>
      <c r="HY60" s="146"/>
      <c r="HZ60" s="146"/>
      <c r="IA60" s="146"/>
      <c r="IB60" s="146"/>
      <c r="IC60" s="146"/>
      <c r="ID60" s="146"/>
      <c r="IE60" s="146"/>
      <c r="IF60" s="146"/>
      <c r="IG60" s="146"/>
      <c r="IH60" s="146"/>
      <c r="II60" s="146"/>
      <c r="IJ60" s="146"/>
      <c r="IK60" s="146"/>
      <c r="IL60" s="146"/>
      <c r="IM60" s="146"/>
      <c r="IN60" s="146"/>
      <c r="IO60" s="146"/>
      <c r="IP60" s="146"/>
      <c r="IQ60" s="146"/>
      <c r="IR60" s="146"/>
      <c r="IS60" s="146"/>
      <c r="IT60" s="146"/>
      <c r="IU60" s="146"/>
      <c r="IV60" s="146"/>
    </row>
    <row r="61" spans="1:256" s="241" customFormat="1">
      <c r="A61" s="116"/>
      <c r="B61" s="183" t="s">
        <v>348</v>
      </c>
      <c r="C61" s="257" t="s">
        <v>16</v>
      </c>
      <c r="D61" s="258">
        <v>2</v>
      </c>
      <c r="E61" s="754"/>
      <c r="F61" s="204">
        <f>D61*E61</f>
        <v>0</v>
      </c>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c r="CP61" s="255"/>
      <c r="CQ61" s="255"/>
      <c r="CR61" s="255"/>
      <c r="CS61" s="255"/>
      <c r="CT61" s="255"/>
      <c r="CU61" s="255"/>
      <c r="CV61" s="255"/>
      <c r="CW61" s="255"/>
      <c r="CX61" s="255"/>
      <c r="CY61" s="255"/>
      <c r="CZ61" s="255"/>
      <c r="DA61" s="255"/>
      <c r="DB61" s="255"/>
      <c r="DC61" s="255"/>
      <c r="DD61" s="255"/>
      <c r="DE61" s="255"/>
      <c r="DF61" s="255"/>
      <c r="DG61" s="255"/>
      <c r="DH61" s="255"/>
      <c r="DI61" s="255"/>
      <c r="DJ61" s="255"/>
      <c r="DK61" s="255"/>
      <c r="DL61" s="255"/>
      <c r="DM61" s="255"/>
      <c r="DN61" s="255"/>
      <c r="DO61" s="255"/>
      <c r="DP61" s="255"/>
      <c r="DQ61" s="255"/>
      <c r="DR61" s="255"/>
      <c r="DS61" s="255"/>
      <c r="DT61" s="255"/>
      <c r="DU61" s="255"/>
      <c r="DV61" s="255"/>
      <c r="DW61" s="255"/>
      <c r="DX61" s="255"/>
      <c r="DY61" s="255"/>
      <c r="DZ61" s="255"/>
      <c r="EA61" s="255"/>
      <c r="EB61" s="255"/>
      <c r="EC61" s="255"/>
      <c r="ED61" s="255"/>
      <c r="EE61" s="255"/>
      <c r="EF61" s="255"/>
      <c r="EG61" s="255"/>
      <c r="EH61" s="255"/>
      <c r="EI61" s="255"/>
      <c r="EJ61" s="255"/>
      <c r="EK61" s="255"/>
      <c r="EL61" s="255"/>
      <c r="EM61" s="255"/>
      <c r="EN61" s="255"/>
      <c r="EO61" s="255"/>
      <c r="EP61" s="255"/>
      <c r="EQ61" s="255"/>
      <c r="ER61" s="255"/>
      <c r="ES61" s="255"/>
      <c r="ET61" s="255"/>
      <c r="EU61" s="255"/>
      <c r="EV61" s="255"/>
      <c r="EW61" s="255"/>
      <c r="EX61" s="255"/>
      <c r="EY61" s="255"/>
      <c r="EZ61" s="255"/>
      <c r="FA61" s="255"/>
      <c r="FB61" s="255"/>
      <c r="FC61" s="255"/>
      <c r="FD61" s="255"/>
      <c r="FE61" s="255"/>
      <c r="FF61" s="255"/>
      <c r="FG61" s="255"/>
      <c r="FH61" s="255"/>
      <c r="FI61" s="255"/>
      <c r="FJ61" s="255"/>
      <c r="FK61" s="255"/>
      <c r="FL61" s="255"/>
      <c r="FM61" s="255"/>
      <c r="FN61" s="255"/>
      <c r="FO61" s="255"/>
      <c r="FP61" s="255"/>
      <c r="FQ61" s="255"/>
      <c r="FR61" s="255"/>
      <c r="FS61" s="255"/>
      <c r="FT61" s="255"/>
      <c r="FU61" s="255"/>
      <c r="FV61" s="255"/>
      <c r="FW61" s="255"/>
      <c r="FX61" s="255"/>
      <c r="FY61" s="255"/>
      <c r="FZ61" s="255"/>
      <c r="GA61" s="255"/>
      <c r="GB61" s="255"/>
      <c r="GC61" s="255"/>
      <c r="GD61" s="255"/>
      <c r="GE61" s="255"/>
      <c r="GF61" s="255"/>
      <c r="GG61" s="255"/>
      <c r="GH61" s="255"/>
      <c r="GI61" s="255"/>
      <c r="GJ61" s="255"/>
      <c r="GK61" s="255"/>
      <c r="GL61" s="255"/>
      <c r="GM61" s="255"/>
      <c r="GN61" s="255"/>
      <c r="GO61" s="255"/>
      <c r="GP61" s="255"/>
      <c r="GQ61" s="255"/>
      <c r="GR61" s="255"/>
      <c r="GS61" s="255"/>
      <c r="GT61" s="255"/>
      <c r="GU61" s="255"/>
      <c r="GV61" s="255"/>
      <c r="GW61" s="255"/>
      <c r="GX61" s="255"/>
      <c r="GY61" s="255"/>
      <c r="GZ61" s="255"/>
      <c r="HA61" s="255"/>
      <c r="HB61" s="255"/>
      <c r="HC61" s="255"/>
      <c r="HD61" s="255"/>
      <c r="HE61" s="255"/>
      <c r="HF61" s="255"/>
      <c r="HG61" s="255"/>
      <c r="HH61" s="255"/>
      <c r="HI61" s="255"/>
      <c r="HJ61" s="255"/>
      <c r="HK61" s="255"/>
      <c r="HL61" s="255"/>
      <c r="HM61" s="255"/>
      <c r="HN61" s="255"/>
      <c r="HO61" s="255"/>
      <c r="HP61" s="255"/>
      <c r="HQ61" s="255"/>
      <c r="HR61" s="255"/>
      <c r="HS61" s="255"/>
      <c r="HT61" s="255"/>
      <c r="HU61" s="255"/>
      <c r="HV61" s="255"/>
      <c r="HW61" s="255"/>
      <c r="HX61" s="255"/>
      <c r="HY61" s="255"/>
      <c r="HZ61" s="255"/>
      <c r="IA61" s="255"/>
      <c r="IB61" s="255"/>
      <c r="IC61" s="255"/>
      <c r="ID61" s="255"/>
      <c r="IE61" s="255"/>
      <c r="IF61" s="255"/>
      <c r="IG61" s="255"/>
      <c r="IH61" s="255"/>
      <c r="II61" s="255"/>
      <c r="IJ61" s="255"/>
      <c r="IK61" s="255"/>
      <c r="IL61" s="255"/>
      <c r="IM61" s="255"/>
      <c r="IN61" s="255"/>
      <c r="IO61" s="255"/>
      <c r="IP61" s="255"/>
      <c r="IQ61" s="255"/>
      <c r="IR61" s="255"/>
      <c r="IS61" s="255"/>
      <c r="IT61" s="255"/>
      <c r="IU61" s="255"/>
      <c r="IV61" s="255"/>
    </row>
    <row r="62" spans="1:256" s="102" customFormat="1">
      <c r="A62" s="97"/>
      <c r="B62" s="98"/>
      <c r="C62" s="99"/>
      <c r="D62" s="99"/>
      <c r="E62" s="752"/>
      <c r="F62" s="101"/>
    </row>
    <row r="63" spans="1:256" ht="25.5">
      <c r="A63" s="173">
        <f>MAX($A$1:A62)+1</f>
        <v>15</v>
      </c>
      <c r="B63" s="230" t="s">
        <v>349</v>
      </c>
      <c r="C63" s="118" t="s">
        <v>31</v>
      </c>
      <c r="D63" s="118">
        <v>5</v>
      </c>
      <c r="E63" s="766"/>
      <c r="F63" s="121">
        <f>+E63*D63</f>
        <v>0</v>
      </c>
    </row>
    <row r="65" spans="1:6" s="109" customFormat="1">
      <c r="A65" s="103"/>
      <c r="B65" s="104"/>
      <c r="C65" s="105"/>
      <c r="D65" s="106"/>
      <c r="E65" s="107"/>
      <c r="F65" s="108"/>
    </row>
    <row r="66" spans="1:6" s="102" customFormat="1">
      <c r="A66" s="97"/>
      <c r="B66" s="98"/>
      <c r="C66" s="99"/>
      <c r="D66" s="99"/>
      <c r="E66" s="752"/>
      <c r="F66" s="101"/>
    </row>
    <row r="67" spans="1:6" s="116" customFormat="1">
      <c r="A67" s="173"/>
      <c r="B67" s="221"/>
      <c r="C67" s="118"/>
      <c r="D67" s="118"/>
      <c r="E67" s="130"/>
      <c r="F67" s="139"/>
    </row>
    <row r="68" spans="1:6" s="115" customFormat="1" ht="14.25">
      <c r="A68" s="128"/>
      <c r="B68" s="223"/>
      <c r="C68" s="224"/>
      <c r="D68" s="224"/>
      <c r="E68" s="772"/>
      <c r="F68" s="204"/>
    </row>
    <row r="69" spans="1:6" s="115" customFormat="1" ht="14.25">
      <c r="A69" s="128"/>
      <c r="B69" s="223"/>
      <c r="C69" s="224"/>
      <c r="D69" s="224"/>
      <c r="E69" s="772"/>
      <c r="F69" s="204"/>
    </row>
    <row r="70" spans="1:6" s="115" customFormat="1" ht="14.25">
      <c r="A70" s="128"/>
      <c r="B70" s="223"/>
      <c r="C70" s="224"/>
      <c r="D70" s="224"/>
      <c r="E70" s="772"/>
      <c r="F70" s="204"/>
    </row>
    <row r="71" spans="1:6" s="115" customFormat="1" ht="14.25">
      <c r="A71" s="128"/>
      <c r="B71" s="223"/>
      <c r="C71" s="224"/>
      <c r="D71" s="224"/>
      <c r="E71" s="772"/>
      <c r="F71" s="204"/>
    </row>
    <row r="72" spans="1:6" s="116" customFormat="1">
      <c r="B72" s="221"/>
      <c r="C72" s="118"/>
      <c r="D72" s="118"/>
      <c r="E72" s="130"/>
      <c r="F72" s="139"/>
    </row>
    <row r="73" spans="1:6" s="116" customFormat="1">
      <c r="B73" s="187"/>
      <c r="C73" s="118"/>
      <c r="D73" s="118"/>
      <c r="E73" s="130"/>
      <c r="F73" s="139"/>
    </row>
    <row r="74" spans="1:6" s="116" customFormat="1">
      <c r="A74" s="160"/>
      <c r="B74" s="161"/>
      <c r="C74" s="118"/>
      <c r="D74" s="118"/>
      <c r="E74" s="123"/>
      <c r="F74" s="121"/>
    </row>
    <row r="75" spans="1:6" s="116" customFormat="1">
      <c r="A75" s="160"/>
      <c r="B75" s="161"/>
      <c r="C75" s="118"/>
      <c r="D75" s="118"/>
      <c r="E75" s="123"/>
      <c r="F75" s="121"/>
    </row>
    <row r="76" spans="1:6" s="116" customFormat="1">
      <c r="A76" s="160"/>
      <c r="B76" s="161"/>
      <c r="C76" s="118"/>
      <c r="D76" s="118"/>
      <c r="E76" s="123"/>
      <c r="F76" s="121"/>
    </row>
    <row r="77" spans="1:6" s="116" customFormat="1">
      <c r="A77" s="160"/>
      <c r="B77" s="161"/>
      <c r="C77" s="118"/>
      <c r="D77" s="118"/>
      <c r="E77" s="123"/>
      <c r="F77" s="121"/>
    </row>
    <row r="78" spans="1:6" s="116" customFormat="1">
      <c r="B78" s="161"/>
      <c r="C78" s="225"/>
      <c r="D78" s="225"/>
      <c r="E78" s="772"/>
      <c r="F78" s="121"/>
    </row>
    <row r="79" spans="1:6" s="116" customFormat="1">
      <c r="A79" s="160"/>
      <c r="B79" s="161"/>
      <c r="C79" s="118"/>
      <c r="D79" s="118"/>
      <c r="E79" s="123"/>
      <c r="F79" s="121"/>
    </row>
    <row r="80" spans="1:6" s="116" customFormat="1">
      <c r="A80" s="160"/>
      <c r="B80" s="161"/>
      <c r="C80" s="225"/>
      <c r="D80" s="225"/>
      <c r="E80" s="772"/>
      <c r="F80" s="121"/>
    </row>
    <row r="81" spans="1:251" s="116" customFormat="1">
      <c r="A81" s="160"/>
      <c r="B81" s="161"/>
      <c r="C81" s="118"/>
      <c r="D81" s="118"/>
      <c r="E81" s="123"/>
      <c r="F81" s="121"/>
    </row>
    <row r="82" spans="1:251" s="145" customFormat="1">
      <c r="A82" s="148"/>
      <c r="B82" s="226"/>
      <c r="C82" s="227"/>
      <c r="D82" s="227"/>
      <c r="E82" s="143"/>
      <c r="F82" s="144"/>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6"/>
      <c r="BR82" s="146"/>
      <c r="BS82" s="146"/>
      <c r="BT82" s="146"/>
      <c r="BU82" s="146"/>
      <c r="BV82" s="146"/>
      <c r="BW82" s="146"/>
      <c r="BX82" s="146"/>
      <c r="BY82" s="146"/>
      <c r="BZ82" s="146"/>
      <c r="CA82" s="146"/>
      <c r="CB82" s="146"/>
      <c r="CC82" s="146"/>
      <c r="CD82" s="146"/>
      <c r="CE82" s="146"/>
      <c r="CF82" s="146"/>
      <c r="CG82" s="146"/>
      <c r="CH82" s="146"/>
      <c r="CI82" s="146"/>
      <c r="CJ82" s="146"/>
      <c r="CK82" s="146"/>
      <c r="CL82" s="146"/>
      <c r="CM82" s="146"/>
      <c r="CN82" s="146"/>
      <c r="CO82" s="146"/>
      <c r="CP82" s="146"/>
      <c r="CQ82" s="146"/>
      <c r="CR82" s="146"/>
      <c r="CS82" s="146"/>
      <c r="CT82" s="146"/>
      <c r="CU82" s="146"/>
      <c r="CV82" s="146"/>
      <c r="CW82" s="146"/>
      <c r="CX82" s="146"/>
      <c r="CY82" s="146"/>
      <c r="CZ82" s="146"/>
      <c r="DA82" s="146"/>
      <c r="DB82" s="146"/>
      <c r="DC82" s="146"/>
      <c r="DD82" s="146"/>
      <c r="DE82" s="146"/>
      <c r="DF82" s="146"/>
      <c r="DG82" s="146"/>
      <c r="DH82" s="146"/>
      <c r="DI82" s="146"/>
      <c r="DJ82" s="146"/>
      <c r="DK82" s="146"/>
      <c r="DL82" s="146"/>
      <c r="DM82" s="146"/>
      <c r="DN82" s="146"/>
      <c r="DO82" s="146"/>
      <c r="DP82" s="146"/>
      <c r="DQ82" s="146"/>
      <c r="DR82" s="146"/>
      <c r="DS82" s="146"/>
      <c r="DT82" s="146"/>
      <c r="DU82" s="146"/>
      <c r="DV82" s="146"/>
      <c r="DW82" s="146"/>
      <c r="DX82" s="146"/>
      <c r="DY82" s="146"/>
      <c r="DZ82" s="146"/>
      <c r="EA82" s="146"/>
      <c r="EB82" s="146"/>
      <c r="EC82" s="146"/>
      <c r="ED82" s="146"/>
      <c r="EE82" s="146"/>
      <c r="EF82" s="146"/>
      <c r="EG82" s="146"/>
      <c r="EH82" s="146"/>
      <c r="EI82" s="146"/>
      <c r="EJ82" s="146"/>
      <c r="EK82" s="146"/>
      <c r="EL82" s="146"/>
      <c r="EM82" s="146"/>
      <c r="EN82" s="146"/>
      <c r="EO82" s="146"/>
      <c r="EP82" s="146"/>
      <c r="EQ82" s="146"/>
      <c r="ER82" s="146"/>
      <c r="ES82" s="146"/>
      <c r="ET82" s="146"/>
      <c r="EU82" s="146"/>
      <c r="EV82" s="146"/>
      <c r="EW82" s="146"/>
      <c r="EX82" s="146"/>
      <c r="EY82" s="146"/>
      <c r="EZ82" s="146"/>
      <c r="FA82" s="146"/>
      <c r="FB82" s="146"/>
      <c r="FC82" s="146"/>
      <c r="FD82" s="146"/>
      <c r="FE82" s="146"/>
      <c r="FF82" s="146"/>
      <c r="FG82" s="146"/>
      <c r="FH82" s="146"/>
      <c r="FI82" s="146"/>
      <c r="FJ82" s="146"/>
      <c r="FK82" s="146"/>
      <c r="FL82" s="146"/>
      <c r="FM82" s="146"/>
      <c r="FN82" s="146"/>
      <c r="FO82" s="146"/>
      <c r="FP82" s="146"/>
      <c r="FQ82" s="146"/>
      <c r="FR82" s="146"/>
      <c r="FS82" s="146"/>
      <c r="FT82" s="146"/>
      <c r="FU82" s="146"/>
      <c r="FV82" s="146"/>
      <c r="FW82" s="146"/>
      <c r="FX82" s="146"/>
      <c r="FY82" s="146"/>
      <c r="FZ82" s="146"/>
      <c r="GA82" s="146"/>
      <c r="GB82" s="146"/>
      <c r="GC82" s="146"/>
      <c r="GD82" s="146"/>
      <c r="GE82" s="146"/>
      <c r="GF82" s="146"/>
      <c r="GG82" s="146"/>
      <c r="GH82" s="146"/>
      <c r="GI82" s="146"/>
      <c r="GJ82" s="146"/>
      <c r="GK82" s="146"/>
      <c r="GL82" s="146"/>
      <c r="GM82" s="146"/>
      <c r="GN82" s="146"/>
      <c r="GO82" s="146"/>
      <c r="GP82" s="146"/>
      <c r="GQ82" s="146"/>
      <c r="GR82" s="146"/>
      <c r="GS82" s="146"/>
      <c r="GT82" s="146"/>
      <c r="GU82" s="146"/>
      <c r="GV82" s="146"/>
      <c r="GW82" s="146"/>
      <c r="GX82" s="146"/>
      <c r="GY82" s="146"/>
      <c r="GZ82" s="146"/>
      <c r="HA82" s="146"/>
      <c r="HB82" s="146"/>
      <c r="HC82" s="146"/>
      <c r="HD82" s="146"/>
      <c r="HE82" s="146"/>
      <c r="HF82" s="146"/>
      <c r="HG82" s="146"/>
      <c r="HH82" s="146"/>
      <c r="HI82" s="146"/>
      <c r="HJ82" s="146"/>
      <c r="HK82" s="146"/>
      <c r="HL82" s="146"/>
      <c r="HM82" s="146"/>
      <c r="HN82" s="146"/>
      <c r="HO82" s="146"/>
      <c r="HP82" s="146"/>
      <c r="HQ82" s="146"/>
      <c r="HR82" s="146"/>
      <c r="HS82" s="146"/>
      <c r="HT82" s="146"/>
      <c r="HU82" s="146"/>
      <c r="HV82" s="146"/>
      <c r="HW82" s="146"/>
      <c r="HX82" s="146"/>
      <c r="HY82" s="146"/>
      <c r="HZ82" s="146"/>
      <c r="IA82" s="146"/>
      <c r="IB82" s="146"/>
      <c r="IC82" s="146"/>
      <c r="ID82" s="146"/>
      <c r="IE82" s="146"/>
      <c r="IF82" s="146"/>
      <c r="IG82" s="146"/>
      <c r="IH82" s="146"/>
      <c r="II82" s="146"/>
      <c r="IJ82" s="146"/>
      <c r="IK82" s="146"/>
      <c r="IL82" s="146"/>
      <c r="IM82" s="146"/>
      <c r="IN82" s="146"/>
      <c r="IO82" s="146"/>
      <c r="IP82" s="146"/>
      <c r="IQ82" s="146"/>
    </row>
    <row r="83" spans="1:251" s="116" customFormat="1">
      <c r="A83" s="173"/>
      <c r="B83" s="221"/>
      <c r="C83" s="118"/>
      <c r="D83" s="118"/>
      <c r="E83" s="772"/>
      <c r="F83" s="121"/>
    </row>
    <row r="84" spans="1:251" s="116" customFormat="1">
      <c r="B84" s="221"/>
      <c r="C84" s="118"/>
      <c r="D84" s="118"/>
      <c r="E84" s="130"/>
      <c r="F84" s="139"/>
    </row>
    <row r="85" spans="1:251" s="116" customFormat="1">
      <c r="B85" s="187"/>
      <c r="C85" s="118"/>
      <c r="D85" s="118"/>
      <c r="E85" s="130"/>
      <c r="F85" s="139"/>
    </row>
    <row r="86" spans="1:251" s="116" customFormat="1">
      <c r="A86" s="148"/>
      <c r="B86" s="228"/>
      <c r="C86" s="227"/>
      <c r="D86" s="227"/>
      <c r="E86" s="143"/>
      <c r="F86" s="144"/>
    </row>
    <row r="87" spans="1:251" s="116" customFormat="1">
      <c r="A87" s="122"/>
      <c r="B87" s="229"/>
      <c r="C87" s="190"/>
      <c r="D87" s="190"/>
      <c r="E87" s="143"/>
      <c r="F87" s="144"/>
    </row>
    <row r="88" spans="1:251" s="116" customFormat="1">
      <c r="A88" s="148"/>
      <c r="B88" s="229"/>
      <c r="C88" s="190"/>
      <c r="D88" s="190"/>
      <c r="E88" s="772"/>
      <c r="F88" s="121"/>
    </row>
    <row r="89" spans="1:251" s="116" customFormat="1">
      <c r="B89" s="187"/>
      <c r="C89" s="118"/>
      <c r="D89" s="118"/>
      <c r="E89" s="130"/>
      <c r="F89" s="139"/>
    </row>
    <row r="90" spans="1:251" s="116" customFormat="1">
      <c r="A90" s="160"/>
      <c r="B90" s="184"/>
      <c r="C90" s="185"/>
      <c r="D90" s="185"/>
      <c r="E90" s="763"/>
      <c r="F90" s="139"/>
      <c r="G90" s="165"/>
      <c r="H90" s="165"/>
      <c r="I90" s="165"/>
      <c r="J90" s="165"/>
      <c r="K90" s="165"/>
      <c r="L90" s="165"/>
      <c r="M90" s="165"/>
      <c r="N90" s="165"/>
      <c r="O90" s="165"/>
    </row>
    <row r="91" spans="1:251" s="116" customFormat="1">
      <c r="A91" s="160"/>
      <c r="B91" s="184"/>
      <c r="C91" s="185"/>
      <c r="D91" s="185"/>
      <c r="E91" s="763"/>
      <c r="F91" s="139"/>
      <c r="G91" s="165"/>
      <c r="H91" s="165"/>
      <c r="I91" s="165"/>
      <c r="J91" s="165"/>
      <c r="K91" s="165"/>
      <c r="L91" s="165"/>
      <c r="M91" s="165"/>
      <c r="N91" s="165"/>
      <c r="O91" s="165"/>
    </row>
    <row r="92" spans="1:251" s="116" customFormat="1">
      <c r="A92" s="160"/>
      <c r="B92" s="184"/>
      <c r="C92" s="185"/>
      <c r="D92" s="185"/>
      <c r="E92" s="763"/>
      <c r="F92" s="139"/>
      <c r="G92" s="165"/>
      <c r="H92" s="165"/>
      <c r="I92" s="165"/>
      <c r="J92" s="165"/>
      <c r="K92" s="165"/>
      <c r="L92" s="165"/>
      <c r="M92" s="165"/>
      <c r="N92" s="165"/>
      <c r="O92" s="165"/>
    </row>
    <row r="93" spans="1:251" s="116" customFormat="1">
      <c r="B93" s="186"/>
      <c r="C93" s="185"/>
      <c r="D93" s="185"/>
      <c r="E93" s="772"/>
      <c r="F93" s="121"/>
      <c r="G93" s="165"/>
      <c r="H93" s="165"/>
      <c r="I93" s="165"/>
      <c r="J93" s="165"/>
      <c r="K93" s="165"/>
      <c r="L93" s="165"/>
      <c r="M93" s="165"/>
      <c r="N93" s="165"/>
      <c r="O93" s="165"/>
    </row>
    <row r="94" spans="1:251" s="116" customFormat="1">
      <c r="B94" s="186"/>
      <c r="C94" s="185"/>
      <c r="D94" s="185"/>
      <c r="E94" s="772"/>
      <c r="F94" s="121"/>
      <c r="G94" s="165"/>
      <c r="H94" s="165"/>
      <c r="I94" s="165"/>
      <c r="J94" s="165"/>
      <c r="K94" s="165"/>
      <c r="L94" s="165"/>
      <c r="M94" s="165"/>
      <c r="N94" s="165"/>
      <c r="O94" s="165"/>
    </row>
    <row r="95" spans="1:251" s="116" customFormat="1">
      <c r="B95" s="186"/>
      <c r="C95" s="185"/>
      <c r="D95" s="185"/>
      <c r="E95" s="763"/>
      <c r="F95" s="139"/>
      <c r="G95" s="165"/>
      <c r="H95" s="165"/>
      <c r="I95" s="165"/>
      <c r="J95" s="165"/>
      <c r="K95" s="165"/>
      <c r="L95" s="165"/>
      <c r="M95" s="165"/>
      <c r="N95" s="165"/>
      <c r="O95" s="165"/>
    </row>
    <row r="96" spans="1:251" s="116" customFormat="1">
      <c r="B96" s="187"/>
      <c r="C96" s="118"/>
      <c r="D96" s="118"/>
      <c r="E96" s="130"/>
      <c r="F96" s="139"/>
    </row>
    <row r="97" spans="1:6" s="116" customFormat="1">
      <c r="B97" s="187"/>
      <c r="C97" s="118"/>
      <c r="D97" s="118"/>
      <c r="E97" s="130"/>
      <c r="F97" s="139"/>
    </row>
    <row r="98" spans="1:6" s="116" customFormat="1">
      <c r="A98" s="173"/>
      <c r="B98" s="230"/>
      <c r="C98" s="118"/>
      <c r="D98" s="118"/>
      <c r="E98" s="138"/>
    </row>
    <row r="99" spans="1:6" s="116" customFormat="1">
      <c r="A99" s="231"/>
      <c r="B99" s="230"/>
      <c r="C99" s="118"/>
      <c r="D99" s="118"/>
      <c r="E99" s="138"/>
    </row>
    <row r="100" spans="1:6" s="234" customFormat="1">
      <c r="A100" s="232"/>
      <c r="B100" s="233"/>
      <c r="C100" s="158"/>
      <c r="D100" s="158"/>
      <c r="E100" s="773"/>
      <c r="F100" s="121"/>
    </row>
    <row r="101" spans="1:6" s="116" customFormat="1">
      <c r="A101" s="231"/>
      <c r="B101" s="230"/>
      <c r="C101" s="118"/>
      <c r="D101" s="118"/>
      <c r="E101" s="138"/>
    </row>
    <row r="102" spans="1:6" s="116" customFormat="1">
      <c r="A102" s="231"/>
      <c r="B102" s="230"/>
      <c r="C102" s="118"/>
      <c r="D102" s="118"/>
      <c r="E102" s="138"/>
    </row>
    <row r="103" spans="1:6" s="116" customFormat="1">
      <c r="A103" s="160"/>
      <c r="B103" s="226"/>
      <c r="C103" s="141"/>
      <c r="D103" s="141"/>
      <c r="E103" s="235"/>
      <c r="F103" s="236"/>
    </row>
    <row r="104" spans="1:6" s="116" customFormat="1">
      <c r="A104" s="237"/>
      <c r="B104" s="238"/>
      <c r="C104" s="158"/>
      <c r="D104" s="158"/>
      <c r="E104" s="773"/>
      <c r="F104" s="121"/>
    </row>
    <row r="105" spans="1:6" s="241" customFormat="1">
      <c r="A105" s="191"/>
      <c r="B105" s="239"/>
      <c r="C105" s="141"/>
      <c r="D105" s="141"/>
      <c r="E105" s="240"/>
      <c r="F105" s="236"/>
    </row>
    <row r="106" spans="1:6" s="116" customFormat="1">
      <c r="A106" s="160"/>
      <c r="B106" s="242"/>
      <c r="C106" s="141"/>
      <c r="D106" s="141"/>
      <c r="E106" s="243"/>
      <c r="F106" s="244"/>
    </row>
    <row r="107" spans="1:6" s="116" customFormat="1">
      <c r="A107" s="237"/>
      <c r="B107" s="242"/>
      <c r="C107" s="158"/>
      <c r="D107" s="158"/>
      <c r="E107" s="773"/>
      <c r="F107" s="121"/>
    </row>
    <row r="108" spans="1:6" s="116" customFormat="1">
      <c r="A108" s="66"/>
      <c r="B108" s="89"/>
      <c r="C108" s="158"/>
      <c r="D108" s="158"/>
      <c r="E108" s="757"/>
      <c r="F108" s="66"/>
    </row>
    <row r="109" spans="1:6" s="116" customFormat="1">
      <c r="A109" s="160"/>
      <c r="B109" s="168"/>
      <c r="C109" s="164"/>
      <c r="D109" s="164"/>
      <c r="E109" s="245"/>
      <c r="F109" s="204"/>
    </row>
    <row r="110" spans="1:6" s="116" customFormat="1">
      <c r="A110" s="173"/>
      <c r="B110" s="168"/>
      <c r="C110" s="164"/>
      <c r="D110" s="164"/>
      <c r="E110" s="772"/>
      <c r="F110" s="204"/>
    </row>
    <row r="111" spans="1:6" s="116" customFormat="1">
      <c r="A111" s="246"/>
      <c r="B111" s="168"/>
      <c r="C111" s="164"/>
      <c r="D111" s="164"/>
      <c r="E111" s="245"/>
      <c r="F111" s="204"/>
    </row>
    <row r="112" spans="1:6" s="116" customFormat="1">
      <c r="A112" s="246"/>
      <c r="B112" s="168"/>
      <c r="C112" s="164"/>
      <c r="D112" s="164"/>
      <c r="E112" s="245"/>
      <c r="F112" s="204"/>
    </row>
    <row r="113" spans="1:256" s="116" customFormat="1">
      <c r="A113" s="160"/>
      <c r="B113" s="162"/>
      <c r="C113" s="164"/>
      <c r="D113" s="164"/>
      <c r="E113" s="772"/>
      <c r="F113" s="204"/>
    </row>
    <row r="114" spans="1:256" s="116" customFormat="1">
      <c r="A114" s="160"/>
      <c r="B114" s="162"/>
      <c r="C114" s="164"/>
      <c r="D114" s="139"/>
      <c r="E114" s="138"/>
      <c r="F114" s="139"/>
    </row>
    <row r="115" spans="1:256" s="127" customFormat="1">
      <c r="A115" s="160"/>
      <c r="B115" s="162"/>
      <c r="C115" s="118"/>
      <c r="D115" s="139"/>
      <c r="E115" s="138"/>
      <c r="F115" s="139"/>
    </row>
    <row r="116" spans="1:256" s="127" customFormat="1">
      <c r="A116" s="116"/>
      <c r="B116" s="162"/>
      <c r="C116" s="118"/>
      <c r="D116" s="118"/>
      <c r="E116" s="138"/>
      <c r="F116" s="139"/>
    </row>
    <row r="117" spans="1:256" s="127" customFormat="1">
      <c r="A117" s="116"/>
      <c r="B117" s="162"/>
      <c r="C117" s="66"/>
      <c r="D117" s="66"/>
      <c r="E117" s="757"/>
      <c r="F117" s="66"/>
    </row>
    <row r="118" spans="1:256" s="127" customFormat="1">
      <c r="A118" s="116"/>
      <c r="B118" s="162"/>
      <c r="C118" s="118"/>
      <c r="D118" s="118"/>
      <c r="E118" s="772"/>
      <c r="F118" s="204"/>
    </row>
    <row r="119" spans="1:256" s="127" customFormat="1">
      <c r="A119" s="247"/>
      <c r="B119" s="170"/>
      <c r="C119" s="118"/>
      <c r="D119" s="118"/>
      <c r="E119" s="138"/>
      <c r="F119" s="139"/>
    </row>
    <row r="120" spans="1:256" s="127" customFormat="1">
      <c r="A120" s="173"/>
      <c r="B120" s="248"/>
      <c r="C120" s="118"/>
      <c r="D120" s="118"/>
      <c r="E120" s="138"/>
      <c r="F120" s="139"/>
    </row>
    <row r="121" spans="1:256" s="127" customFormat="1">
      <c r="A121" s="246"/>
      <c r="B121" s="117"/>
      <c r="C121" s="249"/>
      <c r="D121" s="164"/>
      <c r="E121" s="772"/>
      <c r="F121" s="204"/>
    </row>
    <row r="122" spans="1:256" s="102" customFormat="1">
      <c r="A122" s="250"/>
      <c r="B122" s="251"/>
      <c r="C122" s="252"/>
      <c r="D122" s="253"/>
      <c r="E122" s="254"/>
      <c r="F122" s="250"/>
    </row>
    <row r="123" spans="1:256" s="241" customFormat="1">
      <c r="A123" s="160"/>
      <c r="B123" s="168"/>
      <c r="C123" s="118"/>
      <c r="D123" s="118"/>
      <c r="E123" s="772"/>
      <c r="F123" s="121"/>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c r="CO123" s="255"/>
      <c r="CP123" s="255"/>
      <c r="CQ123" s="255"/>
      <c r="CR123" s="255"/>
      <c r="CS123" s="255"/>
      <c r="CT123" s="255"/>
      <c r="CU123" s="255"/>
      <c r="CV123" s="255"/>
      <c r="CW123" s="255"/>
      <c r="CX123" s="255"/>
      <c r="CY123" s="255"/>
      <c r="CZ123" s="255"/>
      <c r="DA123" s="255"/>
      <c r="DB123" s="255"/>
      <c r="DC123" s="255"/>
      <c r="DD123" s="255"/>
      <c r="DE123" s="255"/>
      <c r="DF123" s="255"/>
      <c r="DG123" s="255"/>
      <c r="DH123" s="255"/>
      <c r="DI123" s="255"/>
      <c r="DJ123" s="255"/>
      <c r="DK123" s="255"/>
      <c r="DL123" s="255"/>
      <c r="DM123" s="255"/>
      <c r="DN123" s="255"/>
      <c r="DO123" s="255"/>
      <c r="DP123" s="255"/>
      <c r="DQ123" s="255"/>
      <c r="DR123" s="255"/>
      <c r="DS123" s="255"/>
      <c r="DT123" s="255"/>
      <c r="DU123" s="255"/>
      <c r="DV123" s="255"/>
      <c r="DW123" s="255"/>
      <c r="DX123" s="255"/>
      <c r="DY123" s="255"/>
      <c r="DZ123" s="255"/>
      <c r="EA123" s="255"/>
      <c r="EB123" s="255"/>
      <c r="EC123" s="255"/>
      <c r="ED123" s="255"/>
      <c r="EE123" s="255"/>
      <c r="EF123" s="255"/>
      <c r="EG123" s="255"/>
      <c r="EH123" s="255"/>
      <c r="EI123" s="255"/>
      <c r="EJ123" s="255"/>
      <c r="EK123" s="255"/>
      <c r="EL123" s="255"/>
      <c r="EM123" s="255"/>
      <c r="EN123" s="255"/>
      <c r="EO123" s="255"/>
      <c r="EP123" s="255"/>
      <c r="EQ123" s="255"/>
      <c r="ER123" s="255"/>
      <c r="ES123" s="255"/>
      <c r="ET123" s="255"/>
      <c r="EU123" s="255"/>
      <c r="EV123" s="255"/>
      <c r="EW123" s="255"/>
      <c r="EX123" s="255"/>
      <c r="EY123" s="255"/>
      <c r="EZ123" s="255"/>
      <c r="FA123" s="255"/>
      <c r="FB123" s="255"/>
      <c r="FC123" s="255"/>
      <c r="FD123" s="255"/>
      <c r="FE123" s="255"/>
      <c r="FF123" s="255"/>
      <c r="FG123" s="255"/>
      <c r="FH123" s="255"/>
      <c r="FI123" s="255"/>
      <c r="FJ123" s="255"/>
      <c r="FK123" s="255"/>
      <c r="FL123" s="255"/>
      <c r="FM123" s="255"/>
      <c r="FN123" s="255"/>
      <c r="FO123" s="255"/>
      <c r="FP123" s="255"/>
      <c r="FQ123" s="255"/>
      <c r="FR123" s="255"/>
      <c r="FS123" s="255"/>
      <c r="FT123" s="255"/>
      <c r="FU123" s="255"/>
      <c r="FV123" s="255"/>
      <c r="FW123" s="255"/>
      <c r="FX123" s="255"/>
      <c r="FY123" s="255"/>
      <c r="FZ123" s="255"/>
      <c r="GA123" s="255"/>
      <c r="GB123" s="255"/>
      <c r="GC123" s="255"/>
      <c r="GD123" s="255"/>
      <c r="GE123" s="255"/>
      <c r="GF123" s="255"/>
      <c r="GG123" s="255"/>
      <c r="GH123" s="255"/>
      <c r="GI123" s="255"/>
      <c r="GJ123" s="255"/>
      <c r="GK123" s="255"/>
      <c r="GL123" s="255"/>
      <c r="GM123" s="255"/>
      <c r="GN123" s="255"/>
      <c r="GO123" s="255"/>
      <c r="GP123" s="255"/>
      <c r="GQ123" s="255"/>
      <c r="GR123" s="255"/>
      <c r="GS123" s="255"/>
      <c r="GT123" s="255"/>
      <c r="GU123" s="255"/>
      <c r="GV123" s="255"/>
      <c r="GW123" s="255"/>
      <c r="GX123" s="255"/>
      <c r="GY123" s="255"/>
      <c r="GZ123" s="255"/>
      <c r="HA123" s="255"/>
      <c r="HB123" s="255"/>
      <c r="HC123" s="255"/>
      <c r="HD123" s="255"/>
      <c r="HE123" s="255"/>
      <c r="HF123" s="255"/>
      <c r="HG123" s="255"/>
      <c r="HH123" s="255"/>
      <c r="HI123" s="255"/>
      <c r="HJ123" s="255"/>
      <c r="HK123" s="255"/>
      <c r="HL123" s="255"/>
      <c r="HM123" s="255"/>
      <c r="HN123" s="255"/>
      <c r="HO123" s="255"/>
      <c r="HP123" s="255"/>
      <c r="HQ123" s="255"/>
      <c r="HR123" s="255"/>
      <c r="HS123" s="255"/>
      <c r="HT123" s="255"/>
      <c r="HU123" s="255"/>
      <c r="HV123" s="255"/>
      <c r="HW123" s="255"/>
      <c r="HX123" s="255"/>
      <c r="HY123" s="255"/>
      <c r="HZ123" s="255"/>
      <c r="IA123" s="255"/>
      <c r="IB123" s="255"/>
      <c r="IC123" s="255"/>
      <c r="ID123" s="255"/>
      <c r="IE123" s="255"/>
      <c r="IF123" s="255"/>
      <c r="IG123" s="255"/>
      <c r="IH123" s="255"/>
      <c r="II123" s="255"/>
      <c r="IJ123" s="255"/>
      <c r="IK123" s="255"/>
      <c r="IL123" s="255"/>
      <c r="IM123" s="255"/>
      <c r="IN123" s="255"/>
      <c r="IO123" s="255"/>
      <c r="IP123" s="255"/>
      <c r="IQ123" s="255"/>
      <c r="IR123" s="255"/>
      <c r="IS123" s="255"/>
      <c r="IT123" s="255"/>
      <c r="IU123" s="255"/>
      <c r="IV123" s="255"/>
    </row>
    <row r="124" spans="1:256" s="116" customFormat="1">
      <c r="A124" s="191"/>
      <c r="B124" s="242"/>
      <c r="C124" s="256"/>
      <c r="D124" s="256"/>
      <c r="E124" s="235"/>
      <c r="F124" s="23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c r="CA124" s="146"/>
      <c r="CB124" s="146"/>
      <c r="CC124" s="146"/>
      <c r="CD124" s="146"/>
      <c r="CE124" s="146"/>
      <c r="CF124" s="146"/>
      <c r="CG124" s="146"/>
      <c r="CH124" s="146"/>
      <c r="CI124" s="146"/>
      <c r="CJ124" s="146"/>
      <c r="CK124" s="146"/>
      <c r="CL124" s="146"/>
      <c r="CM124" s="146"/>
      <c r="CN124" s="146"/>
      <c r="CO124" s="146"/>
      <c r="CP124" s="146"/>
      <c r="CQ124" s="146"/>
      <c r="CR124" s="146"/>
      <c r="CS124" s="146"/>
      <c r="CT124" s="146"/>
      <c r="CU124" s="146"/>
      <c r="CV124" s="146"/>
      <c r="CW124" s="146"/>
      <c r="CX124" s="146"/>
      <c r="CY124" s="146"/>
      <c r="CZ124" s="146"/>
      <c r="DA124" s="146"/>
      <c r="DB124" s="146"/>
      <c r="DC124" s="146"/>
      <c r="DD124" s="146"/>
      <c r="DE124" s="146"/>
      <c r="DF124" s="146"/>
      <c r="DG124" s="146"/>
      <c r="DH124" s="146"/>
      <c r="DI124" s="146"/>
      <c r="DJ124" s="146"/>
      <c r="DK124" s="146"/>
      <c r="DL124" s="146"/>
      <c r="DM124" s="146"/>
      <c r="DN124" s="146"/>
      <c r="DO124" s="146"/>
      <c r="DP124" s="146"/>
      <c r="DQ124" s="146"/>
      <c r="DR124" s="146"/>
      <c r="DS124" s="146"/>
      <c r="DT124" s="146"/>
      <c r="DU124" s="146"/>
      <c r="DV124" s="146"/>
      <c r="DW124" s="146"/>
      <c r="DX124" s="146"/>
      <c r="DY124" s="146"/>
      <c r="DZ124" s="146"/>
      <c r="EA124" s="146"/>
      <c r="EB124" s="146"/>
      <c r="EC124" s="146"/>
      <c r="ED124" s="146"/>
      <c r="EE124" s="146"/>
      <c r="EF124" s="146"/>
      <c r="EG124" s="146"/>
      <c r="EH124" s="146"/>
      <c r="EI124" s="146"/>
      <c r="EJ124" s="146"/>
      <c r="EK124" s="146"/>
      <c r="EL124" s="146"/>
      <c r="EM124" s="146"/>
      <c r="EN124" s="146"/>
      <c r="EO124" s="146"/>
      <c r="EP124" s="146"/>
      <c r="EQ124" s="146"/>
      <c r="ER124" s="146"/>
      <c r="ES124" s="146"/>
      <c r="ET124" s="146"/>
      <c r="EU124" s="146"/>
      <c r="EV124" s="146"/>
      <c r="EW124" s="146"/>
      <c r="EX124" s="146"/>
      <c r="EY124" s="146"/>
      <c r="EZ124" s="146"/>
      <c r="FA124" s="146"/>
      <c r="FB124" s="146"/>
      <c r="FC124" s="146"/>
      <c r="FD124" s="146"/>
      <c r="FE124" s="146"/>
      <c r="FF124" s="146"/>
      <c r="FG124" s="146"/>
      <c r="FH124" s="146"/>
      <c r="FI124" s="146"/>
      <c r="FJ124" s="146"/>
      <c r="FK124" s="146"/>
      <c r="FL124" s="146"/>
      <c r="FM124" s="146"/>
      <c r="FN124" s="146"/>
      <c r="FO124" s="146"/>
      <c r="FP124" s="146"/>
      <c r="FQ124" s="146"/>
      <c r="FR124" s="146"/>
      <c r="FS124" s="146"/>
      <c r="FT124" s="146"/>
      <c r="FU124" s="146"/>
      <c r="FV124" s="146"/>
      <c r="FW124" s="146"/>
      <c r="FX124" s="146"/>
      <c r="FY124" s="146"/>
      <c r="FZ124" s="146"/>
      <c r="GA124" s="146"/>
      <c r="GB124" s="146"/>
      <c r="GC124" s="146"/>
      <c r="GD124" s="146"/>
      <c r="GE124" s="146"/>
      <c r="GF124" s="146"/>
      <c r="GG124" s="146"/>
      <c r="GH124" s="146"/>
      <c r="GI124" s="146"/>
      <c r="GJ124" s="146"/>
      <c r="GK124" s="146"/>
      <c r="GL124" s="146"/>
      <c r="GM124" s="146"/>
      <c r="GN124" s="146"/>
      <c r="GO124" s="146"/>
      <c r="GP124" s="146"/>
      <c r="GQ124" s="146"/>
      <c r="GR124" s="146"/>
      <c r="GS124" s="146"/>
      <c r="GT124" s="146"/>
      <c r="GU124" s="146"/>
      <c r="GV124" s="146"/>
      <c r="GW124" s="146"/>
      <c r="GX124" s="146"/>
      <c r="GY124" s="146"/>
      <c r="GZ124" s="146"/>
      <c r="HA124" s="146"/>
      <c r="HB124" s="146"/>
      <c r="HC124" s="146"/>
      <c r="HD124" s="146"/>
      <c r="HE124" s="146"/>
      <c r="HF124" s="146"/>
      <c r="HG124" s="146"/>
      <c r="HH124" s="146"/>
      <c r="HI124" s="146"/>
      <c r="HJ124" s="146"/>
      <c r="HK124" s="146"/>
      <c r="HL124" s="146"/>
      <c r="HM124" s="146"/>
      <c r="HN124" s="146"/>
      <c r="HO124" s="146"/>
      <c r="HP124" s="146"/>
      <c r="HQ124" s="146"/>
      <c r="HR124" s="146"/>
      <c r="HS124" s="146"/>
      <c r="HT124" s="146"/>
      <c r="HU124" s="146"/>
      <c r="HV124" s="146"/>
      <c r="HW124" s="146"/>
      <c r="HX124" s="146"/>
      <c r="HY124" s="146"/>
      <c r="HZ124" s="146"/>
      <c r="IA124" s="146"/>
      <c r="IB124" s="146"/>
      <c r="IC124" s="146"/>
      <c r="ID124" s="146"/>
      <c r="IE124" s="146"/>
      <c r="IF124" s="146"/>
      <c r="IG124" s="146"/>
      <c r="IH124" s="146"/>
      <c r="II124" s="146"/>
      <c r="IJ124" s="146"/>
      <c r="IK124" s="146"/>
      <c r="IL124" s="146"/>
      <c r="IM124" s="146"/>
      <c r="IN124" s="146"/>
      <c r="IO124" s="146"/>
      <c r="IP124" s="146"/>
      <c r="IQ124" s="146"/>
      <c r="IR124" s="146"/>
      <c r="IS124" s="146"/>
      <c r="IT124" s="146"/>
      <c r="IU124" s="146"/>
      <c r="IV124" s="146"/>
    </row>
    <row r="125" spans="1:256" s="116" customFormat="1">
      <c r="A125" s="173"/>
      <c r="B125" s="183"/>
      <c r="C125" s="118"/>
      <c r="D125" s="118"/>
      <c r="E125" s="130"/>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c r="BY125" s="146"/>
      <c r="BZ125" s="146"/>
      <c r="CA125" s="146"/>
      <c r="CB125" s="146"/>
      <c r="CC125" s="146"/>
      <c r="CD125" s="146"/>
      <c r="CE125" s="146"/>
      <c r="CF125" s="146"/>
      <c r="CG125" s="146"/>
      <c r="CH125" s="146"/>
      <c r="CI125" s="146"/>
      <c r="CJ125" s="146"/>
      <c r="CK125" s="146"/>
      <c r="CL125" s="146"/>
      <c r="CM125" s="146"/>
      <c r="CN125" s="146"/>
      <c r="CO125" s="146"/>
      <c r="CP125" s="146"/>
      <c r="CQ125" s="146"/>
      <c r="CR125" s="146"/>
      <c r="CS125" s="146"/>
      <c r="CT125" s="146"/>
      <c r="CU125" s="146"/>
      <c r="CV125" s="146"/>
      <c r="CW125" s="146"/>
      <c r="CX125" s="146"/>
      <c r="CY125" s="146"/>
      <c r="CZ125" s="146"/>
      <c r="DA125" s="146"/>
      <c r="DB125" s="146"/>
      <c r="DC125" s="146"/>
      <c r="DD125" s="146"/>
      <c r="DE125" s="146"/>
      <c r="DF125" s="146"/>
      <c r="DG125" s="146"/>
      <c r="DH125" s="146"/>
      <c r="DI125" s="146"/>
      <c r="DJ125" s="146"/>
      <c r="DK125" s="146"/>
      <c r="DL125" s="146"/>
      <c r="DM125" s="146"/>
      <c r="DN125" s="146"/>
      <c r="DO125" s="146"/>
      <c r="DP125" s="146"/>
      <c r="DQ125" s="146"/>
      <c r="DR125" s="146"/>
      <c r="DS125" s="146"/>
      <c r="DT125" s="146"/>
      <c r="DU125" s="146"/>
      <c r="DV125" s="146"/>
      <c r="DW125" s="146"/>
      <c r="DX125" s="146"/>
      <c r="DY125" s="146"/>
      <c r="DZ125" s="146"/>
      <c r="EA125" s="146"/>
      <c r="EB125" s="146"/>
      <c r="EC125" s="146"/>
      <c r="ED125" s="146"/>
      <c r="EE125" s="146"/>
      <c r="EF125" s="146"/>
      <c r="EG125" s="146"/>
      <c r="EH125" s="146"/>
      <c r="EI125" s="146"/>
      <c r="EJ125" s="146"/>
      <c r="EK125" s="146"/>
      <c r="EL125" s="146"/>
      <c r="EM125" s="146"/>
      <c r="EN125" s="146"/>
      <c r="EO125" s="146"/>
      <c r="EP125" s="146"/>
      <c r="EQ125" s="146"/>
      <c r="ER125" s="146"/>
      <c r="ES125" s="146"/>
      <c r="ET125" s="146"/>
      <c r="EU125" s="146"/>
      <c r="EV125" s="146"/>
      <c r="EW125" s="146"/>
      <c r="EX125" s="146"/>
      <c r="EY125" s="146"/>
      <c r="EZ125" s="146"/>
      <c r="FA125" s="146"/>
      <c r="FB125" s="146"/>
      <c r="FC125" s="146"/>
      <c r="FD125" s="146"/>
      <c r="FE125" s="146"/>
      <c r="FF125" s="146"/>
      <c r="FG125" s="146"/>
      <c r="FH125" s="146"/>
      <c r="FI125" s="146"/>
      <c r="FJ125" s="146"/>
      <c r="FK125" s="146"/>
      <c r="FL125" s="146"/>
      <c r="FM125" s="146"/>
      <c r="FN125" s="146"/>
      <c r="FO125" s="146"/>
      <c r="FP125" s="146"/>
      <c r="FQ125" s="146"/>
      <c r="FR125" s="146"/>
      <c r="FS125" s="146"/>
      <c r="FT125" s="146"/>
      <c r="FU125" s="146"/>
      <c r="FV125" s="146"/>
      <c r="FW125" s="146"/>
      <c r="FX125" s="146"/>
      <c r="FY125" s="146"/>
      <c r="FZ125" s="146"/>
      <c r="GA125" s="146"/>
      <c r="GB125" s="146"/>
      <c r="GC125" s="146"/>
      <c r="GD125" s="146"/>
      <c r="GE125" s="146"/>
      <c r="GF125" s="146"/>
      <c r="GG125" s="146"/>
      <c r="GH125" s="146"/>
      <c r="GI125" s="146"/>
      <c r="GJ125" s="146"/>
      <c r="GK125" s="146"/>
      <c r="GL125" s="146"/>
      <c r="GM125" s="146"/>
      <c r="GN125" s="146"/>
      <c r="GO125" s="146"/>
      <c r="GP125" s="146"/>
      <c r="GQ125" s="146"/>
      <c r="GR125" s="146"/>
      <c r="GS125" s="146"/>
      <c r="GT125" s="146"/>
      <c r="GU125" s="146"/>
      <c r="GV125" s="146"/>
      <c r="GW125" s="146"/>
      <c r="GX125" s="146"/>
      <c r="GY125" s="146"/>
      <c r="GZ125" s="146"/>
      <c r="HA125" s="146"/>
      <c r="HB125" s="146"/>
      <c r="HC125" s="146"/>
      <c r="HD125" s="146"/>
      <c r="HE125" s="146"/>
      <c r="HF125" s="146"/>
      <c r="HG125" s="146"/>
      <c r="HH125" s="146"/>
      <c r="HI125" s="146"/>
      <c r="HJ125" s="146"/>
      <c r="HK125" s="146"/>
      <c r="HL125" s="146"/>
      <c r="HM125" s="146"/>
      <c r="HN125" s="146"/>
      <c r="HO125" s="146"/>
      <c r="HP125" s="146"/>
      <c r="HQ125" s="146"/>
      <c r="HR125" s="146"/>
      <c r="HS125" s="146"/>
      <c r="HT125" s="146"/>
      <c r="HU125" s="146"/>
      <c r="HV125" s="146"/>
      <c r="HW125" s="146"/>
      <c r="HX125" s="146"/>
      <c r="HY125" s="146"/>
      <c r="HZ125" s="146"/>
      <c r="IA125" s="146"/>
      <c r="IB125" s="146"/>
      <c r="IC125" s="146"/>
      <c r="ID125" s="146"/>
      <c r="IE125" s="146"/>
      <c r="IF125" s="146"/>
      <c r="IG125" s="146"/>
      <c r="IH125" s="146"/>
      <c r="II125" s="146"/>
      <c r="IJ125" s="146"/>
      <c r="IK125" s="146"/>
      <c r="IL125" s="146"/>
      <c r="IM125" s="146"/>
      <c r="IN125" s="146"/>
      <c r="IO125" s="146"/>
      <c r="IP125" s="146"/>
      <c r="IQ125" s="146"/>
      <c r="IR125" s="146"/>
      <c r="IS125" s="146"/>
      <c r="IT125" s="146"/>
      <c r="IU125" s="146"/>
      <c r="IV125" s="146"/>
    </row>
    <row r="126" spans="1:256" s="241" customFormat="1">
      <c r="A126" s="116"/>
      <c r="B126" s="183"/>
      <c r="C126" s="257"/>
      <c r="D126" s="258"/>
      <c r="E126" s="772"/>
      <c r="F126" s="204"/>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c r="CO126" s="255"/>
      <c r="CP126" s="255"/>
      <c r="CQ126" s="255"/>
      <c r="CR126" s="255"/>
      <c r="CS126" s="255"/>
      <c r="CT126" s="255"/>
      <c r="CU126" s="255"/>
      <c r="CV126" s="255"/>
      <c r="CW126" s="255"/>
      <c r="CX126" s="255"/>
      <c r="CY126" s="255"/>
      <c r="CZ126" s="255"/>
      <c r="DA126" s="255"/>
      <c r="DB126" s="255"/>
      <c r="DC126" s="255"/>
      <c r="DD126" s="255"/>
      <c r="DE126" s="255"/>
      <c r="DF126" s="255"/>
      <c r="DG126" s="255"/>
      <c r="DH126" s="255"/>
      <c r="DI126" s="255"/>
      <c r="DJ126" s="255"/>
      <c r="DK126" s="255"/>
      <c r="DL126" s="255"/>
      <c r="DM126" s="255"/>
      <c r="DN126" s="255"/>
      <c r="DO126" s="255"/>
      <c r="DP126" s="255"/>
      <c r="DQ126" s="255"/>
      <c r="DR126" s="255"/>
      <c r="DS126" s="255"/>
      <c r="DT126" s="255"/>
      <c r="DU126" s="255"/>
      <c r="DV126" s="255"/>
      <c r="DW126" s="255"/>
      <c r="DX126" s="255"/>
      <c r="DY126" s="255"/>
      <c r="DZ126" s="255"/>
      <c r="EA126" s="255"/>
      <c r="EB126" s="255"/>
      <c r="EC126" s="255"/>
      <c r="ED126" s="255"/>
      <c r="EE126" s="255"/>
      <c r="EF126" s="255"/>
      <c r="EG126" s="255"/>
      <c r="EH126" s="255"/>
      <c r="EI126" s="255"/>
      <c r="EJ126" s="255"/>
      <c r="EK126" s="255"/>
      <c r="EL126" s="255"/>
      <c r="EM126" s="255"/>
      <c r="EN126" s="255"/>
      <c r="EO126" s="255"/>
      <c r="EP126" s="255"/>
      <c r="EQ126" s="255"/>
      <c r="ER126" s="255"/>
      <c r="ES126" s="255"/>
      <c r="ET126" s="255"/>
      <c r="EU126" s="255"/>
      <c r="EV126" s="255"/>
      <c r="EW126" s="255"/>
      <c r="EX126" s="255"/>
      <c r="EY126" s="255"/>
      <c r="EZ126" s="255"/>
      <c r="FA126" s="255"/>
      <c r="FB126" s="255"/>
      <c r="FC126" s="255"/>
      <c r="FD126" s="255"/>
      <c r="FE126" s="255"/>
      <c r="FF126" s="255"/>
      <c r="FG126" s="255"/>
      <c r="FH126" s="255"/>
      <c r="FI126" s="255"/>
      <c r="FJ126" s="255"/>
      <c r="FK126" s="255"/>
      <c r="FL126" s="255"/>
      <c r="FM126" s="255"/>
      <c r="FN126" s="255"/>
      <c r="FO126" s="255"/>
      <c r="FP126" s="255"/>
      <c r="FQ126" s="255"/>
      <c r="FR126" s="255"/>
      <c r="FS126" s="255"/>
      <c r="FT126" s="255"/>
      <c r="FU126" s="255"/>
      <c r="FV126" s="255"/>
      <c r="FW126" s="255"/>
      <c r="FX126" s="255"/>
      <c r="FY126" s="255"/>
      <c r="FZ126" s="255"/>
      <c r="GA126" s="255"/>
      <c r="GB126" s="255"/>
      <c r="GC126" s="255"/>
      <c r="GD126" s="255"/>
      <c r="GE126" s="255"/>
      <c r="GF126" s="255"/>
      <c r="GG126" s="255"/>
      <c r="GH126" s="255"/>
      <c r="GI126" s="255"/>
      <c r="GJ126" s="255"/>
      <c r="GK126" s="255"/>
      <c r="GL126" s="255"/>
      <c r="GM126" s="255"/>
      <c r="GN126" s="255"/>
      <c r="GO126" s="255"/>
      <c r="GP126" s="255"/>
      <c r="GQ126" s="255"/>
      <c r="GR126" s="255"/>
      <c r="GS126" s="255"/>
      <c r="GT126" s="255"/>
      <c r="GU126" s="255"/>
      <c r="GV126" s="255"/>
      <c r="GW126" s="255"/>
      <c r="GX126" s="255"/>
      <c r="GY126" s="255"/>
      <c r="GZ126" s="255"/>
      <c r="HA126" s="255"/>
      <c r="HB126" s="255"/>
      <c r="HC126" s="255"/>
      <c r="HD126" s="255"/>
      <c r="HE126" s="255"/>
      <c r="HF126" s="255"/>
      <c r="HG126" s="255"/>
      <c r="HH126" s="255"/>
      <c r="HI126" s="255"/>
      <c r="HJ126" s="255"/>
      <c r="HK126" s="255"/>
      <c r="HL126" s="255"/>
      <c r="HM126" s="255"/>
      <c r="HN126" s="255"/>
      <c r="HO126" s="255"/>
      <c r="HP126" s="255"/>
      <c r="HQ126" s="255"/>
      <c r="HR126" s="255"/>
      <c r="HS126" s="255"/>
      <c r="HT126" s="255"/>
      <c r="HU126" s="255"/>
      <c r="HV126" s="255"/>
      <c r="HW126" s="255"/>
      <c r="HX126" s="255"/>
      <c r="HY126" s="255"/>
      <c r="HZ126" s="255"/>
      <c r="IA126" s="255"/>
      <c r="IB126" s="255"/>
      <c r="IC126" s="255"/>
      <c r="ID126" s="255"/>
      <c r="IE126" s="255"/>
      <c r="IF126" s="255"/>
      <c r="IG126" s="255"/>
      <c r="IH126" s="255"/>
      <c r="II126" s="255"/>
      <c r="IJ126" s="255"/>
      <c r="IK126" s="255"/>
      <c r="IL126" s="255"/>
      <c r="IM126" s="255"/>
      <c r="IN126" s="255"/>
      <c r="IO126" s="255"/>
      <c r="IP126" s="255"/>
      <c r="IQ126" s="255"/>
      <c r="IR126" s="255"/>
      <c r="IS126" s="255"/>
      <c r="IT126" s="255"/>
      <c r="IU126" s="255"/>
      <c r="IV126" s="255"/>
    </row>
    <row r="127" spans="1:256" s="102" customFormat="1">
      <c r="A127" s="97"/>
      <c r="B127" s="98"/>
      <c r="C127" s="99"/>
      <c r="D127" s="99"/>
      <c r="E127" s="752"/>
      <c r="F127" s="101"/>
    </row>
    <row r="128" spans="1:256">
      <c r="A128" s="173"/>
      <c r="B128" s="230"/>
      <c r="C128" s="118"/>
      <c r="D128" s="118"/>
      <c r="E128" s="773"/>
      <c r="F128" s="121"/>
    </row>
    <row r="130" spans="1:6" s="109" customFormat="1">
      <c r="A130" s="103"/>
      <c r="B130" s="104"/>
      <c r="C130" s="105"/>
      <c r="D130" s="106"/>
      <c r="E130" s="107"/>
      <c r="F130" s="108"/>
    </row>
    <row r="131" spans="1:6" s="102" customFormat="1">
      <c r="A131" s="97"/>
      <c r="B131" s="98"/>
      <c r="C131" s="99"/>
      <c r="D131" s="99"/>
      <c r="E131" s="752"/>
      <c r="F131" s="101"/>
    </row>
    <row r="132" spans="1:6" s="116" customFormat="1">
      <c r="A132" s="173"/>
      <c r="B132" s="221"/>
      <c r="C132" s="118"/>
      <c r="D132" s="118"/>
      <c r="E132" s="130"/>
      <c r="F132" s="139"/>
    </row>
    <row r="133" spans="1:6" s="116" customFormat="1">
      <c r="B133" s="222"/>
      <c r="C133" s="118"/>
      <c r="D133" s="118"/>
      <c r="E133" s="772"/>
      <c r="F133" s="121"/>
    </row>
    <row r="134" spans="1:6" s="115" customFormat="1" ht="14.25">
      <c r="A134" s="128"/>
      <c r="B134" s="223"/>
      <c r="C134" s="224"/>
      <c r="D134" s="224"/>
      <c r="E134" s="772"/>
      <c r="F134" s="204"/>
    </row>
    <row r="135" spans="1:6" s="115" customFormat="1" ht="14.25">
      <c r="A135" s="128"/>
      <c r="B135" s="223"/>
      <c r="C135" s="224"/>
      <c r="D135" s="224"/>
      <c r="E135" s="772"/>
      <c r="F135" s="204"/>
    </row>
    <row r="136" spans="1:6" s="116" customFormat="1">
      <c r="B136" s="221"/>
      <c r="C136" s="118"/>
      <c r="D136" s="118"/>
      <c r="E136" s="130"/>
      <c r="F136" s="139"/>
    </row>
    <row r="137" spans="1:6" s="116" customFormat="1">
      <c r="B137" s="187"/>
      <c r="C137" s="118"/>
      <c r="D137" s="118"/>
      <c r="E137" s="130"/>
      <c r="F137" s="139"/>
    </row>
    <row r="138" spans="1:6" s="116" customFormat="1">
      <c r="A138" s="160"/>
      <c r="B138" s="161"/>
      <c r="C138" s="118"/>
      <c r="D138" s="118"/>
      <c r="E138" s="123"/>
      <c r="F138" s="121"/>
    </row>
    <row r="139" spans="1:6" s="116" customFormat="1">
      <c r="A139" s="160"/>
      <c r="B139" s="161"/>
      <c r="C139" s="118"/>
      <c r="D139" s="118"/>
      <c r="E139" s="123"/>
      <c r="F139" s="121"/>
    </row>
    <row r="140" spans="1:6" s="116" customFormat="1">
      <c r="A140" s="160"/>
      <c r="B140" s="161"/>
      <c r="C140" s="118"/>
      <c r="D140" s="118"/>
      <c r="E140" s="123"/>
      <c r="F140" s="121"/>
    </row>
    <row r="141" spans="1:6" s="116" customFormat="1">
      <c r="A141" s="160"/>
      <c r="B141" s="161"/>
      <c r="C141" s="118"/>
      <c r="D141" s="118"/>
      <c r="E141" s="123"/>
      <c r="F141" s="121"/>
    </row>
    <row r="142" spans="1:6" s="116" customFormat="1">
      <c r="B142" s="161"/>
      <c r="C142" s="225"/>
      <c r="D142" s="225"/>
      <c r="E142" s="772"/>
      <c r="F142" s="121"/>
    </row>
    <row r="143" spans="1:6" s="116" customFormat="1">
      <c r="A143" s="160"/>
      <c r="B143" s="161"/>
      <c r="C143" s="118"/>
      <c r="D143" s="118"/>
      <c r="E143" s="123"/>
      <c r="F143" s="121"/>
    </row>
    <row r="144" spans="1:6" s="116" customFormat="1">
      <c r="A144" s="160"/>
      <c r="B144" s="161"/>
      <c r="C144" s="225"/>
      <c r="D144" s="225"/>
      <c r="E144" s="772"/>
      <c r="F144" s="121"/>
    </row>
    <row r="145" spans="1:251" s="116" customFormat="1">
      <c r="A145" s="160"/>
      <c r="B145" s="161"/>
      <c r="C145" s="118"/>
      <c r="D145" s="118"/>
      <c r="E145" s="123"/>
      <c r="F145" s="121"/>
    </row>
    <row r="146" spans="1:251" s="145" customFormat="1">
      <c r="A146" s="148"/>
      <c r="B146" s="226"/>
      <c r="C146" s="227"/>
      <c r="D146" s="227"/>
      <c r="E146" s="143"/>
      <c r="F146" s="144"/>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6"/>
      <c r="BQ146" s="146"/>
      <c r="BR146" s="146"/>
      <c r="BS146" s="146"/>
      <c r="BT146" s="146"/>
      <c r="BU146" s="146"/>
      <c r="BV146" s="146"/>
      <c r="BW146" s="146"/>
      <c r="BX146" s="146"/>
      <c r="BY146" s="146"/>
      <c r="BZ146" s="146"/>
      <c r="CA146" s="146"/>
      <c r="CB146" s="146"/>
      <c r="CC146" s="146"/>
      <c r="CD146" s="146"/>
      <c r="CE146" s="146"/>
      <c r="CF146" s="146"/>
      <c r="CG146" s="146"/>
      <c r="CH146" s="146"/>
      <c r="CI146" s="146"/>
      <c r="CJ146" s="146"/>
      <c r="CK146" s="146"/>
      <c r="CL146" s="146"/>
      <c r="CM146" s="146"/>
      <c r="CN146" s="146"/>
      <c r="CO146" s="146"/>
      <c r="CP146" s="146"/>
      <c r="CQ146" s="146"/>
      <c r="CR146" s="146"/>
      <c r="CS146" s="146"/>
      <c r="CT146" s="146"/>
      <c r="CU146" s="146"/>
      <c r="CV146" s="146"/>
      <c r="CW146" s="146"/>
      <c r="CX146" s="146"/>
      <c r="CY146" s="146"/>
      <c r="CZ146" s="146"/>
      <c r="DA146" s="146"/>
      <c r="DB146" s="146"/>
      <c r="DC146" s="146"/>
      <c r="DD146" s="146"/>
      <c r="DE146" s="146"/>
      <c r="DF146" s="146"/>
      <c r="DG146" s="146"/>
      <c r="DH146" s="146"/>
      <c r="DI146" s="146"/>
      <c r="DJ146" s="146"/>
      <c r="DK146" s="146"/>
      <c r="DL146" s="146"/>
      <c r="DM146" s="146"/>
      <c r="DN146" s="146"/>
      <c r="DO146" s="146"/>
      <c r="DP146" s="146"/>
      <c r="DQ146" s="146"/>
      <c r="DR146" s="146"/>
      <c r="DS146" s="146"/>
      <c r="DT146" s="146"/>
      <c r="DU146" s="146"/>
      <c r="DV146" s="146"/>
      <c r="DW146" s="146"/>
      <c r="DX146" s="146"/>
      <c r="DY146" s="146"/>
      <c r="DZ146" s="146"/>
      <c r="EA146" s="146"/>
      <c r="EB146" s="146"/>
      <c r="EC146" s="146"/>
      <c r="ED146" s="146"/>
      <c r="EE146" s="146"/>
      <c r="EF146" s="146"/>
      <c r="EG146" s="146"/>
      <c r="EH146" s="146"/>
      <c r="EI146" s="146"/>
      <c r="EJ146" s="146"/>
      <c r="EK146" s="146"/>
      <c r="EL146" s="146"/>
      <c r="EM146" s="146"/>
      <c r="EN146" s="146"/>
      <c r="EO146" s="146"/>
      <c r="EP146" s="146"/>
      <c r="EQ146" s="146"/>
      <c r="ER146" s="146"/>
      <c r="ES146" s="146"/>
      <c r="ET146" s="146"/>
      <c r="EU146" s="146"/>
      <c r="EV146" s="146"/>
      <c r="EW146" s="146"/>
      <c r="EX146" s="146"/>
      <c r="EY146" s="146"/>
      <c r="EZ146" s="146"/>
      <c r="FA146" s="146"/>
      <c r="FB146" s="146"/>
      <c r="FC146" s="146"/>
      <c r="FD146" s="146"/>
      <c r="FE146" s="146"/>
      <c r="FF146" s="146"/>
      <c r="FG146" s="146"/>
      <c r="FH146" s="146"/>
      <c r="FI146" s="146"/>
      <c r="FJ146" s="146"/>
      <c r="FK146" s="146"/>
      <c r="FL146" s="146"/>
      <c r="FM146" s="146"/>
      <c r="FN146" s="146"/>
      <c r="FO146" s="146"/>
      <c r="FP146" s="146"/>
      <c r="FQ146" s="146"/>
      <c r="FR146" s="146"/>
      <c r="FS146" s="146"/>
      <c r="FT146" s="146"/>
      <c r="FU146" s="146"/>
      <c r="FV146" s="146"/>
      <c r="FW146" s="146"/>
      <c r="FX146" s="146"/>
      <c r="FY146" s="146"/>
      <c r="FZ146" s="146"/>
      <c r="GA146" s="146"/>
      <c r="GB146" s="146"/>
      <c r="GC146" s="146"/>
      <c r="GD146" s="146"/>
      <c r="GE146" s="146"/>
      <c r="GF146" s="146"/>
      <c r="GG146" s="146"/>
      <c r="GH146" s="146"/>
      <c r="GI146" s="146"/>
      <c r="GJ146" s="146"/>
      <c r="GK146" s="146"/>
      <c r="GL146" s="146"/>
      <c r="GM146" s="146"/>
      <c r="GN146" s="146"/>
      <c r="GO146" s="146"/>
      <c r="GP146" s="146"/>
      <c r="GQ146" s="146"/>
      <c r="GR146" s="146"/>
      <c r="GS146" s="146"/>
      <c r="GT146" s="146"/>
      <c r="GU146" s="146"/>
      <c r="GV146" s="146"/>
      <c r="GW146" s="146"/>
      <c r="GX146" s="146"/>
      <c r="GY146" s="146"/>
      <c r="GZ146" s="146"/>
      <c r="HA146" s="146"/>
      <c r="HB146" s="146"/>
      <c r="HC146" s="146"/>
      <c r="HD146" s="146"/>
      <c r="HE146" s="146"/>
      <c r="HF146" s="146"/>
      <c r="HG146" s="146"/>
      <c r="HH146" s="146"/>
      <c r="HI146" s="146"/>
      <c r="HJ146" s="146"/>
      <c r="HK146" s="146"/>
      <c r="HL146" s="146"/>
      <c r="HM146" s="146"/>
      <c r="HN146" s="146"/>
      <c r="HO146" s="146"/>
      <c r="HP146" s="146"/>
      <c r="HQ146" s="146"/>
      <c r="HR146" s="146"/>
      <c r="HS146" s="146"/>
      <c r="HT146" s="146"/>
      <c r="HU146" s="146"/>
      <c r="HV146" s="146"/>
      <c r="HW146" s="146"/>
      <c r="HX146" s="146"/>
      <c r="HY146" s="146"/>
      <c r="HZ146" s="146"/>
      <c r="IA146" s="146"/>
      <c r="IB146" s="146"/>
      <c r="IC146" s="146"/>
      <c r="ID146" s="146"/>
      <c r="IE146" s="146"/>
      <c r="IF146" s="146"/>
      <c r="IG146" s="146"/>
      <c r="IH146" s="146"/>
      <c r="II146" s="146"/>
      <c r="IJ146" s="146"/>
      <c r="IK146" s="146"/>
      <c r="IL146" s="146"/>
      <c r="IM146" s="146"/>
      <c r="IN146" s="146"/>
      <c r="IO146" s="146"/>
      <c r="IP146" s="146"/>
      <c r="IQ146" s="146"/>
    </row>
    <row r="147" spans="1:251" s="116" customFormat="1">
      <c r="A147" s="173"/>
      <c r="B147" s="221"/>
      <c r="C147" s="118"/>
      <c r="D147" s="118"/>
      <c r="E147" s="772"/>
      <c r="F147" s="121"/>
    </row>
    <row r="148" spans="1:251" s="116" customFormat="1">
      <c r="B148" s="221"/>
      <c r="C148" s="118"/>
      <c r="D148" s="118"/>
      <c r="E148" s="130"/>
      <c r="F148" s="139"/>
    </row>
    <row r="149" spans="1:251" s="116" customFormat="1">
      <c r="B149" s="187"/>
      <c r="C149" s="118"/>
      <c r="D149" s="118"/>
      <c r="E149" s="130"/>
      <c r="F149" s="139"/>
    </row>
    <row r="150" spans="1:251" s="116" customFormat="1">
      <c r="A150" s="148"/>
      <c r="B150" s="228"/>
      <c r="C150" s="227"/>
      <c r="D150" s="227"/>
      <c r="E150" s="143"/>
      <c r="F150" s="144"/>
    </row>
    <row r="151" spans="1:251" s="116" customFormat="1">
      <c r="A151" s="122"/>
      <c r="B151" s="229"/>
      <c r="C151" s="190"/>
      <c r="D151" s="190"/>
      <c r="E151" s="143"/>
      <c r="F151" s="144"/>
    </row>
    <row r="152" spans="1:251" s="116" customFormat="1">
      <c r="A152" s="148"/>
      <c r="B152" s="229"/>
      <c r="C152" s="190"/>
      <c r="D152" s="190"/>
      <c r="E152" s="772"/>
      <c r="F152" s="121"/>
    </row>
    <row r="153" spans="1:251" s="116" customFormat="1">
      <c r="B153" s="187"/>
      <c r="C153" s="118"/>
      <c r="D153" s="118"/>
      <c r="E153" s="130"/>
      <c r="F153" s="139"/>
    </row>
    <row r="154" spans="1:251" s="116" customFormat="1">
      <c r="A154" s="160"/>
      <c r="B154" s="184"/>
      <c r="C154" s="185"/>
      <c r="D154" s="185"/>
      <c r="E154" s="763"/>
      <c r="F154" s="139"/>
      <c r="G154" s="165"/>
      <c r="H154" s="165"/>
      <c r="I154" s="165"/>
      <c r="J154" s="165"/>
      <c r="K154" s="165"/>
      <c r="L154" s="165"/>
      <c r="M154" s="165"/>
      <c r="N154" s="165"/>
      <c r="O154" s="165"/>
    </row>
    <row r="155" spans="1:251" s="116" customFormat="1">
      <c r="A155" s="160"/>
      <c r="B155" s="184"/>
      <c r="C155" s="185"/>
      <c r="D155" s="185"/>
      <c r="E155" s="763"/>
      <c r="F155" s="139"/>
      <c r="G155" s="165"/>
      <c r="H155" s="165"/>
      <c r="I155" s="165"/>
      <c r="J155" s="165"/>
      <c r="K155" s="165"/>
      <c r="L155" s="165"/>
      <c r="M155" s="165"/>
      <c r="N155" s="165"/>
      <c r="O155" s="165"/>
    </row>
    <row r="156" spans="1:251" s="116" customFormat="1">
      <c r="A156" s="160"/>
      <c r="B156" s="184"/>
      <c r="C156" s="185"/>
      <c r="D156" s="185"/>
      <c r="E156" s="763"/>
      <c r="F156" s="139"/>
      <c r="G156" s="165"/>
      <c r="H156" s="165"/>
      <c r="I156" s="165"/>
      <c r="J156" s="165"/>
      <c r="K156" s="165"/>
      <c r="L156" s="165"/>
      <c r="M156" s="165"/>
      <c r="N156" s="165"/>
      <c r="O156" s="165"/>
    </row>
    <row r="157" spans="1:251" s="116" customFormat="1">
      <c r="B157" s="186"/>
      <c r="C157" s="185"/>
      <c r="D157" s="185"/>
      <c r="E157" s="772"/>
      <c r="F157" s="121"/>
      <c r="G157" s="165"/>
      <c r="H157" s="165"/>
      <c r="I157" s="165"/>
      <c r="J157" s="165"/>
      <c r="K157" s="165"/>
      <c r="L157" s="165"/>
      <c r="M157" s="165"/>
      <c r="N157" s="165"/>
      <c r="O157" s="165"/>
    </row>
    <row r="158" spans="1:251" s="116" customFormat="1">
      <c r="B158" s="186"/>
      <c r="C158" s="185"/>
      <c r="D158" s="185"/>
      <c r="E158" s="772"/>
      <c r="F158" s="121"/>
      <c r="G158" s="165"/>
      <c r="H158" s="165"/>
      <c r="I158" s="165"/>
      <c r="J158" s="165"/>
      <c r="K158" s="165"/>
      <c r="L158" s="165"/>
      <c r="M158" s="165"/>
      <c r="N158" s="165"/>
      <c r="O158" s="165"/>
    </row>
    <row r="159" spans="1:251" s="116" customFormat="1">
      <c r="B159" s="186"/>
      <c r="C159" s="185"/>
      <c r="D159" s="185"/>
      <c r="E159" s="763"/>
      <c r="F159" s="139"/>
      <c r="G159" s="165"/>
      <c r="H159" s="165"/>
      <c r="I159" s="165"/>
      <c r="J159" s="165"/>
      <c r="K159" s="165"/>
      <c r="L159" s="165"/>
      <c r="M159" s="165"/>
      <c r="N159" s="165"/>
      <c r="O159" s="165"/>
    </row>
    <row r="160" spans="1:251" s="116" customFormat="1">
      <c r="B160" s="187"/>
      <c r="C160" s="118"/>
      <c r="D160" s="118"/>
      <c r="E160" s="130"/>
      <c r="F160" s="139"/>
    </row>
    <row r="161" spans="1:6" s="116" customFormat="1">
      <c r="B161" s="187"/>
      <c r="C161" s="118"/>
      <c r="D161" s="118"/>
      <c r="E161" s="130"/>
      <c r="F161" s="139"/>
    </row>
    <row r="162" spans="1:6" s="116" customFormat="1">
      <c r="A162" s="173"/>
      <c r="B162" s="230"/>
      <c r="C162" s="118"/>
      <c r="D162" s="118"/>
      <c r="E162" s="138"/>
    </row>
    <row r="163" spans="1:6" s="116" customFormat="1">
      <c r="A163" s="231"/>
      <c r="B163" s="230"/>
      <c r="C163" s="118"/>
      <c r="D163" s="118"/>
      <c r="E163" s="138"/>
    </row>
    <row r="164" spans="1:6" s="234" customFormat="1">
      <c r="A164" s="232"/>
      <c r="B164" s="233"/>
      <c r="C164" s="158"/>
      <c r="D164" s="158"/>
      <c r="E164" s="773"/>
      <c r="F164" s="121"/>
    </row>
    <row r="165" spans="1:6" s="116" customFormat="1">
      <c r="A165" s="231"/>
      <c r="B165" s="230"/>
      <c r="C165" s="118"/>
      <c r="D165" s="118"/>
      <c r="E165" s="138"/>
    </row>
    <row r="166" spans="1:6" s="116" customFormat="1">
      <c r="A166" s="231"/>
      <c r="B166" s="230"/>
      <c r="C166" s="118"/>
      <c r="D166" s="118"/>
      <c r="E166" s="138"/>
    </row>
    <row r="167" spans="1:6" s="116" customFormat="1">
      <c r="A167" s="160"/>
      <c r="B167" s="226"/>
      <c r="C167" s="141"/>
      <c r="D167" s="141"/>
      <c r="E167" s="235"/>
      <c r="F167" s="236"/>
    </row>
    <row r="168" spans="1:6" s="116" customFormat="1">
      <c r="A168" s="237"/>
      <c r="B168" s="238"/>
      <c r="C168" s="158"/>
      <c r="D168" s="158"/>
      <c r="E168" s="773"/>
      <c r="F168" s="121"/>
    </row>
    <row r="169" spans="1:6" s="241" customFormat="1">
      <c r="A169" s="191"/>
      <c r="B169" s="239"/>
      <c r="C169" s="141"/>
      <c r="D169" s="141"/>
      <c r="E169" s="240"/>
      <c r="F169" s="236"/>
    </row>
    <row r="170" spans="1:6" s="116" customFormat="1">
      <c r="A170" s="160"/>
      <c r="B170" s="242"/>
      <c r="C170" s="141"/>
      <c r="D170" s="141"/>
      <c r="E170" s="243"/>
      <c r="F170" s="244"/>
    </row>
    <row r="171" spans="1:6" s="116" customFormat="1">
      <c r="A171" s="237"/>
      <c r="B171" s="242"/>
      <c r="C171" s="158"/>
      <c r="D171" s="158"/>
      <c r="E171" s="773"/>
      <c r="F171" s="121"/>
    </row>
    <row r="172" spans="1:6" s="116" customFormat="1">
      <c r="A172" s="66"/>
      <c r="B172" s="89"/>
      <c r="C172" s="158"/>
      <c r="D172" s="158"/>
      <c r="E172" s="757"/>
      <c r="F172" s="66"/>
    </row>
    <row r="173" spans="1:6" s="116" customFormat="1">
      <c r="A173" s="160"/>
      <c r="B173" s="168"/>
      <c r="C173" s="164"/>
      <c r="D173" s="164"/>
      <c r="E173" s="245"/>
      <c r="F173" s="204"/>
    </row>
    <row r="174" spans="1:6" s="116" customFormat="1">
      <c r="A174" s="173"/>
      <c r="B174" s="168"/>
      <c r="C174" s="164"/>
      <c r="D174" s="164"/>
      <c r="E174" s="772"/>
      <c r="F174" s="204"/>
    </row>
    <row r="175" spans="1:6" s="116" customFormat="1">
      <c r="A175" s="246"/>
      <c r="B175" s="168"/>
      <c r="C175" s="164"/>
      <c r="D175" s="164"/>
      <c r="E175" s="245"/>
      <c r="F175" s="204"/>
    </row>
    <row r="176" spans="1:6" s="116" customFormat="1">
      <c r="A176" s="246"/>
      <c r="B176" s="168"/>
      <c r="C176" s="164"/>
      <c r="D176" s="164"/>
      <c r="E176" s="245"/>
      <c r="F176" s="204"/>
    </row>
    <row r="177" spans="1:256" s="116" customFormat="1">
      <c r="A177" s="160"/>
      <c r="B177" s="162"/>
      <c r="C177" s="164"/>
      <c r="D177" s="164"/>
      <c r="E177" s="772"/>
      <c r="F177" s="204"/>
    </row>
    <row r="178" spans="1:256" s="116" customFormat="1">
      <c r="A178" s="160"/>
      <c r="B178" s="162"/>
      <c r="C178" s="164"/>
      <c r="D178" s="139"/>
      <c r="E178" s="138"/>
      <c r="F178" s="139"/>
    </row>
    <row r="179" spans="1:256" s="127" customFormat="1">
      <c r="A179" s="160"/>
      <c r="B179" s="162"/>
      <c r="C179" s="118"/>
      <c r="D179" s="139"/>
      <c r="E179" s="138"/>
      <c r="F179" s="139"/>
    </row>
    <row r="180" spans="1:256" s="127" customFormat="1">
      <c r="A180" s="116"/>
      <c r="B180" s="162"/>
      <c r="C180" s="118"/>
      <c r="D180" s="118"/>
      <c r="E180" s="138"/>
      <c r="F180" s="139"/>
    </row>
    <row r="181" spans="1:256" s="127" customFormat="1">
      <c r="A181" s="116"/>
      <c r="B181" s="162"/>
      <c r="C181" s="66"/>
      <c r="D181" s="66"/>
      <c r="E181" s="757"/>
      <c r="F181" s="66"/>
    </row>
    <row r="182" spans="1:256" s="127" customFormat="1">
      <c r="A182" s="116"/>
      <c r="B182" s="162"/>
      <c r="C182" s="118"/>
      <c r="D182" s="118"/>
      <c r="E182" s="772"/>
      <c r="F182" s="204"/>
    </row>
    <row r="183" spans="1:256" s="127" customFormat="1">
      <c r="A183" s="247"/>
      <c r="B183" s="170"/>
      <c r="C183" s="118"/>
      <c r="D183" s="118"/>
      <c r="E183" s="138"/>
      <c r="F183" s="139"/>
    </row>
    <row r="184" spans="1:256" s="127" customFormat="1">
      <c r="A184" s="173"/>
      <c r="B184" s="248"/>
      <c r="C184" s="118"/>
      <c r="D184" s="118"/>
      <c r="E184" s="138"/>
      <c r="F184" s="139"/>
    </row>
    <row r="185" spans="1:256" s="127" customFormat="1">
      <c r="A185" s="246"/>
      <c r="B185" s="117"/>
      <c r="C185" s="249"/>
      <c r="D185" s="164"/>
      <c r="E185" s="772"/>
      <c r="F185" s="204"/>
    </row>
    <row r="186" spans="1:256" s="102" customFormat="1">
      <c r="A186" s="250"/>
      <c r="B186" s="251"/>
      <c r="C186" s="252"/>
      <c r="D186" s="253"/>
      <c r="E186" s="254"/>
      <c r="F186" s="250"/>
    </row>
    <row r="187" spans="1:256" s="241" customFormat="1">
      <c r="A187" s="160"/>
      <c r="B187" s="168"/>
      <c r="C187" s="118"/>
      <c r="D187" s="118"/>
      <c r="E187" s="772"/>
      <c r="F187" s="121"/>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c r="CO187" s="255"/>
      <c r="CP187" s="255"/>
      <c r="CQ187" s="255"/>
      <c r="CR187" s="255"/>
      <c r="CS187" s="255"/>
      <c r="CT187" s="255"/>
      <c r="CU187" s="255"/>
      <c r="CV187" s="255"/>
      <c r="CW187" s="255"/>
      <c r="CX187" s="255"/>
      <c r="CY187" s="255"/>
      <c r="CZ187" s="255"/>
      <c r="DA187" s="255"/>
      <c r="DB187" s="255"/>
      <c r="DC187" s="255"/>
      <c r="DD187" s="255"/>
      <c r="DE187" s="255"/>
      <c r="DF187" s="255"/>
      <c r="DG187" s="255"/>
      <c r="DH187" s="255"/>
      <c r="DI187" s="255"/>
      <c r="DJ187" s="255"/>
      <c r="DK187" s="255"/>
      <c r="DL187" s="255"/>
      <c r="DM187" s="255"/>
      <c r="DN187" s="255"/>
      <c r="DO187" s="255"/>
      <c r="DP187" s="255"/>
      <c r="DQ187" s="255"/>
      <c r="DR187" s="255"/>
      <c r="DS187" s="255"/>
      <c r="DT187" s="255"/>
      <c r="DU187" s="255"/>
      <c r="DV187" s="255"/>
      <c r="DW187" s="255"/>
      <c r="DX187" s="255"/>
      <c r="DY187" s="255"/>
      <c r="DZ187" s="255"/>
      <c r="EA187" s="255"/>
      <c r="EB187" s="255"/>
      <c r="EC187" s="255"/>
      <c r="ED187" s="255"/>
      <c r="EE187" s="255"/>
      <c r="EF187" s="255"/>
      <c r="EG187" s="255"/>
      <c r="EH187" s="255"/>
      <c r="EI187" s="255"/>
      <c r="EJ187" s="255"/>
      <c r="EK187" s="255"/>
      <c r="EL187" s="255"/>
      <c r="EM187" s="255"/>
      <c r="EN187" s="255"/>
      <c r="EO187" s="255"/>
      <c r="EP187" s="255"/>
      <c r="EQ187" s="255"/>
      <c r="ER187" s="255"/>
      <c r="ES187" s="255"/>
      <c r="ET187" s="255"/>
      <c r="EU187" s="255"/>
      <c r="EV187" s="255"/>
      <c r="EW187" s="255"/>
      <c r="EX187" s="255"/>
      <c r="EY187" s="255"/>
      <c r="EZ187" s="255"/>
      <c r="FA187" s="255"/>
      <c r="FB187" s="255"/>
      <c r="FC187" s="255"/>
      <c r="FD187" s="255"/>
      <c r="FE187" s="255"/>
      <c r="FF187" s="255"/>
      <c r="FG187" s="255"/>
      <c r="FH187" s="255"/>
      <c r="FI187" s="255"/>
      <c r="FJ187" s="255"/>
      <c r="FK187" s="255"/>
      <c r="FL187" s="255"/>
      <c r="FM187" s="255"/>
      <c r="FN187" s="255"/>
      <c r="FO187" s="255"/>
      <c r="FP187" s="255"/>
      <c r="FQ187" s="255"/>
      <c r="FR187" s="255"/>
      <c r="FS187" s="255"/>
      <c r="FT187" s="255"/>
      <c r="FU187" s="255"/>
      <c r="FV187" s="255"/>
      <c r="FW187" s="255"/>
      <c r="FX187" s="255"/>
      <c r="FY187" s="255"/>
      <c r="FZ187" s="255"/>
      <c r="GA187" s="255"/>
      <c r="GB187" s="255"/>
      <c r="GC187" s="255"/>
      <c r="GD187" s="255"/>
      <c r="GE187" s="255"/>
      <c r="GF187" s="255"/>
      <c r="GG187" s="255"/>
      <c r="GH187" s="255"/>
      <c r="GI187" s="255"/>
      <c r="GJ187" s="255"/>
      <c r="GK187" s="255"/>
      <c r="GL187" s="255"/>
      <c r="GM187" s="255"/>
      <c r="GN187" s="255"/>
      <c r="GO187" s="255"/>
      <c r="GP187" s="255"/>
      <c r="GQ187" s="255"/>
      <c r="GR187" s="255"/>
      <c r="GS187" s="255"/>
      <c r="GT187" s="255"/>
      <c r="GU187" s="255"/>
      <c r="GV187" s="255"/>
      <c r="GW187" s="255"/>
      <c r="GX187" s="255"/>
      <c r="GY187" s="255"/>
      <c r="GZ187" s="255"/>
      <c r="HA187" s="255"/>
      <c r="HB187" s="255"/>
      <c r="HC187" s="255"/>
      <c r="HD187" s="255"/>
      <c r="HE187" s="255"/>
      <c r="HF187" s="255"/>
      <c r="HG187" s="255"/>
      <c r="HH187" s="255"/>
      <c r="HI187" s="255"/>
      <c r="HJ187" s="255"/>
      <c r="HK187" s="255"/>
      <c r="HL187" s="255"/>
      <c r="HM187" s="255"/>
      <c r="HN187" s="255"/>
      <c r="HO187" s="255"/>
      <c r="HP187" s="255"/>
      <c r="HQ187" s="255"/>
      <c r="HR187" s="255"/>
      <c r="HS187" s="255"/>
      <c r="HT187" s="255"/>
      <c r="HU187" s="255"/>
      <c r="HV187" s="255"/>
      <c r="HW187" s="255"/>
      <c r="HX187" s="255"/>
      <c r="HY187" s="255"/>
      <c r="HZ187" s="255"/>
      <c r="IA187" s="255"/>
      <c r="IB187" s="255"/>
      <c r="IC187" s="255"/>
      <c r="ID187" s="255"/>
      <c r="IE187" s="255"/>
      <c r="IF187" s="255"/>
      <c r="IG187" s="255"/>
      <c r="IH187" s="255"/>
      <c r="II187" s="255"/>
      <c r="IJ187" s="255"/>
      <c r="IK187" s="255"/>
      <c r="IL187" s="255"/>
      <c r="IM187" s="255"/>
      <c r="IN187" s="255"/>
      <c r="IO187" s="255"/>
      <c r="IP187" s="255"/>
      <c r="IQ187" s="255"/>
      <c r="IR187" s="255"/>
      <c r="IS187" s="255"/>
      <c r="IT187" s="255"/>
      <c r="IU187" s="255"/>
      <c r="IV187" s="255"/>
    </row>
    <row r="188" spans="1:256" s="116" customFormat="1">
      <c r="A188" s="191"/>
      <c r="B188" s="242"/>
      <c r="C188" s="256"/>
      <c r="D188" s="256"/>
      <c r="E188" s="235"/>
      <c r="F188" s="23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c r="BJ188" s="146"/>
      <c r="BK188" s="146"/>
      <c r="BL188" s="146"/>
      <c r="BM188" s="146"/>
      <c r="BN188" s="146"/>
      <c r="BO188" s="146"/>
      <c r="BP188" s="146"/>
      <c r="BQ188" s="146"/>
      <c r="BR188" s="146"/>
      <c r="BS188" s="146"/>
      <c r="BT188" s="146"/>
      <c r="BU188" s="146"/>
      <c r="BV188" s="146"/>
      <c r="BW188" s="146"/>
      <c r="BX188" s="146"/>
      <c r="BY188" s="146"/>
      <c r="BZ188" s="146"/>
      <c r="CA188" s="146"/>
      <c r="CB188" s="146"/>
      <c r="CC188" s="146"/>
      <c r="CD188" s="146"/>
      <c r="CE188" s="146"/>
      <c r="CF188" s="146"/>
      <c r="CG188" s="146"/>
      <c r="CH188" s="146"/>
      <c r="CI188" s="146"/>
      <c r="CJ188" s="146"/>
      <c r="CK188" s="146"/>
      <c r="CL188" s="146"/>
      <c r="CM188" s="146"/>
      <c r="CN188" s="146"/>
      <c r="CO188" s="146"/>
      <c r="CP188" s="146"/>
      <c r="CQ188" s="146"/>
      <c r="CR188" s="146"/>
      <c r="CS188" s="146"/>
      <c r="CT188" s="146"/>
      <c r="CU188" s="146"/>
      <c r="CV188" s="146"/>
      <c r="CW188" s="146"/>
      <c r="CX188" s="146"/>
      <c r="CY188" s="146"/>
      <c r="CZ188" s="146"/>
      <c r="DA188" s="146"/>
      <c r="DB188" s="146"/>
      <c r="DC188" s="146"/>
      <c r="DD188" s="146"/>
      <c r="DE188" s="146"/>
      <c r="DF188" s="146"/>
      <c r="DG188" s="146"/>
      <c r="DH188" s="146"/>
      <c r="DI188" s="146"/>
      <c r="DJ188" s="146"/>
      <c r="DK188" s="146"/>
      <c r="DL188" s="146"/>
      <c r="DM188" s="146"/>
      <c r="DN188" s="146"/>
      <c r="DO188" s="146"/>
      <c r="DP188" s="146"/>
      <c r="DQ188" s="146"/>
      <c r="DR188" s="146"/>
      <c r="DS188" s="146"/>
      <c r="DT188" s="146"/>
      <c r="DU188" s="146"/>
      <c r="DV188" s="146"/>
      <c r="DW188" s="146"/>
      <c r="DX188" s="146"/>
      <c r="DY188" s="146"/>
      <c r="DZ188" s="146"/>
      <c r="EA188" s="146"/>
      <c r="EB188" s="146"/>
      <c r="EC188" s="146"/>
      <c r="ED188" s="146"/>
      <c r="EE188" s="146"/>
      <c r="EF188" s="146"/>
      <c r="EG188" s="146"/>
      <c r="EH188" s="146"/>
      <c r="EI188" s="146"/>
      <c r="EJ188" s="146"/>
      <c r="EK188" s="146"/>
      <c r="EL188" s="146"/>
      <c r="EM188" s="146"/>
      <c r="EN188" s="146"/>
      <c r="EO188" s="146"/>
      <c r="EP188" s="146"/>
      <c r="EQ188" s="146"/>
      <c r="ER188" s="146"/>
      <c r="ES188" s="146"/>
      <c r="ET188" s="146"/>
      <c r="EU188" s="146"/>
      <c r="EV188" s="146"/>
      <c r="EW188" s="146"/>
      <c r="EX188" s="146"/>
      <c r="EY188" s="146"/>
      <c r="EZ188" s="146"/>
      <c r="FA188" s="146"/>
      <c r="FB188" s="146"/>
      <c r="FC188" s="146"/>
      <c r="FD188" s="146"/>
      <c r="FE188" s="146"/>
      <c r="FF188" s="146"/>
      <c r="FG188" s="146"/>
      <c r="FH188" s="146"/>
      <c r="FI188" s="146"/>
      <c r="FJ188" s="146"/>
      <c r="FK188" s="146"/>
      <c r="FL188" s="146"/>
      <c r="FM188" s="146"/>
      <c r="FN188" s="146"/>
      <c r="FO188" s="146"/>
      <c r="FP188" s="146"/>
      <c r="FQ188" s="146"/>
      <c r="FR188" s="146"/>
      <c r="FS188" s="146"/>
      <c r="FT188" s="146"/>
      <c r="FU188" s="146"/>
      <c r="FV188" s="146"/>
      <c r="FW188" s="146"/>
      <c r="FX188" s="146"/>
      <c r="FY188" s="146"/>
      <c r="FZ188" s="146"/>
      <c r="GA188" s="146"/>
      <c r="GB188" s="146"/>
      <c r="GC188" s="146"/>
      <c r="GD188" s="146"/>
      <c r="GE188" s="146"/>
      <c r="GF188" s="146"/>
      <c r="GG188" s="146"/>
      <c r="GH188" s="146"/>
      <c r="GI188" s="146"/>
      <c r="GJ188" s="146"/>
      <c r="GK188" s="146"/>
      <c r="GL188" s="146"/>
      <c r="GM188" s="146"/>
      <c r="GN188" s="146"/>
      <c r="GO188" s="146"/>
      <c r="GP188" s="146"/>
      <c r="GQ188" s="146"/>
      <c r="GR188" s="146"/>
      <c r="GS188" s="146"/>
      <c r="GT188" s="146"/>
      <c r="GU188" s="146"/>
      <c r="GV188" s="146"/>
      <c r="GW188" s="146"/>
      <c r="GX188" s="146"/>
      <c r="GY188" s="146"/>
      <c r="GZ188" s="146"/>
      <c r="HA188" s="146"/>
      <c r="HB188" s="146"/>
      <c r="HC188" s="146"/>
      <c r="HD188" s="146"/>
      <c r="HE188" s="146"/>
      <c r="HF188" s="146"/>
      <c r="HG188" s="146"/>
      <c r="HH188" s="146"/>
      <c r="HI188" s="146"/>
      <c r="HJ188" s="146"/>
      <c r="HK188" s="146"/>
      <c r="HL188" s="146"/>
      <c r="HM188" s="146"/>
      <c r="HN188" s="146"/>
      <c r="HO188" s="146"/>
      <c r="HP188" s="146"/>
      <c r="HQ188" s="146"/>
      <c r="HR188" s="146"/>
      <c r="HS188" s="146"/>
      <c r="HT188" s="146"/>
      <c r="HU188" s="146"/>
      <c r="HV188" s="146"/>
      <c r="HW188" s="146"/>
      <c r="HX188" s="146"/>
      <c r="HY188" s="146"/>
      <c r="HZ188" s="146"/>
      <c r="IA188" s="146"/>
      <c r="IB188" s="146"/>
      <c r="IC188" s="146"/>
      <c r="ID188" s="146"/>
      <c r="IE188" s="146"/>
      <c r="IF188" s="146"/>
      <c r="IG188" s="146"/>
      <c r="IH188" s="146"/>
      <c r="II188" s="146"/>
      <c r="IJ188" s="146"/>
      <c r="IK188" s="146"/>
      <c r="IL188" s="146"/>
      <c r="IM188" s="146"/>
      <c r="IN188" s="146"/>
      <c r="IO188" s="146"/>
      <c r="IP188" s="146"/>
      <c r="IQ188" s="146"/>
      <c r="IR188" s="146"/>
      <c r="IS188" s="146"/>
      <c r="IT188" s="146"/>
      <c r="IU188" s="146"/>
      <c r="IV188" s="146"/>
    </row>
    <row r="189" spans="1:256" s="116" customFormat="1">
      <c r="A189" s="173"/>
      <c r="B189" s="183"/>
      <c r="C189" s="118"/>
      <c r="D189" s="118"/>
      <c r="E189" s="130"/>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6"/>
      <c r="BF189" s="146"/>
      <c r="BG189" s="146"/>
      <c r="BH189" s="146"/>
      <c r="BI189" s="146"/>
      <c r="BJ189" s="146"/>
      <c r="BK189" s="146"/>
      <c r="BL189" s="146"/>
      <c r="BM189" s="146"/>
      <c r="BN189" s="146"/>
      <c r="BO189" s="146"/>
      <c r="BP189" s="146"/>
      <c r="BQ189" s="146"/>
      <c r="BR189" s="146"/>
      <c r="BS189" s="146"/>
      <c r="BT189" s="146"/>
      <c r="BU189" s="146"/>
      <c r="BV189" s="146"/>
      <c r="BW189" s="146"/>
      <c r="BX189" s="146"/>
      <c r="BY189" s="146"/>
      <c r="BZ189" s="146"/>
      <c r="CA189" s="146"/>
      <c r="CB189" s="146"/>
      <c r="CC189" s="146"/>
      <c r="CD189" s="146"/>
      <c r="CE189" s="146"/>
      <c r="CF189" s="146"/>
      <c r="CG189" s="146"/>
      <c r="CH189" s="146"/>
      <c r="CI189" s="146"/>
      <c r="CJ189" s="146"/>
      <c r="CK189" s="146"/>
      <c r="CL189" s="146"/>
      <c r="CM189" s="146"/>
      <c r="CN189" s="146"/>
      <c r="CO189" s="146"/>
      <c r="CP189" s="146"/>
      <c r="CQ189" s="146"/>
      <c r="CR189" s="146"/>
      <c r="CS189" s="146"/>
      <c r="CT189" s="146"/>
      <c r="CU189" s="146"/>
      <c r="CV189" s="146"/>
      <c r="CW189" s="146"/>
      <c r="CX189" s="146"/>
      <c r="CY189" s="146"/>
      <c r="CZ189" s="146"/>
      <c r="DA189" s="146"/>
      <c r="DB189" s="146"/>
      <c r="DC189" s="146"/>
      <c r="DD189" s="146"/>
      <c r="DE189" s="146"/>
      <c r="DF189" s="146"/>
      <c r="DG189" s="146"/>
      <c r="DH189" s="146"/>
      <c r="DI189" s="146"/>
      <c r="DJ189" s="146"/>
      <c r="DK189" s="146"/>
      <c r="DL189" s="146"/>
      <c r="DM189" s="146"/>
      <c r="DN189" s="146"/>
      <c r="DO189" s="146"/>
      <c r="DP189" s="146"/>
      <c r="DQ189" s="146"/>
      <c r="DR189" s="146"/>
      <c r="DS189" s="146"/>
      <c r="DT189" s="146"/>
      <c r="DU189" s="146"/>
      <c r="DV189" s="146"/>
      <c r="DW189" s="146"/>
      <c r="DX189" s="146"/>
      <c r="DY189" s="146"/>
      <c r="DZ189" s="146"/>
      <c r="EA189" s="146"/>
      <c r="EB189" s="146"/>
      <c r="EC189" s="146"/>
      <c r="ED189" s="146"/>
      <c r="EE189" s="146"/>
      <c r="EF189" s="146"/>
      <c r="EG189" s="146"/>
      <c r="EH189" s="146"/>
      <c r="EI189" s="146"/>
      <c r="EJ189" s="146"/>
      <c r="EK189" s="146"/>
      <c r="EL189" s="146"/>
      <c r="EM189" s="146"/>
      <c r="EN189" s="146"/>
      <c r="EO189" s="146"/>
      <c r="EP189" s="146"/>
      <c r="EQ189" s="146"/>
      <c r="ER189" s="146"/>
      <c r="ES189" s="146"/>
      <c r="ET189" s="146"/>
      <c r="EU189" s="146"/>
      <c r="EV189" s="146"/>
      <c r="EW189" s="146"/>
      <c r="EX189" s="146"/>
      <c r="EY189" s="146"/>
      <c r="EZ189" s="146"/>
      <c r="FA189" s="146"/>
      <c r="FB189" s="146"/>
      <c r="FC189" s="146"/>
      <c r="FD189" s="146"/>
      <c r="FE189" s="146"/>
      <c r="FF189" s="146"/>
      <c r="FG189" s="146"/>
      <c r="FH189" s="146"/>
      <c r="FI189" s="146"/>
      <c r="FJ189" s="146"/>
      <c r="FK189" s="146"/>
      <c r="FL189" s="146"/>
      <c r="FM189" s="146"/>
      <c r="FN189" s="146"/>
      <c r="FO189" s="146"/>
      <c r="FP189" s="146"/>
      <c r="FQ189" s="146"/>
      <c r="FR189" s="146"/>
      <c r="FS189" s="146"/>
      <c r="FT189" s="146"/>
      <c r="FU189" s="146"/>
      <c r="FV189" s="146"/>
      <c r="FW189" s="146"/>
      <c r="FX189" s="146"/>
      <c r="FY189" s="146"/>
      <c r="FZ189" s="146"/>
      <c r="GA189" s="146"/>
      <c r="GB189" s="146"/>
      <c r="GC189" s="146"/>
      <c r="GD189" s="146"/>
      <c r="GE189" s="146"/>
      <c r="GF189" s="146"/>
      <c r="GG189" s="146"/>
      <c r="GH189" s="146"/>
      <c r="GI189" s="146"/>
      <c r="GJ189" s="146"/>
      <c r="GK189" s="146"/>
      <c r="GL189" s="146"/>
      <c r="GM189" s="146"/>
      <c r="GN189" s="146"/>
      <c r="GO189" s="146"/>
      <c r="GP189" s="146"/>
      <c r="GQ189" s="146"/>
      <c r="GR189" s="146"/>
      <c r="GS189" s="146"/>
      <c r="GT189" s="146"/>
      <c r="GU189" s="146"/>
      <c r="GV189" s="146"/>
      <c r="GW189" s="146"/>
      <c r="GX189" s="146"/>
      <c r="GY189" s="146"/>
      <c r="GZ189" s="146"/>
      <c r="HA189" s="146"/>
      <c r="HB189" s="146"/>
      <c r="HC189" s="146"/>
      <c r="HD189" s="146"/>
      <c r="HE189" s="146"/>
      <c r="HF189" s="146"/>
      <c r="HG189" s="146"/>
      <c r="HH189" s="146"/>
      <c r="HI189" s="146"/>
      <c r="HJ189" s="146"/>
      <c r="HK189" s="146"/>
      <c r="HL189" s="146"/>
      <c r="HM189" s="146"/>
      <c r="HN189" s="146"/>
      <c r="HO189" s="146"/>
      <c r="HP189" s="146"/>
      <c r="HQ189" s="146"/>
      <c r="HR189" s="146"/>
      <c r="HS189" s="146"/>
      <c r="HT189" s="146"/>
      <c r="HU189" s="146"/>
      <c r="HV189" s="146"/>
      <c r="HW189" s="146"/>
      <c r="HX189" s="146"/>
      <c r="HY189" s="146"/>
      <c r="HZ189" s="146"/>
      <c r="IA189" s="146"/>
      <c r="IB189" s="146"/>
      <c r="IC189" s="146"/>
      <c r="ID189" s="146"/>
      <c r="IE189" s="146"/>
      <c r="IF189" s="146"/>
      <c r="IG189" s="146"/>
      <c r="IH189" s="146"/>
      <c r="II189" s="146"/>
      <c r="IJ189" s="146"/>
      <c r="IK189" s="146"/>
      <c r="IL189" s="146"/>
      <c r="IM189" s="146"/>
      <c r="IN189" s="146"/>
      <c r="IO189" s="146"/>
      <c r="IP189" s="146"/>
      <c r="IQ189" s="146"/>
      <c r="IR189" s="146"/>
      <c r="IS189" s="146"/>
      <c r="IT189" s="146"/>
      <c r="IU189" s="146"/>
      <c r="IV189" s="146"/>
    </row>
    <row r="190" spans="1:256" s="241" customFormat="1">
      <c r="A190" s="116"/>
      <c r="B190" s="183"/>
      <c r="C190" s="257"/>
      <c r="D190" s="258"/>
      <c r="E190" s="772"/>
      <c r="F190" s="204"/>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c r="CO190" s="255"/>
      <c r="CP190" s="255"/>
      <c r="CQ190" s="255"/>
      <c r="CR190" s="255"/>
      <c r="CS190" s="255"/>
      <c r="CT190" s="255"/>
      <c r="CU190" s="255"/>
      <c r="CV190" s="255"/>
      <c r="CW190" s="255"/>
      <c r="CX190" s="255"/>
      <c r="CY190" s="255"/>
      <c r="CZ190" s="255"/>
      <c r="DA190" s="255"/>
      <c r="DB190" s="255"/>
      <c r="DC190" s="255"/>
      <c r="DD190" s="255"/>
      <c r="DE190" s="255"/>
      <c r="DF190" s="255"/>
      <c r="DG190" s="255"/>
      <c r="DH190" s="255"/>
      <c r="DI190" s="255"/>
      <c r="DJ190" s="255"/>
      <c r="DK190" s="255"/>
      <c r="DL190" s="255"/>
      <c r="DM190" s="255"/>
      <c r="DN190" s="255"/>
      <c r="DO190" s="255"/>
      <c r="DP190" s="255"/>
      <c r="DQ190" s="255"/>
      <c r="DR190" s="255"/>
      <c r="DS190" s="255"/>
      <c r="DT190" s="255"/>
      <c r="DU190" s="255"/>
      <c r="DV190" s="255"/>
      <c r="DW190" s="255"/>
      <c r="DX190" s="255"/>
      <c r="DY190" s="255"/>
      <c r="DZ190" s="255"/>
      <c r="EA190" s="255"/>
      <c r="EB190" s="255"/>
      <c r="EC190" s="255"/>
      <c r="ED190" s="255"/>
      <c r="EE190" s="255"/>
      <c r="EF190" s="255"/>
      <c r="EG190" s="255"/>
      <c r="EH190" s="255"/>
      <c r="EI190" s="255"/>
      <c r="EJ190" s="255"/>
      <c r="EK190" s="255"/>
      <c r="EL190" s="255"/>
      <c r="EM190" s="255"/>
      <c r="EN190" s="255"/>
      <c r="EO190" s="255"/>
      <c r="EP190" s="255"/>
      <c r="EQ190" s="255"/>
      <c r="ER190" s="255"/>
      <c r="ES190" s="255"/>
      <c r="ET190" s="255"/>
      <c r="EU190" s="255"/>
      <c r="EV190" s="255"/>
      <c r="EW190" s="255"/>
      <c r="EX190" s="255"/>
      <c r="EY190" s="255"/>
      <c r="EZ190" s="255"/>
      <c r="FA190" s="255"/>
      <c r="FB190" s="255"/>
      <c r="FC190" s="255"/>
      <c r="FD190" s="255"/>
      <c r="FE190" s="255"/>
      <c r="FF190" s="255"/>
      <c r="FG190" s="255"/>
      <c r="FH190" s="255"/>
      <c r="FI190" s="255"/>
      <c r="FJ190" s="255"/>
      <c r="FK190" s="255"/>
      <c r="FL190" s="255"/>
      <c r="FM190" s="255"/>
      <c r="FN190" s="255"/>
      <c r="FO190" s="255"/>
      <c r="FP190" s="255"/>
      <c r="FQ190" s="255"/>
      <c r="FR190" s="255"/>
      <c r="FS190" s="255"/>
      <c r="FT190" s="255"/>
      <c r="FU190" s="255"/>
      <c r="FV190" s="255"/>
      <c r="FW190" s="255"/>
      <c r="FX190" s="255"/>
      <c r="FY190" s="255"/>
      <c r="FZ190" s="255"/>
      <c r="GA190" s="255"/>
      <c r="GB190" s="255"/>
      <c r="GC190" s="255"/>
      <c r="GD190" s="255"/>
      <c r="GE190" s="255"/>
      <c r="GF190" s="255"/>
      <c r="GG190" s="255"/>
      <c r="GH190" s="255"/>
      <c r="GI190" s="255"/>
      <c r="GJ190" s="255"/>
      <c r="GK190" s="255"/>
      <c r="GL190" s="255"/>
      <c r="GM190" s="255"/>
      <c r="GN190" s="255"/>
      <c r="GO190" s="255"/>
      <c r="GP190" s="255"/>
      <c r="GQ190" s="255"/>
      <c r="GR190" s="255"/>
      <c r="GS190" s="255"/>
      <c r="GT190" s="255"/>
      <c r="GU190" s="255"/>
      <c r="GV190" s="255"/>
      <c r="GW190" s="255"/>
      <c r="GX190" s="255"/>
      <c r="GY190" s="255"/>
      <c r="GZ190" s="255"/>
      <c r="HA190" s="255"/>
      <c r="HB190" s="255"/>
      <c r="HC190" s="255"/>
      <c r="HD190" s="255"/>
      <c r="HE190" s="255"/>
      <c r="HF190" s="255"/>
      <c r="HG190" s="255"/>
      <c r="HH190" s="255"/>
      <c r="HI190" s="255"/>
      <c r="HJ190" s="255"/>
      <c r="HK190" s="255"/>
      <c r="HL190" s="255"/>
      <c r="HM190" s="255"/>
      <c r="HN190" s="255"/>
      <c r="HO190" s="255"/>
      <c r="HP190" s="255"/>
      <c r="HQ190" s="255"/>
      <c r="HR190" s="255"/>
      <c r="HS190" s="255"/>
      <c r="HT190" s="255"/>
      <c r="HU190" s="255"/>
      <c r="HV190" s="255"/>
      <c r="HW190" s="255"/>
      <c r="HX190" s="255"/>
      <c r="HY190" s="255"/>
      <c r="HZ190" s="255"/>
      <c r="IA190" s="255"/>
      <c r="IB190" s="255"/>
      <c r="IC190" s="255"/>
      <c r="ID190" s="255"/>
      <c r="IE190" s="255"/>
      <c r="IF190" s="255"/>
      <c r="IG190" s="255"/>
      <c r="IH190" s="255"/>
      <c r="II190" s="255"/>
      <c r="IJ190" s="255"/>
      <c r="IK190" s="255"/>
      <c r="IL190" s="255"/>
      <c r="IM190" s="255"/>
      <c r="IN190" s="255"/>
      <c r="IO190" s="255"/>
      <c r="IP190" s="255"/>
      <c r="IQ190" s="255"/>
      <c r="IR190" s="255"/>
      <c r="IS190" s="255"/>
      <c r="IT190" s="255"/>
      <c r="IU190" s="255"/>
      <c r="IV190" s="255"/>
    </row>
    <row r="191" spans="1:256" s="102" customFormat="1">
      <c r="A191" s="97"/>
      <c r="B191" s="98"/>
      <c r="C191" s="99"/>
      <c r="D191" s="99"/>
      <c r="E191" s="752"/>
      <c r="F191" s="101"/>
    </row>
    <row r="192" spans="1:256">
      <c r="A192" s="173"/>
      <c r="B192" s="230"/>
      <c r="C192" s="118"/>
      <c r="D192" s="118"/>
      <c r="E192" s="773"/>
      <c r="F192" s="121"/>
    </row>
    <row r="193" spans="1:6" s="116" customFormat="1">
      <c r="A193" s="188"/>
      <c r="B193" s="189"/>
      <c r="C193" s="190"/>
      <c r="D193" s="190"/>
      <c r="E193" s="240"/>
      <c r="F193" s="192"/>
    </row>
    <row r="194" spans="1:6" s="109" customFormat="1">
      <c r="A194" s="103"/>
      <c r="B194" s="104"/>
      <c r="C194" s="105"/>
      <c r="D194" s="106"/>
      <c r="E194" s="107"/>
      <c r="F194" s="108"/>
    </row>
    <row r="195" spans="1:6" s="102" customFormat="1">
      <c r="A195" s="97"/>
      <c r="B195" s="98"/>
      <c r="C195" s="99"/>
      <c r="D195" s="99"/>
      <c r="E195" s="752"/>
      <c r="F195" s="101"/>
    </row>
    <row r="196" spans="1:6" s="116" customFormat="1">
      <c r="A196" s="173"/>
      <c r="B196" s="221"/>
      <c r="C196" s="118"/>
      <c r="D196" s="118"/>
      <c r="E196" s="130"/>
      <c r="F196" s="139"/>
    </row>
    <row r="197" spans="1:6" s="115" customFormat="1" ht="14.25">
      <c r="A197" s="128"/>
      <c r="B197" s="223"/>
      <c r="C197" s="224"/>
      <c r="D197" s="224"/>
      <c r="E197" s="772"/>
      <c r="F197" s="204"/>
    </row>
    <row r="198" spans="1:6" s="115" customFormat="1" ht="14.25">
      <c r="A198" s="128"/>
      <c r="B198" s="223"/>
      <c r="C198" s="224"/>
      <c r="D198" s="224"/>
      <c r="E198" s="772"/>
      <c r="F198" s="204"/>
    </row>
    <row r="199" spans="1:6" s="115" customFormat="1" ht="14.25">
      <c r="A199" s="128"/>
      <c r="B199" s="223"/>
      <c r="C199" s="224"/>
      <c r="D199" s="224"/>
      <c r="E199" s="772"/>
      <c r="F199" s="204"/>
    </row>
    <row r="200" spans="1:6" s="116" customFormat="1">
      <c r="B200" s="221"/>
      <c r="C200" s="118"/>
      <c r="D200" s="118"/>
      <c r="E200" s="130"/>
      <c r="F200" s="139"/>
    </row>
    <row r="201" spans="1:6" s="116" customFormat="1">
      <c r="B201" s="187"/>
      <c r="C201" s="118"/>
      <c r="D201" s="118"/>
      <c r="E201" s="130"/>
      <c r="F201" s="139"/>
    </row>
    <row r="202" spans="1:6" s="116" customFormat="1">
      <c r="A202" s="160"/>
      <c r="B202" s="161"/>
      <c r="C202" s="118"/>
      <c r="D202" s="118"/>
      <c r="E202" s="123"/>
      <c r="F202" s="121"/>
    </row>
    <row r="203" spans="1:6" s="116" customFormat="1">
      <c r="A203" s="160"/>
      <c r="B203" s="161"/>
      <c r="C203" s="118"/>
      <c r="D203" s="118"/>
      <c r="E203" s="123"/>
      <c r="F203" s="121"/>
    </row>
    <row r="204" spans="1:6" s="116" customFormat="1">
      <c r="A204" s="160"/>
      <c r="B204" s="161"/>
      <c r="C204" s="118"/>
      <c r="D204" s="118"/>
      <c r="E204" s="123"/>
      <c r="F204" s="121"/>
    </row>
    <row r="205" spans="1:6" s="116" customFormat="1">
      <c r="A205" s="160"/>
      <c r="B205" s="161"/>
      <c r="C205" s="118"/>
      <c r="D205" s="118"/>
      <c r="E205" s="123"/>
      <c r="F205" s="121"/>
    </row>
    <row r="206" spans="1:6" s="116" customFormat="1">
      <c r="B206" s="161"/>
      <c r="C206" s="225"/>
      <c r="D206" s="225"/>
      <c r="E206" s="772"/>
      <c r="F206" s="121"/>
    </row>
    <row r="207" spans="1:6" s="116" customFormat="1">
      <c r="A207" s="160"/>
      <c r="B207" s="161"/>
      <c r="C207" s="118"/>
      <c r="D207" s="118"/>
      <c r="E207" s="123"/>
      <c r="F207" s="121"/>
    </row>
    <row r="208" spans="1:6" s="116" customFormat="1">
      <c r="A208" s="160"/>
      <c r="B208" s="161"/>
      <c r="C208" s="225"/>
      <c r="D208" s="225"/>
      <c r="E208" s="772"/>
      <c r="F208" s="121"/>
    </row>
    <row r="209" spans="1:251" s="116" customFormat="1">
      <c r="A209" s="160"/>
      <c r="B209" s="161"/>
      <c r="C209" s="118"/>
      <c r="D209" s="118"/>
      <c r="E209" s="123"/>
      <c r="F209" s="121"/>
    </row>
    <row r="210" spans="1:251" s="145" customFormat="1">
      <c r="A210" s="148"/>
      <c r="B210" s="226"/>
      <c r="C210" s="227"/>
      <c r="D210" s="227"/>
      <c r="E210" s="143"/>
      <c r="F210" s="144"/>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c r="DP210" s="146"/>
      <c r="DQ210" s="146"/>
      <c r="DR210" s="146"/>
      <c r="DS210" s="146"/>
      <c r="DT210" s="146"/>
      <c r="DU210" s="146"/>
      <c r="DV210" s="146"/>
      <c r="DW210" s="146"/>
      <c r="DX210" s="146"/>
      <c r="DY210" s="146"/>
      <c r="DZ210" s="146"/>
      <c r="EA210" s="146"/>
      <c r="EB210" s="146"/>
      <c r="EC210" s="146"/>
      <c r="ED210" s="146"/>
      <c r="EE210" s="146"/>
      <c r="EF210" s="146"/>
      <c r="EG210" s="146"/>
      <c r="EH210" s="146"/>
      <c r="EI210" s="146"/>
      <c r="EJ210" s="146"/>
      <c r="EK210" s="146"/>
      <c r="EL210" s="146"/>
      <c r="EM210" s="146"/>
      <c r="EN210" s="146"/>
      <c r="EO210" s="146"/>
      <c r="EP210" s="146"/>
      <c r="EQ210" s="146"/>
      <c r="ER210" s="146"/>
      <c r="ES210" s="146"/>
      <c r="ET210" s="146"/>
      <c r="EU210" s="146"/>
      <c r="EV210" s="146"/>
      <c r="EW210" s="146"/>
      <c r="EX210" s="146"/>
      <c r="EY210" s="146"/>
      <c r="EZ210" s="146"/>
      <c r="FA210" s="146"/>
      <c r="FB210" s="146"/>
      <c r="FC210" s="146"/>
      <c r="FD210" s="146"/>
      <c r="FE210" s="146"/>
      <c r="FF210" s="146"/>
      <c r="FG210" s="146"/>
      <c r="FH210" s="146"/>
      <c r="FI210" s="146"/>
      <c r="FJ210" s="146"/>
      <c r="FK210" s="146"/>
      <c r="FL210" s="146"/>
      <c r="FM210" s="146"/>
      <c r="FN210" s="146"/>
      <c r="FO210" s="146"/>
      <c r="FP210" s="146"/>
      <c r="FQ210" s="146"/>
      <c r="FR210" s="146"/>
      <c r="FS210" s="146"/>
      <c r="FT210" s="146"/>
      <c r="FU210" s="146"/>
      <c r="FV210" s="146"/>
      <c r="FW210" s="146"/>
      <c r="FX210" s="146"/>
      <c r="FY210" s="146"/>
      <c r="FZ210" s="146"/>
      <c r="GA210" s="146"/>
      <c r="GB210" s="146"/>
      <c r="GC210" s="146"/>
      <c r="GD210" s="146"/>
      <c r="GE210" s="146"/>
      <c r="GF210" s="146"/>
      <c r="GG210" s="146"/>
      <c r="GH210" s="146"/>
      <c r="GI210" s="146"/>
      <c r="GJ210" s="146"/>
      <c r="GK210" s="146"/>
      <c r="GL210" s="146"/>
      <c r="GM210" s="146"/>
      <c r="GN210" s="146"/>
      <c r="GO210" s="146"/>
      <c r="GP210" s="146"/>
      <c r="GQ210" s="146"/>
      <c r="GR210" s="146"/>
      <c r="GS210" s="146"/>
      <c r="GT210" s="146"/>
      <c r="GU210" s="146"/>
      <c r="GV210" s="146"/>
      <c r="GW210" s="146"/>
      <c r="GX210" s="146"/>
      <c r="GY210" s="146"/>
      <c r="GZ210" s="146"/>
      <c r="HA210" s="146"/>
      <c r="HB210" s="146"/>
      <c r="HC210" s="146"/>
      <c r="HD210" s="146"/>
      <c r="HE210" s="146"/>
      <c r="HF210" s="146"/>
      <c r="HG210" s="146"/>
      <c r="HH210" s="146"/>
      <c r="HI210" s="146"/>
      <c r="HJ210" s="146"/>
      <c r="HK210" s="146"/>
      <c r="HL210" s="146"/>
      <c r="HM210" s="146"/>
      <c r="HN210" s="146"/>
      <c r="HO210" s="146"/>
      <c r="HP210" s="146"/>
      <c r="HQ210" s="146"/>
      <c r="HR210" s="146"/>
      <c r="HS210" s="146"/>
      <c r="HT210" s="146"/>
      <c r="HU210" s="146"/>
      <c r="HV210" s="146"/>
      <c r="HW210" s="146"/>
      <c r="HX210" s="146"/>
      <c r="HY210" s="146"/>
      <c r="HZ210" s="146"/>
      <c r="IA210" s="146"/>
      <c r="IB210" s="146"/>
      <c r="IC210" s="146"/>
      <c r="ID210" s="146"/>
      <c r="IE210" s="146"/>
      <c r="IF210" s="146"/>
      <c r="IG210" s="146"/>
      <c r="IH210" s="146"/>
      <c r="II210" s="146"/>
      <c r="IJ210" s="146"/>
      <c r="IK210" s="146"/>
      <c r="IL210" s="146"/>
      <c r="IM210" s="146"/>
      <c r="IN210" s="146"/>
      <c r="IO210" s="146"/>
      <c r="IP210" s="146"/>
      <c r="IQ210" s="146"/>
    </row>
    <row r="211" spans="1:251" s="116" customFormat="1">
      <c r="A211" s="173"/>
      <c r="B211" s="221"/>
      <c r="C211" s="118"/>
      <c r="D211" s="118"/>
      <c r="E211" s="772"/>
      <c r="F211" s="121"/>
    </row>
    <row r="212" spans="1:251" s="116" customFormat="1">
      <c r="B212" s="221"/>
      <c r="C212" s="118"/>
      <c r="D212" s="118"/>
      <c r="E212" s="130"/>
      <c r="F212" s="139"/>
    </row>
    <row r="213" spans="1:251" s="116" customFormat="1">
      <c r="B213" s="187"/>
      <c r="C213" s="118"/>
      <c r="D213" s="118"/>
      <c r="E213" s="130"/>
      <c r="F213" s="139"/>
    </row>
    <row r="214" spans="1:251" s="116" customFormat="1">
      <c r="A214" s="148"/>
      <c r="B214" s="228"/>
      <c r="C214" s="227"/>
      <c r="D214" s="227"/>
      <c r="E214" s="143"/>
      <c r="F214" s="144"/>
    </row>
    <row r="215" spans="1:251" s="116" customFormat="1">
      <c r="A215" s="122"/>
      <c r="B215" s="229"/>
      <c r="C215" s="190"/>
      <c r="D215" s="190"/>
      <c r="E215" s="143"/>
      <c r="F215" s="144"/>
    </row>
    <row r="216" spans="1:251" s="116" customFormat="1">
      <c r="A216" s="148"/>
      <c r="B216" s="229"/>
      <c r="C216" s="190"/>
      <c r="D216" s="190"/>
      <c r="E216" s="772"/>
      <c r="F216" s="121"/>
    </row>
    <row r="217" spans="1:251" s="116" customFormat="1">
      <c r="B217" s="187"/>
      <c r="C217" s="118"/>
      <c r="D217" s="118"/>
      <c r="E217" s="130"/>
      <c r="F217" s="139"/>
    </row>
    <row r="218" spans="1:251" s="116" customFormat="1">
      <c r="A218" s="160"/>
      <c r="B218" s="184"/>
      <c r="C218" s="185"/>
      <c r="D218" s="185"/>
      <c r="E218" s="763"/>
      <c r="F218" s="139"/>
      <c r="G218" s="165"/>
      <c r="H218" s="165"/>
      <c r="I218" s="165"/>
      <c r="J218" s="165"/>
      <c r="K218" s="165"/>
      <c r="L218" s="165"/>
      <c r="M218" s="165"/>
      <c r="N218" s="165"/>
      <c r="O218" s="165"/>
    </row>
    <row r="219" spans="1:251" s="116" customFormat="1">
      <c r="A219" s="160"/>
      <c r="B219" s="184"/>
      <c r="C219" s="185"/>
      <c r="D219" s="185"/>
      <c r="E219" s="763"/>
      <c r="F219" s="139"/>
      <c r="G219" s="165"/>
      <c r="H219" s="165"/>
      <c r="I219" s="165"/>
      <c r="J219" s="165"/>
      <c r="K219" s="165"/>
      <c r="L219" s="165"/>
      <c r="M219" s="165"/>
      <c r="N219" s="165"/>
      <c r="O219" s="165"/>
    </row>
    <row r="220" spans="1:251" s="116" customFormat="1">
      <c r="A220" s="160"/>
      <c r="B220" s="184"/>
      <c r="C220" s="185"/>
      <c r="D220" s="185"/>
      <c r="E220" s="763"/>
      <c r="F220" s="139"/>
      <c r="G220" s="165"/>
      <c r="H220" s="165"/>
      <c r="I220" s="165"/>
      <c r="J220" s="165"/>
      <c r="K220" s="165"/>
      <c r="L220" s="165"/>
      <c r="M220" s="165"/>
      <c r="N220" s="165"/>
      <c r="O220" s="165"/>
    </row>
    <row r="221" spans="1:251" s="116" customFormat="1">
      <c r="B221" s="186"/>
      <c r="C221" s="185"/>
      <c r="D221" s="185"/>
      <c r="E221" s="772"/>
      <c r="F221" s="121"/>
      <c r="G221" s="165"/>
      <c r="H221" s="165"/>
      <c r="I221" s="165"/>
      <c r="J221" s="165"/>
      <c r="K221" s="165"/>
      <c r="L221" s="165"/>
      <c r="M221" s="165"/>
      <c r="N221" s="165"/>
      <c r="O221" s="165"/>
    </row>
    <row r="222" spans="1:251" s="116" customFormat="1">
      <c r="B222" s="186"/>
      <c r="C222" s="185"/>
      <c r="D222" s="185"/>
      <c r="E222" s="772"/>
      <c r="F222" s="121"/>
      <c r="G222" s="165"/>
      <c r="H222" s="165"/>
      <c r="I222" s="165"/>
      <c r="J222" s="165"/>
      <c r="K222" s="165"/>
      <c r="L222" s="165"/>
      <c r="M222" s="165"/>
      <c r="N222" s="165"/>
      <c r="O222" s="165"/>
    </row>
    <row r="223" spans="1:251" s="116" customFormat="1">
      <c r="B223" s="186"/>
      <c r="C223" s="185"/>
      <c r="D223" s="185"/>
      <c r="E223" s="763"/>
      <c r="F223" s="139"/>
      <c r="G223" s="165"/>
      <c r="H223" s="165"/>
      <c r="I223" s="165"/>
      <c r="J223" s="165"/>
      <c r="K223" s="165"/>
      <c r="L223" s="165"/>
      <c r="M223" s="165"/>
      <c r="N223" s="165"/>
      <c r="O223" s="165"/>
    </row>
    <row r="224" spans="1:251" s="116" customFormat="1">
      <c r="B224" s="187"/>
      <c r="C224" s="118"/>
      <c r="D224" s="118"/>
      <c r="E224" s="130"/>
      <c r="F224" s="139"/>
    </row>
    <row r="225" spans="1:6" s="116" customFormat="1">
      <c r="B225" s="187"/>
      <c r="C225" s="118"/>
      <c r="D225" s="118"/>
      <c r="E225" s="130"/>
      <c r="F225" s="139"/>
    </row>
    <row r="226" spans="1:6" s="116" customFormat="1">
      <c r="A226" s="173"/>
      <c r="B226" s="230"/>
      <c r="C226" s="118"/>
      <c r="D226" s="118"/>
      <c r="E226" s="138"/>
    </row>
    <row r="227" spans="1:6" s="116" customFormat="1">
      <c r="A227" s="231"/>
      <c r="B227" s="230"/>
      <c r="C227" s="118"/>
      <c r="D227" s="118"/>
      <c r="E227" s="138"/>
    </row>
    <row r="228" spans="1:6" s="234" customFormat="1">
      <c r="A228" s="232"/>
      <c r="B228" s="233"/>
      <c r="C228" s="158"/>
      <c r="D228" s="158"/>
      <c r="E228" s="773"/>
      <c r="F228" s="121"/>
    </row>
    <row r="229" spans="1:6" s="116" customFormat="1">
      <c r="A229" s="231"/>
      <c r="B229" s="230"/>
      <c r="C229" s="118"/>
      <c r="D229" s="118"/>
      <c r="E229" s="138"/>
    </row>
    <row r="230" spans="1:6" s="116" customFormat="1">
      <c r="A230" s="231"/>
      <c r="B230" s="230"/>
      <c r="C230" s="118"/>
      <c r="D230" s="118"/>
      <c r="E230" s="138"/>
    </row>
    <row r="231" spans="1:6" s="116" customFormat="1">
      <c r="A231" s="160"/>
      <c r="B231" s="226"/>
      <c r="C231" s="141"/>
      <c r="D231" s="141"/>
      <c r="E231" s="235"/>
      <c r="F231" s="236"/>
    </row>
    <row r="232" spans="1:6" s="116" customFormat="1">
      <c r="A232" s="237"/>
      <c r="B232" s="238"/>
      <c r="C232" s="158"/>
      <c r="D232" s="158"/>
      <c r="E232" s="773"/>
      <c r="F232" s="121"/>
    </row>
    <row r="233" spans="1:6" s="241" customFormat="1">
      <c r="A233" s="191"/>
      <c r="B233" s="239"/>
      <c r="C233" s="141"/>
      <c r="D233" s="141"/>
      <c r="E233" s="240"/>
      <c r="F233" s="236"/>
    </row>
    <row r="234" spans="1:6" s="116" customFormat="1">
      <c r="A234" s="160"/>
      <c r="B234" s="242"/>
      <c r="C234" s="141"/>
      <c r="D234" s="141"/>
      <c r="E234" s="243"/>
      <c r="F234" s="244"/>
    </row>
    <row r="235" spans="1:6" s="116" customFormat="1">
      <c r="A235" s="237"/>
      <c r="B235" s="242"/>
      <c r="C235" s="158"/>
      <c r="D235" s="158"/>
      <c r="E235" s="773"/>
      <c r="F235" s="121"/>
    </row>
    <row r="236" spans="1:6" s="116" customFormat="1">
      <c r="A236" s="66"/>
      <c r="B236" s="89"/>
      <c r="C236" s="158"/>
      <c r="D236" s="158"/>
      <c r="E236" s="757"/>
      <c r="F236" s="66"/>
    </row>
    <row r="237" spans="1:6" s="116" customFormat="1">
      <c r="A237" s="160"/>
      <c r="B237" s="168"/>
      <c r="C237" s="164"/>
      <c r="D237" s="164"/>
      <c r="E237" s="245"/>
      <c r="F237" s="204"/>
    </row>
    <row r="238" spans="1:6" s="116" customFormat="1">
      <c r="A238" s="173"/>
      <c r="B238" s="168"/>
      <c r="C238" s="164"/>
      <c r="D238" s="164"/>
      <c r="E238" s="772"/>
      <c r="F238" s="204"/>
    </row>
    <row r="239" spans="1:6" s="116" customFormat="1">
      <c r="A239" s="246"/>
      <c r="B239" s="168"/>
      <c r="C239" s="164"/>
      <c r="D239" s="164"/>
      <c r="E239" s="245"/>
      <c r="F239" s="204"/>
    </row>
    <row r="240" spans="1:6" s="116" customFormat="1">
      <c r="A240" s="246"/>
      <c r="B240" s="168"/>
      <c r="C240" s="164"/>
      <c r="D240" s="164"/>
      <c r="E240" s="245"/>
      <c r="F240" s="204"/>
    </row>
    <row r="241" spans="1:256" s="116" customFormat="1">
      <c r="A241" s="160"/>
      <c r="B241" s="162"/>
      <c r="C241" s="164"/>
      <c r="D241" s="164"/>
      <c r="E241" s="772"/>
      <c r="F241" s="204"/>
    </row>
    <row r="242" spans="1:256" s="116" customFormat="1">
      <c r="A242" s="160"/>
      <c r="B242" s="162"/>
      <c r="C242" s="164"/>
      <c r="D242" s="139"/>
      <c r="E242" s="138"/>
      <c r="F242" s="139"/>
    </row>
    <row r="243" spans="1:256" s="127" customFormat="1">
      <c r="A243" s="160"/>
      <c r="B243" s="162"/>
      <c r="C243" s="118"/>
      <c r="D243" s="139"/>
      <c r="E243" s="138"/>
      <c r="F243" s="139"/>
    </row>
    <row r="244" spans="1:256" s="127" customFormat="1">
      <c r="A244" s="116"/>
      <c r="B244" s="162"/>
      <c r="C244" s="118"/>
      <c r="D244" s="118"/>
      <c r="E244" s="138"/>
      <c r="F244" s="139"/>
    </row>
    <row r="245" spans="1:256" s="127" customFormat="1">
      <c r="A245" s="116"/>
      <c r="B245" s="162"/>
      <c r="C245" s="66"/>
      <c r="D245" s="66"/>
      <c r="E245" s="757"/>
      <c r="F245" s="66"/>
    </row>
    <row r="246" spans="1:256" s="127" customFormat="1">
      <c r="A246" s="116"/>
      <c r="B246" s="162"/>
      <c r="C246" s="118"/>
      <c r="D246" s="118"/>
      <c r="E246" s="772"/>
      <c r="F246" s="204"/>
    </row>
    <row r="247" spans="1:256" s="127" customFormat="1">
      <c r="A247" s="247"/>
      <c r="B247" s="170"/>
      <c r="C247" s="118"/>
      <c r="D247" s="118"/>
      <c r="E247" s="138"/>
      <c r="F247" s="139"/>
    </row>
    <row r="248" spans="1:256" s="127" customFormat="1">
      <c r="A248" s="173"/>
      <c r="B248" s="248"/>
      <c r="C248" s="118"/>
      <c r="D248" s="118"/>
      <c r="E248" s="138"/>
      <c r="F248" s="139"/>
    </row>
    <row r="249" spans="1:256" s="127" customFormat="1">
      <c r="A249" s="246"/>
      <c r="B249" s="117"/>
      <c r="C249" s="249"/>
      <c r="D249" s="164"/>
      <c r="E249" s="772"/>
      <c r="F249" s="204"/>
    </row>
    <row r="250" spans="1:256" s="102" customFormat="1">
      <c r="A250" s="250"/>
      <c r="B250" s="251"/>
      <c r="C250" s="252"/>
      <c r="D250" s="253"/>
      <c r="E250" s="254"/>
      <c r="F250" s="250"/>
    </row>
    <row r="251" spans="1:256" s="241" customFormat="1">
      <c r="A251" s="160"/>
      <c r="B251" s="168"/>
      <c r="C251" s="118"/>
      <c r="D251" s="118"/>
      <c r="E251" s="772"/>
      <c r="F251" s="121"/>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5"/>
      <c r="AE251" s="255"/>
      <c r="AF251" s="255"/>
      <c r="AG251" s="255"/>
      <c r="AH251" s="255"/>
      <c r="AI251" s="255"/>
      <c r="AJ251" s="255"/>
      <c r="AK251" s="255"/>
      <c r="AL251" s="255"/>
      <c r="AM251" s="255"/>
      <c r="AN251" s="255"/>
      <c r="AO251" s="255"/>
      <c r="AP251" s="255"/>
      <c r="AQ251" s="255"/>
      <c r="AR251" s="255"/>
      <c r="AS251" s="255"/>
      <c r="AT251" s="255"/>
      <c r="AU251" s="255"/>
      <c r="AV251" s="255"/>
      <c r="AW251" s="255"/>
      <c r="AX251" s="255"/>
      <c r="AY251" s="255"/>
      <c r="AZ251" s="255"/>
      <c r="BA251" s="255"/>
      <c r="BB251" s="255"/>
      <c r="BC251" s="255"/>
      <c r="BD251" s="255"/>
      <c r="BE251" s="255"/>
      <c r="BF251" s="255"/>
      <c r="BG251" s="255"/>
      <c r="BH251" s="255"/>
      <c r="BI251" s="255"/>
      <c r="BJ251" s="255"/>
      <c r="BK251" s="255"/>
      <c r="BL251" s="255"/>
      <c r="BM251" s="255"/>
      <c r="BN251" s="255"/>
      <c r="BO251" s="255"/>
      <c r="BP251" s="255"/>
      <c r="BQ251" s="255"/>
      <c r="BR251" s="255"/>
      <c r="BS251" s="255"/>
      <c r="BT251" s="255"/>
      <c r="BU251" s="255"/>
      <c r="BV251" s="255"/>
      <c r="BW251" s="255"/>
      <c r="BX251" s="255"/>
      <c r="BY251" s="255"/>
      <c r="BZ251" s="255"/>
      <c r="CA251" s="255"/>
      <c r="CB251" s="255"/>
      <c r="CC251" s="255"/>
      <c r="CD251" s="255"/>
      <c r="CE251" s="255"/>
      <c r="CF251" s="255"/>
      <c r="CG251" s="255"/>
      <c r="CH251" s="255"/>
      <c r="CI251" s="255"/>
      <c r="CJ251" s="255"/>
      <c r="CK251" s="255"/>
      <c r="CL251" s="255"/>
      <c r="CM251" s="255"/>
      <c r="CN251" s="255"/>
      <c r="CO251" s="255"/>
      <c r="CP251" s="255"/>
      <c r="CQ251" s="255"/>
      <c r="CR251" s="255"/>
      <c r="CS251" s="255"/>
      <c r="CT251" s="255"/>
      <c r="CU251" s="255"/>
      <c r="CV251" s="255"/>
      <c r="CW251" s="255"/>
      <c r="CX251" s="255"/>
      <c r="CY251" s="255"/>
      <c r="CZ251" s="255"/>
      <c r="DA251" s="255"/>
      <c r="DB251" s="255"/>
      <c r="DC251" s="255"/>
      <c r="DD251" s="255"/>
      <c r="DE251" s="255"/>
      <c r="DF251" s="255"/>
      <c r="DG251" s="255"/>
      <c r="DH251" s="255"/>
      <c r="DI251" s="255"/>
      <c r="DJ251" s="255"/>
      <c r="DK251" s="255"/>
      <c r="DL251" s="255"/>
      <c r="DM251" s="255"/>
      <c r="DN251" s="255"/>
      <c r="DO251" s="255"/>
      <c r="DP251" s="255"/>
      <c r="DQ251" s="255"/>
      <c r="DR251" s="255"/>
      <c r="DS251" s="255"/>
      <c r="DT251" s="255"/>
      <c r="DU251" s="255"/>
      <c r="DV251" s="255"/>
      <c r="DW251" s="255"/>
      <c r="DX251" s="255"/>
      <c r="DY251" s="255"/>
      <c r="DZ251" s="255"/>
      <c r="EA251" s="255"/>
      <c r="EB251" s="255"/>
      <c r="EC251" s="255"/>
      <c r="ED251" s="255"/>
      <c r="EE251" s="255"/>
      <c r="EF251" s="255"/>
      <c r="EG251" s="255"/>
      <c r="EH251" s="255"/>
      <c r="EI251" s="255"/>
      <c r="EJ251" s="255"/>
      <c r="EK251" s="255"/>
      <c r="EL251" s="255"/>
      <c r="EM251" s="255"/>
      <c r="EN251" s="255"/>
      <c r="EO251" s="255"/>
      <c r="EP251" s="255"/>
      <c r="EQ251" s="255"/>
      <c r="ER251" s="255"/>
      <c r="ES251" s="255"/>
      <c r="ET251" s="255"/>
      <c r="EU251" s="255"/>
      <c r="EV251" s="255"/>
      <c r="EW251" s="255"/>
      <c r="EX251" s="255"/>
      <c r="EY251" s="255"/>
      <c r="EZ251" s="255"/>
      <c r="FA251" s="255"/>
      <c r="FB251" s="255"/>
      <c r="FC251" s="255"/>
      <c r="FD251" s="255"/>
      <c r="FE251" s="255"/>
      <c r="FF251" s="255"/>
      <c r="FG251" s="255"/>
      <c r="FH251" s="255"/>
      <c r="FI251" s="255"/>
      <c r="FJ251" s="255"/>
      <c r="FK251" s="255"/>
      <c r="FL251" s="255"/>
      <c r="FM251" s="255"/>
      <c r="FN251" s="255"/>
      <c r="FO251" s="255"/>
      <c r="FP251" s="255"/>
      <c r="FQ251" s="255"/>
      <c r="FR251" s="255"/>
      <c r="FS251" s="255"/>
      <c r="FT251" s="255"/>
      <c r="FU251" s="255"/>
      <c r="FV251" s="255"/>
      <c r="FW251" s="255"/>
      <c r="FX251" s="255"/>
      <c r="FY251" s="255"/>
      <c r="FZ251" s="255"/>
      <c r="GA251" s="255"/>
      <c r="GB251" s="255"/>
      <c r="GC251" s="255"/>
      <c r="GD251" s="255"/>
      <c r="GE251" s="255"/>
      <c r="GF251" s="255"/>
      <c r="GG251" s="255"/>
      <c r="GH251" s="255"/>
      <c r="GI251" s="255"/>
      <c r="GJ251" s="255"/>
      <c r="GK251" s="255"/>
      <c r="GL251" s="255"/>
      <c r="GM251" s="255"/>
      <c r="GN251" s="255"/>
      <c r="GO251" s="255"/>
      <c r="GP251" s="255"/>
      <c r="GQ251" s="255"/>
      <c r="GR251" s="255"/>
      <c r="GS251" s="255"/>
      <c r="GT251" s="255"/>
      <c r="GU251" s="255"/>
      <c r="GV251" s="255"/>
      <c r="GW251" s="255"/>
      <c r="GX251" s="255"/>
      <c r="GY251" s="255"/>
      <c r="GZ251" s="255"/>
      <c r="HA251" s="255"/>
      <c r="HB251" s="255"/>
      <c r="HC251" s="255"/>
      <c r="HD251" s="255"/>
      <c r="HE251" s="255"/>
      <c r="HF251" s="255"/>
      <c r="HG251" s="255"/>
      <c r="HH251" s="255"/>
      <c r="HI251" s="255"/>
      <c r="HJ251" s="255"/>
      <c r="HK251" s="255"/>
      <c r="HL251" s="255"/>
      <c r="HM251" s="255"/>
      <c r="HN251" s="255"/>
      <c r="HO251" s="255"/>
      <c r="HP251" s="255"/>
      <c r="HQ251" s="255"/>
      <c r="HR251" s="255"/>
      <c r="HS251" s="255"/>
      <c r="HT251" s="255"/>
      <c r="HU251" s="255"/>
      <c r="HV251" s="255"/>
      <c r="HW251" s="255"/>
      <c r="HX251" s="255"/>
      <c r="HY251" s="255"/>
      <c r="HZ251" s="255"/>
      <c r="IA251" s="255"/>
      <c r="IB251" s="255"/>
      <c r="IC251" s="255"/>
      <c r="ID251" s="255"/>
      <c r="IE251" s="255"/>
      <c r="IF251" s="255"/>
      <c r="IG251" s="255"/>
      <c r="IH251" s="255"/>
      <c r="II251" s="255"/>
      <c r="IJ251" s="255"/>
      <c r="IK251" s="255"/>
      <c r="IL251" s="255"/>
      <c r="IM251" s="255"/>
      <c r="IN251" s="255"/>
      <c r="IO251" s="255"/>
      <c r="IP251" s="255"/>
      <c r="IQ251" s="255"/>
      <c r="IR251" s="255"/>
      <c r="IS251" s="255"/>
      <c r="IT251" s="255"/>
      <c r="IU251" s="255"/>
      <c r="IV251" s="255"/>
    </row>
    <row r="252" spans="1:256" s="116" customFormat="1">
      <c r="A252" s="191"/>
      <c r="B252" s="242"/>
      <c r="C252" s="256"/>
      <c r="D252" s="256"/>
      <c r="E252" s="235"/>
      <c r="F252" s="23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T252" s="146"/>
      <c r="BU252" s="146"/>
      <c r="BV252" s="146"/>
      <c r="BW252" s="146"/>
      <c r="BX252" s="146"/>
      <c r="BY252" s="146"/>
      <c r="BZ252" s="146"/>
      <c r="CA252" s="146"/>
      <c r="CB252" s="146"/>
      <c r="CC252" s="146"/>
      <c r="CD252" s="146"/>
      <c r="CE252" s="146"/>
      <c r="CF252" s="146"/>
      <c r="CG252" s="146"/>
      <c r="CH252" s="146"/>
      <c r="CI252" s="146"/>
      <c r="CJ252" s="146"/>
      <c r="CK252" s="146"/>
      <c r="CL252" s="146"/>
      <c r="CM252" s="146"/>
      <c r="CN252" s="146"/>
      <c r="CO252" s="146"/>
      <c r="CP252" s="146"/>
      <c r="CQ252" s="146"/>
      <c r="CR252" s="146"/>
      <c r="CS252" s="146"/>
      <c r="CT252" s="146"/>
      <c r="CU252" s="146"/>
      <c r="CV252" s="146"/>
      <c r="CW252" s="146"/>
      <c r="CX252" s="146"/>
      <c r="CY252" s="146"/>
      <c r="CZ252" s="146"/>
      <c r="DA252" s="146"/>
      <c r="DB252" s="146"/>
      <c r="DC252" s="146"/>
      <c r="DD252" s="146"/>
      <c r="DE252" s="146"/>
      <c r="DF252" s="146"/>
      <c r="DG252" s="146"/>
      <c r="DH252" s="146"/>
      <c r="DI252" s="146"/>
      <c r="DJ252" s="146"/>
      <c r="DK252" s="146"/>
      <c r="DL252" s="146"/>
      <c r="DM252" s="146"/>
      <c r="DN252" s="146"/>
      <c r="DO252" s="146"/>
      <c r="DP252" s="146"/>
      <c r="DQ252" s="146"/>
      <c r="DR252" s="146"/>
      <c r="DS252" s="146"/>
      <c r="DT252" s="146"/>
      <c r="DU252" s="146"/>
      <c r="DV252" s="146"/>
      <c r="DW252" s="146"/>
      <c r="DX252" s="146"/>
      <c r="DY252" s="146"/>
      <c r="DZ252" s="146"/>
      <c r="EA252" s="146"/>
      <c r="EB252" s="146"/>
      <c r="EC252" s="146"/>
      <c r="ED252" s="146"/>
      <c r="EE252" s="146"/>
      <c r="EF252" s="146"/>
      <c r="EG252" s="146"/>
      <c r="EH252" s="146"/>
      <c r="EI252" s="146"/>
      <c r="EJ252" s="146"/>
      <c r="EK252" s="146"/>
      <c r="EL252" s="146"/>
      <c r="EM252" s="146"/>
      <c r="EN252" s="146"/>
      <c r="EO252" s="146"/>
      <c r="EP252" s="146"/>
      <c r="EQ252" s="146"/>
      <c r="ER252" s="146"/>
      <c r="ES252" s="146"/>
      <c r="ET252" s="146"/>
      <c r="EU252" s="146"/>
      <c r="EV252" s="146"/>
      <c r="EW252" s="146"/>
      <c r="EX252" s="146"/>
      <c r="EY252" s="146"/>
      <c r="EZ252" s="146"/>
      <c r="FA252" s="146"/>
      <c r="FB252" s="146"/>
      <c r="FC252" s="146"/>
      <c r="FD252" s="146"/>
      <c r="FE252" s="146"/>
      <c r="FF252" s="146"/>
      <c r="FG252" s="146"/>
      <c r="FH252" s="146"/>
      <c r="FI252" s="146"/>
      <c r="FJ252" s="146"/>
      <c r="FK252" s="146"/>
      <c r="FL252" s="146"/>
      <c r="FM252" s="146"/>
      <c r="FN252" s="146"/>
      <c r="FO252" s="146"/>
      <c r="FP252" s="146"/>
      <c r="FQ252" s="146"/>
      <c r="FR252" s="146"/>
      <c r="FS252" s="146"/>
      <c r="FT252" s="146"/>
      <c r="FU252" s="146"/>
      <c r="FV252" s="146"/>
      <c r="FW252" s="146"/>
      <c r="FX252" s="146"/>
      <c r="FY252" s="146"/>
      <c r="FZ252" s="146"/>
      <c r="GA252" s="146"/>
      <c r="GB252" s="146"/>
      <c r="GC252" s="146"/>
      <c r="GD252" s="146"/>
      <c r="GE252" s="146"/>
      <c r="GF252" s="146"/>
      <c r="GG252" s="146"/>
      <c r="GH252" s="146"/>
      <c r="GI252" s="146"/>
      <c r="GJ252" s="146"/>
      <c r="GK252" s="146"/>
      <c r="GL252" s="146"/>
      <c r="GM252" s="146"/>
      <c r="GN252" s="146"/>
      <c r="GO252" s="146"/>
      <c r="GP252" s="146"/>
      <c r="GQ252" s="146"/>
      <c r="GR252" s="146"/>
      <c r="GS252" s="146"/>
      <c r="GT252" s="146"/>
      <c r="GU252" s="146"/>
      <c r="GV252" s="146"/>
      <c r="GW252" s="146"/>
      <c r="GX252" s="146"/>
      <c r="GY252" s="146"/>
      <c r="GZ252" s="146"/>
      <c r="HA252" s="146"/>
      <c r="HB252" s="146"/>
      <c r="HC252" s="146"/>
      <c r="HD252" s="146"/>
      <c r="HE252" s="146"/>
      <c r="HF252" s="146"/>
      <c r="HG252" s="146"/>
      <c r="HH252" s="146"/>
      <c r="HI252" s="146"/>
      <c r="HJ252" s="146"/>
      <c r="HK252" s="146"/>
      <c r="HL252" s="146"/>
      <c r="HM252" s="146"/>
      <c r="HN252" s="146"/>
      <c r="HO252" s="146"/>
      <c r="HP252" s="146"/>
      <c r="HQ252" s="146"/>
      <c r="HR252" s="146"/>
      <c r="HS252" s="146"/>
      <c r="HT252" s="146"/>
      <c r="HU252" s="146"/>
      <c r="HV252" s="146"/>
      <c r="HW252" s="146"/>
      <c r="HX252" s="146"/>
      <c r="HY252" s="146"/>
      <c r="HZ252" s="146"/>
      <c r="IA252" s="146"/>
      <c r="IB252" s="146"/>
      <c r="IC252" s="146"/>
      <c r="ID252" s="146"/>
      <c r="IE252" s="146"/>
      <c r="IF252" s="146"/>
      <c r="IG252" s="146"/>
      <c r="IH252" s="146"/>
      <c r="II252" s="146"/>
      <c r="IJ252" s="146"/>
      <c r="IK252" s="146"/>
      <c r="IL252" s="146"/>
      <c r="IM252" s="146"/>
      <c r="IN252" s="146"/>
      <c r="IO252" s="146"/>
      <c r="IP252" s="146"/>
      <c r="IQ252" s="146"/>
      <c r="IR252" s="146"/>
      <c r="IS252" s="146"/>
      <c r="IT252" s="146"/>
      <c r="IU252" s="146"/>
      <c r="IV252" s="146"/>
    </row>
    <row r="253" spans="1:256" s="116" customFormat="1">
      <c r="A253" s="173"/>
      <c r="B253" s="183"/>
      <c r="C253" s="118"/>
      <c r="D253" s="118"/>
      <c r="E253" s="130"/>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6"/>
      <c r="BF253" s="146"/>
      <c r="BG253" s="146"/>
      <c r="BH253" s="146"/>
      <c r="BI253" s="146"/>
      <c r="BJ253" s="146"/>
      <c r="BK253" s="146"/>
      <c r="BL253" s="146"/>
      <c r="BM253" s="146"/>
      <c r="BN253" s="146"/>
      <c r="BO253" s="146"/>
      <c r="BP253" s="146"/>
      <c r="BQ253" s="146"/>
      <c r="BR253" s="146"/>
      <c r="BS253" s="146"/>
      <c r="BT253" s="146"/>
      <c r="BU253" s="146"/>
      <c r="BV253" s="146"/>
      <c r="BW253" s="146"/>
      <c r="BX253" s="146"/>
      <c r="BY253" s="146"/>
      <c r="BZ253" s="146"/>
      <c r="CA253" s="146"/>
      <c r="CB253" s="146"/>
      <c r="CC253" s="146"/>
      <c r="CD253" s="146"/>
      <c r="CE253" s="146"/>
      <c r="CF253" s="146"/>
      <c r="CG253" s="146"/>
      <c r="CH253" s="146"/>
      <c r="CI253" s="146"/>
      <c r="CJ253" s="146"/>
      <c r="CK253" s="146"/>
      <c r="CL253" s="146"/>
      <c r="CM253" s="146"/>
      <c r="CN253" s="146"/>
      <c r="CO253" s="146"/>
      <c r="CP253" s="146"/>
      <c r="CQ253" s="146"/>
      <c r="CR253" s="146"/>
      <c r="CS253" s="146"/>
      <c r="CT253" s="146"/>
      <c r="CU253" s="146"/>
      <c r="CV253" s="146"/>
      <c r="CW253" s="146"/>
      <c r="CX253" s="146"/>
      <c r="CY253" s="146"/>
      <c r="CZ253" s="146"/>
      <c r="DA253" s="146"/>
      <c r="DB253" s="146"/>
      <c r="DC253" s="146"/>
      <c r="DD253" s="146"/>
      <c r="DE253" s="146"/>
      <c r="DF253" s="146"/>
      <c r="DG253" s="146"/>
      <c r="DH253" s="146"/>
      <c r="DI253" s="146"/>
      <c r="DJ253" s="146"/>
      <c r="DK253" s="146"/>
      <c r="DL253" s="146"/>
      <c r="DM253" s="146"/>
      <c r="DN253" s="146"/>
      <c r="DO253" s="146"/>
      <c r="DP253" s="146"/>
      <c r="DQ253" s="146"/>
      <c r="DR253" s="146"/>
      <c r="DS253" s="146"/>
      <c r="DT253" s="146"/>
      <c r="DU253" s="146"/>
      <c r="DV253" s="146"/>
      <c r="DW253" s="146"/>
      <c r="DX253" s="146"/>
      <c r="DY253" s="146"/>
      <c r="DZ253" s="146"/>
      <c r="EA253" s="146"/>
      <c r="EB253" s="146"/>
      <c r="EC253" s="146"/>
      <c r="ED253" s="146"/>
      <c r="EE253" s="146"/>
      <c r="EF253" s="146"/>
      <c r="EG253" s="146"/>
      <c r="EH253" s="146"/>
      <c r="EI253" s="146"/>
      <c r="EJ253" s="146"/>
      <c r="EK253" s="146"/>
      <c r="EL253" s="146"/>
      <c r="EM253" s="146"/>
      <c r="EN253" s="146"/>
      <c r="EO253" s="146"/>
      <c r="EP253" s="146"/>
      <c r="EQ253" s="146"/>
      <c r="ER253" s="146"/>
      <c r="ES253" s="146"/>
      <c r="ET253" s="146"/>
      <c r="EU253" s="146"/>
      <c r="EV253" s="146"/>
      <c r="EW253" s="146"/>
      <c r="EX253" s="146"/>
      <c r="EY253" s="146"/>
      <c r="EZ253" s="146"/>
      <c r="FA253" s="146"/>
      <c r="FB253" s="146"/>
      <c r="FC253" s="146"/>
      <c r="FD253" s="146"/>
      <c r="FE253" s="146"/>
      <c r="FF253" s="146"/>
      <c r="FG253" s="146"/>
      <c r="FH253" s="146"/>
      <c r="FI253" s="146"/>
      <c r="FJ253" s="146"/>
      <c r="FK253" s="146"/>
      <c r="FL253" s="146"/>
      <c r="FM253" s="146"/>
      <c r="FN253" s="146"/>
      <c r="FO253" s="146"/>
      <c r="FP253" s="146"/>
      <c r="FQ253" s="146"/>
      <c r="FR253" s="146"/>
      <c r="FS253" s="146"/>
      <c r="FT253" s="146"/>
      <c r="FU253" s="146"/>
      <c r="FV253" s="146"/>
      <c r="FW253" s="146"/>
      <c r="FX253" s="146"/>
      <c r="FY253" s="146"/>
      <c r="FZ253" s="146"/>
      <c r="GA253" s="146"/>
      <c r="GB253" s="146"/>
      <c r="GC253" s="146"/>
      <c r="GD253" s="146"/>
      <c r="GE253" s="146"/>
      <c r="GF253" s="146"/>
      <c r="GG253" s="146"/>
      <c r="GH253" s="146"/>
      <c r="GI253" s="146"/>
      <c r="GJ253" s="146"/>
      <c r="GK253" s="146"/>
      <c r="GL253" s="146"/>
      <c r="GM253" s="146"/>
      <c r="GN253" s="146"/>
      <c r="GO253" s="146"/>
      <c r="GP253" s="146"/>
      <c r="GQ253" s="146"/>
      <c r="GR253" s="146"/>
      <c r="GS253" s="146"/>
      <c r="GT253" s="146"/>
      <c r="GU253" s="146"/>
      <c r="GV253" s="146"/>
      <c r="GW253" s="146"/>
      <c r="GX253" s="146"/>
      <c r="GY253" s="146"/>
      <c r="GZ253" s="146"/>
      <c r="HA253" s="146"/>
      <c r="HB253" s="146"/>
      <c r="HC253" s="146"/>
      <c r="HD253" s="146"/>
      <c r="HE253" s="146"/>
      <c r="HF253" s="146"/>
      <c r="HG253" s="146"/>
      <c r="HH253" s="146"/>
      <c r="HI253" s="146"/>
      <c r="HJ253" s="146"/>
      <c r="HK253" s="146"/>
      <c r="HL253" s="146"/>
      <c r="HM253" s="146"/>
      <c r="HN253" s="146"/>
      <c r="HO253" s="146"/>
      <c r="HP253" s="146"/>
      <c r="HQ253" s="146"/>
      <c r="HR253" s="146"/>
      <c r="HS253" s="146"/>
      <c r="HT253" s="146"/>
      <c r="HU253" s="146"/>
      <c r="HV253" s="146"/>
      <c r="HW253" s="146"/>
      <c r="HX253" s="146"/>
      <c r="HY253" s="146"/>
      <c r="HZ253" s="146"/>
      <c r="IA253" s="146"/>
      <c r="IB253" s="146"/>
      <c r="IC253" s="146"/>
      <c r="ID253" s="146"/>
      <c r="IE253" s="146"/>
      <c r="IF253" s="146"/>
      <c r="IG253" s="146"/>
      <c r="IH253" s="146"/>
      <c r="II253" s="146"/>
      <c r="IJ253" s="146"/>
      <c r="IK253" s="146"/>
      <c r="IL253" s="146"/>
      <c r="IM253" s="146"/>
      <c r="IN253" s="146"/>
      <c r="IO253" s="146"/>
      <c r="IP253" s="146"/>
      <c r="IQ253" s="146"/>
      <c r="IR253" s="146"/>
      <c r="IS253" s="146"/>
      <c r="IT253" s="146"/>
      <c r="IU253" s="146"/>
      <c r="IV253" s="146"/>
    </row>
    <row r="254" spans="1:256" s="241" customFormat="1">
      <c r="A254" s="116"/>
      <c r="B254" s="183"/>
      <c r="C254" s="257"/>
      <c r="D254" s="258"/>
      <c r="E254" s="772"/>
      <c r="F254" s="204"/>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c r="AC254" s="255"/>
      <c r="AD254" s="255"/>
      <c r="AE254" s="255"/>
      <c r="AF254" s="255"/>
      <c r="AG254" s="255"/>
      <c r="AH254" s="255"/>
      <c r="AI254" s="255"/>
      <c r="AJ254" s="255"/>
      <c r="AK254" s="255"/>
      <c r="AL254" s="255"/>
      <c r="AM254" s="255"/>
      <c r="AN254" s="255"/>
      <c r="AO254" s="255"/>
      <c r="AP254" s="255"/>
      <c r="AQ254" s="255"/>
      <c r="AR254" s="255"/>
      <c r="AS254" s="255"/>
      <c r="AT254" s="255"/>
      <c r="AU254" s="255"/>
      <c r="AV254" s="255"/>
      <c r="AW254" s="255"/>
      <c r="AX254" s="255"/>
      <c r="AY254" s="255"/>
      <c r="AZ254" s="255"/>
      <c r="BA254" s="255"/>
      <c r="BB254" s="255"/>
      <c r="BC254" s="255"/>
      <c r="BD254" s="255"/>
      <c r="BE254" s="255"/>
      <c r="BF254" s="255"/>
      <c r="BG254" s="255"/>
      <c r="BH254" s="255"/>
      <c r="BI254" s="255"/>
      <c r="BJ254" s="255"/>
      <c r="BK254" s="255"/>
      <c r="BL254" s="255"/>
      <c r="BM254" s="255"/>
      <c r="BN254" s="255"/>
      <c r="BO254" s="255"/>
      <c r="BP254" s="255"/>
      <c r="BQ254" s="255"/>
      <c r="BR254" s="255"/>
      <c r="BS254" s="255"/>
      <c r="BT254" s="255"/>
      <c r="BU254" s="255"/>
      <c r="BV254" s="255"/>
      <c r="BW254" s="255"/>
      <c r="BX254" s="255"/>
      <c r="BY254" s="255"/>
      <c r="BZ254" s="255"/>
      <c r="CA254" s="255"/>
      <c r="CB254" s="255"/>
      <c r="CC254" s="255"/>
      <c r="CD254" s="255"/>
      <c r="CE254" s="255"/>
      <c r="CF254" s="255"/>
      <c r="CG254" s="255"/>
      <c r="CH254" s="255"/>
      <c r="CI254" s="255"/>
      <c r="CJ254" s="255"/>
      <c r="CK254" s="255"/>
      <c r="CL254" s="255"/>
      <c r="CM254" s="255"/>
      <c r="CN254" s="255"/>
      <c r="CO254" s="255"/>
      <c r="CP254" s="255"/>
      <c r="CQ254" s="255"/>
      <c r="CR254" s="255"/>
      <c r="CS254" s="255"/>
      <c r="CT254" s="255"/>
      <c r="CU254" s="255"/>
      <c r="CV254" s="255"/>
      <c r="CW254" s="255"/>
      <c r="CX254" s="255"/>
      <c r="CY254" s="255"/>
      <c r="CZ254" s="255"/>
      <c r="DA254" s="255"/>
      <c r="DB254" s="255"/>
      <c r="DC254" s="255"/>
      <c r="DD254" s="255"/>
      <c r="DE254" s="255"/>
      <c r="DF254" s="255"/>
      <c r="DG254" s="255"/>
      <c r="DH254" s="255"/>
      <c r="DI254" s="255"/>
      <c r="DJ254" s="255"/>
      <c r="DK254" s="255"/>
      <c r="DL254" s="255"/>
      <c r="DM254" s="255"/>
      <c r="DN254" s="255"/>
      <c r="DO254" s="255"/>
      <c r="DP254" s="255"/>
      <c r="DQ254" s="255"/>
      <c r="DR254" s="255"/>
      <c r="DS254" s="255"/>
      <c r="DT254" s="255"/>
      <c r="DU254" s="255"/>
      <c r="DV254" s="255"/>
      <c r="DW254" s="255"/>
      <c r="DX254" s="255"/>
      <c r="DY254" s="255"/>
      <c r="DZ254" s="255"/>
      <c r="EA254" s="255"/>
      <c r="EB254" s="255"/>
      <c r="EC254" s="255"/>
      <c r="ED254" s="255"/>
      <c r="EE254" s="255"/>
      <c r="EF254" s="255"/>
      <c r="EG254" s="255"/>
      <c r="EH254" s="255"/>
      <c r="EI254" s="255"/>
      <c r="EJ254" s="255"/>
      <c r="EK254" s="255"/>
      <c r="EL254" s="255"/>
      <c r="EM254" s="255"/>
      <c r="EN254" s="255"/>
      <c r="EO254" s="255"/>
      <c r="EP254" s="255"/>
      <c r="EQ254" s="255"/>
      <c r="ER254" s="255"/>
      <c r="ES254" s="255"/>
      <c r="ET254" s="255"/>
      <c r="EU254" s="255"/>
      <c r="EV254" s="255"/>
      <c r="EW254" s="255"/>
      <c r="EX254" s="255"/>
      <c r="EY254" s="255"/>
      <c r="EZ254" s="255"/>
      <c r="FA254" s="255"/>
      <c r="FB254" s="255"/>
      <c r="FC254" s="255"/>
      <c r="FD254" s="255"/>
      <c r="FE254" s="255"/>
      <c r="FF254" s="255"/>
      <c r="FG254" s="255"/>
      <c r="FH254" s="255"/>
      <c r="FI254" s="255"/>
      <c r="FJ254" s="255"/>
      <c r="FK254" s="255"/>
      <c r="FL254" s="255"/>
      <c r="FM254" s="255"/>
      <c r="FN254" s="255"/>
      <c r="FO254" s="255"/>
      <c r="FP254" s="255"/>
      <c r="FQ254" s="255"/>
      <c r="FR254" s="255"/>
      <c r="FS254" s="255"/>
      <c r="FT254" s="255"/>
      <c r="FU254" s="255"/>
      <c r="FV254" s="255"/>
      <c r="FW254" s="255"/>
      <c r="FX254" s="255"/>
      <c r="FY254" s="255"/>
      <c r="FZ254" s="255"/>
      <c r="GA254" s="255"/>
      <c r="GB254" s="255"/>
      <c r="GC254" s="255"/>
      <c r="GD254" s="255"/>
      <c r="GE254" s="255"/>
      <c r="GF254" s="255"/>
      <c r="GG254" s="255"/>
      <c r="GH254" s="255"/>
      <c r="GI254" s="255"/>
      <c r="GJ254" s="255"/>
      <c r="GK254" s="255"/>
      <c r="GL254" s="255"/>
      <c r="GM254" s="255"/>
      <c r="GN254" s="255"/>
      <c r="GO254" s="255"/>
      <c r="GP254" s="255"/>
      <c r="GQ254" s="255"/>
      <c r="GR254" s="255"/>
      <c r="GS254" s="255"/>
      <c r="GT254" s="255"/>
      <c r="GU254" s="255"/>
      <c r="GV254" s="255"/>
      <c r="GW254" s="255"/>
      <c r="GX254" s="255"/>
      <c r="GY254" s="255"/>
      <c r="GZ254" s="255"/>
      <c r="HA254" s="255"/>
      <c r="HB254" s="255"/>
      <c r="HC254" s="255"/>
      <c r="HD254" s="255"/>
      <c r="HE254" s="255"/>
      <c r="HF254" s="255"/>
      <c r="HG254" s="255"/>
      <c r="HH254" s="255"/>
      <c r="HI254" s="255"/>
      <c r="HJ254" s="255"/>
      <c r="HK254" s="255"/>
      <c r="HL254" s="255"/>
      <c r="HM254" s="255"/>
      <c r="HN254" s="255"/>
      <c r="HO254" s="255"/>
      <c r="HP254" s="255"/>
      <c r="HQ254" s="255"/>
      <c r="HR254" s="255"/>
      <c r="HS254" s="255"/>
      <c r="HT254" s="255"/>
      <c r="HU254" s="255"/>
      <c r="HV254" s="255"/>
      <c r="HW254" s="255"/>
      <c r="HX254" s="255"/>
      <c r="HY254" s="255"/>
      <c r="HZ254" s="255"/>
      <c r="IA254" s="255"/>
      <c r="IB254" s="255"/>
      <c r="IC254" s="255"/>
      <c r="ID254" s="255"/>
      <c r="IE254" s="255"/>
      <c r="IF254" s="255"/>
      <c r="IG254" s="255"/>
      <c r="IH254" s="255"/>
      <c r="II254" s="255"/>
      <c r="IJ254" s="255"/>
      <c r="IK254" s="255"/>
      <c r="IL254" s="255"/>
      <c r="IM254" s="255"/>
      <c r="IN254" s="255"/>
      <c r="IO254" s="255"/>
      <c r="IP254" s="255"/>
      <c r="IQ254" s="255"/>
      <c r="IR254" s="255"/>
      <c r="IS254" s="255"/>
      <c r="IT254" s="255"/>
      <c r="IU254" s="255"/>
      <c r="IV254" s="255"/>
    </row>
    <row r="255" spans="1:256" s="102" customFormat="1">
      <c r="A255" s="97"/>
      <c r="B255" s="98"/>
      <c r="C255" s="99"/>
      <c r="D255" s="99"/>
      <c r="E255" s="752"/>
      <c r="F255" s="101"/>
    </row>
    <row r="256" spans="1:256">
      <c r="A256" s="173"/>
      <c r="B256" s="230"/>
      <c r="C256" s="118"/>
      <c r="D256" s="118"/>
      <c r="E256" s="773"/>
      <c r="F256" s="121"/>
    </row>
  </sheetData>
  <sheetProtection password="CC09" sheet="1" objects="1" scenarios="1"/>
  <pageMargins left="0.7" right="0.7" top="0.75" bottom="0.75" header="0.3" footer="0.3"/>
  <pageSetup paperSize="9" scale="81" orientation="portrait" horizont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V465"/>
  <sheetViews>
    <sheetView view="pageBreakPreview" zoomScale="90" zoomScaleNormal="100" zoomScaleSheetLayoutView="90" workbookViewId="0">
      <selection activeCell="G21" sqref="G21"/>
    </sheetView>
  </sheetViews>
  <sheetFormatPr defaultColWidth="9" defaultRowHeight="12.75"/>
  <cols>
    <col min="1" max="1" width="6.7109375" style="128" customWidth="1"/>
    <col min="2" max="2" width="60.7109375" style="313" customWidth="1"/>
    <col min="3" max="4" width="7.7109375" style="260" customWidth="1"/>
    <col min="5" max="5" width="10.7109375" style="755" customWidth="1"/>
    <col min="6" max="6" width="15.7109375" style="126" customWidth="1"/>
    <col min="7" max="15" width="9" style="127"/>
    <col min="16" max="257" width="9" style="128"/>
    <col min="258" max="258" width="48" style="128" customWidth="1"/>
    <col min="259" max="259" width="9" style="128"/>
    <col min="260" max="260" width="6" style="128" bestFit="1" customWidth="1"/>
    <col min="261" max="262" width="13.140625" style="128" customWidth="1"/>
    <col min="263" max="513" width="9" style="128"/>
    <col min="514" max="514" width="48" style="128" customWidth="1"/>
    <col min="515" max="515" width="9" style="128"/>
    <col min="516" max="516" width="6" style="128" bestFit="1" customWidth="1"/>
    <col min="517" max="518" width="13.140625" style="128" customWidth="1"/>
    <col min="519" max="769" width="9" style="128"/>
    <col min="770" max="770" width="48" style="128" customWidth="1"/>
    <col min="771" max="771" width="9" style="128"/>
    <col min="772" max="772" width="6" style="128" bestFit="1" customWidth="1"/>
    <col min="773" max="774" width="13.140625" style="128" customWidth="1"/>
    <col min="775" max="1025" width="9" style="128"/>
    <col min="1026" max="1026" width="48" style="128" customWidth="1"/>
    <col min="1027" max="1027" width="9" style="128"/>
    <col min="1028" max="1028" width="6" style="128" bestFit="1" customWidth="1"/>
    <col min="1029" max="1030" width="13.140625" style="128" customWidth="1"/>
    <col min="1031" max="1281" width="9" style="128"/>
    <col min="1282" max="1282" width="48" style="128" customWidth="1"/>
    <col min="1283" max="1283" width="9" style="128"/>
    <col min="1284" max="1284" width="6" style="128" bestFit="1" customWidth="1"/>
    <col min="1285" max="1286" width="13.140625" style="128" customWidth="1"/>
    <col min="1287" max="1537" width="9" style="128"/>
    <col min="1538" max="1538" width="48" style="128" customWidth="1"/>
    <col min="1539" max="1539" width="9" style="128"/>
    <col min="1540" max="1540" width="6" style="128" bestFit="1" customWidth="1"/>
    <col min="1541" max="1542" width="13.140625" style="128" customWidth="1"/>
    <col min="1543" max="1793" width="9" style="128"/>
    <col min="1794" max="1794" width="48" style="128" customWidth="1"/>
    <col min="1795" max="1795" width="9" style="128"/>
    <col min="1796" max="1796" width="6" style="128" bestFit="1" customWidth="1"/>
    <col min="1797" max="1798" width="13.140625" style="128" customWidth="1"/>
    <col min="1799" max="2049" width="9" style="128"/>
    <col min="2050" max="2050" width="48" style="128" customWidth="1"/>
    <col min="2051" max="2051" width="9" style="128"/>
    <col min="2052" max="2052" width="6" style="128" bestFit="1" customWidth="1"/>
    <col min="2053" max="2054" width="13.140625" style="128" customWidth="1"/>
    <col min="2055" max="2305" width="9" style="128"/>
    <col min="2306" max="2306" width="48" style="128" customWidth="1"/>
    <col min="2307" max="2307" width="9" style="128"/>
    <col min="2308" max="2308" width="6" style="128" bestFit="1" customWidth="1"/>
    <col min="2309" max="2310" width="13.140625" style="128" customWidth="1"/>
    <col min="2311" max="2561" width="9" style="128"/>
    <col min="2562" max="2562" width="48" style="128" customWidth="1"/>
    <col min="2563" max="2563" width="9" style="128"/>
    <col min="2564" max="2564" width="6" style="128" bestFit="1" customWidth="1"/>
    <col min="2565" max="2566" width="13.140625" style="128" customWidth="1"/>
    <col min="2567" max="2817" width="9" style="128"/>
    <col min="2818" max="2818" width="48" style="128" customWidth="1"/>
    <col min="2819" max="2819" width="9" style="128"/>
    <col min="2820" max="2820" width="6" style="128" bestFit="1" customWidth="1"/>
    <col min="2821" max="2822" width="13.140625" style="128" customWidth="1"/>
    <col min="2823" max="3073" width="9" style="128"/>
    <col min="3074" max="3074" width="48" style="128" customWidth="1"/>
    <col min="3075" max="3075" width="9" style="128"/>
    <col min="3076" max="3076" width="6" style="128" bestFit="1" customWidth="1"/>
    <col min="3077" max="3078" width="13.140625" style="128" customWidth="1"/>
    <col min="3079" max="3329" width="9" style="128"/>
    <col min="3330" max="3330" width="48" style="128" customWidth="1"/>
    <col min="3331" max="3331" width="9" style="128"/>
    <col min="3332" max="3332" width="6" style="128" bestFit="1" customWidth="1"/>
    <col min="3333" max="3334" width="13.140625" style="128" customWidth="1"/>
    <col min="3335" max="3585" width="9" style="128"/>
    <col min="3586" max="3586" width="48" style="128" customWidth="1"/>
    <col min="3587" max="3587" width="9" style="128"/>
    <col min="3588" max="3588" width="6" style="128" bestFit="1" customWidth="1"/>
    <col min="3589" max="3590" width="13.140625" style="128" customWidth="1"/>
    <col min="3591" max="3841" width="9" style="128"/>
    <col min="3842" max="3842" width="48" style="128" customWidth="1"/>
    <col min="3843" max="3843" width="9" style="128"/>
    <col min="3844" max="3844" width="6" style="128" bestFit="1" customWidth="1"/>
    <col min="3845" max="3846" width="13.140625" style="128" customWidth="1"/>
    <col min="3847" max="4097" width="9" style="128"/>
    <col min="4098" max="4098" width="48" style="128" customWidth="1"/>
    <col min="4099" max="4099" width="9" style="128"/>
    <col min="4100" max="4100" width="6" style="128" bestFit="1" customWidth="1"/>
    <col min="4101" max="4102" width="13.140625" style="128" customWidth="1"/>
    <col min="4103" max="4353" width="9" style="128"/>
    <col min="4354" max="4354" width="48" style="128" customWidth="1"/>
    <col min="4355" max="4355" width="9" style="128"/>
    <col min="4356" max="4356" width="6" style="128" bestFit="1" customWidth="1"/>
    <col min="4357" max="4358" width="13.140625" style="128" customWidth="1"/>
    <col min="4359" max="4609" width="9" style="128"/>
    <col min="4610" max="4610" width="48" style="128" customWidth="1"/>
    <col min="4611" max="4611" width="9" style="128"/>
    <col min="4612" max="4612" width="6" style="128" bestFit="1" customWidth="1"/>
    <col min="4613" max="4614" width="13.140625" style="128" customWidth="1"/>
    <col min="4615" max="4865" width="9" style="128"/>
    <col min="4866" max="4866" width="48" style="128" customWidth="1"/>
    <col min="4867" max="4867" width="9" style="128"/>
    <col min="4868" max="4868" width="6" style="128" bestFit="1" customWidth="1"/>
    <col min="4869" max="4870" width="13.140625" style="128" customWidth="1"/>
    <col min="4871" max="5121" width="9" style="128"/>
    <col min="5122" max="5122" width="48" style="128" customWidth="1"/>
    <col min="5123" max="5123" width="9" style="128"/>
    <col min="5124" max="5124" width="6" style="128" bestFit="1" customWidth="1"/>
    <col min="5125" max="5126" width="13.140625" style="128" customWidth="1"/>
    <col min="5127" max="5377" width="9" style="128"/>
    <col min="5378" max="5378" width="48" style="128" customWidth="1"/>
    <col min="5379" max="5379" width="9" style="128"/>
    <col min="5380" max="5380" width="6" style="128" bestFit="1" customWidth="1"/>
    <col min="5381" max="5382" width="13.140625" style="128" customWidth="1"/>
    <col min="5383" max="5633" width="9" style="128"/>
    <col min="5634" max="5634" width="48" style="128" customWidth="1"/>
    <col min="5635" max="5635" width="9" style="128"/>
    <col min="5636" max="5636" width="6" style="128" bestFit="1" customWidth="1"/>
    <col min="5637" max="5638" width="13.140625" style="128" customWidth="1"/>
    <col min="5639" max="5889" width="9" style="128"/>
    <col min="5890" max="5890" width="48" style="128" customWidth="1"/>
    <col min="5891" max="5891" width="9" style="128"/>
    <col min="5892" max="5892" width="6" style="128" bestFit="1" customWidth="1"/>
    <col min="5893" max="5894" width="13.140625" style="128" customWidth="1"/>
    <col min="5895" max="6145" width="9" style="128"/>
    <col min="6146" max="6146" width="48" style="128" customWidth="1"/>
    <col min="6147" max="6147" width="9" style="128"/>
    <col min="6148" max="6148" width="6" style="128" bestFit="1" customWidth="1"/>
    <col min="6149" max="6150" width="13.140625" style="128" customWidth="1"/>
    <col min="6151" max="6401" width="9" style="128"/>
    <col min="6402" max="6402" width="48" style="128" customWidth="1"/>
    <col min="6403" max="6403" width="9" style="128"/>
    <col min="6404" max="6404" width="6" style="128" bestFit="1" customWidth="1"/>
    <col min="6405" max="6406" width="13.140625" style="128" customWidth="1"/>
    <col min="6407" max="6657" width="9" style="128"/>
    <col min="6658" max="6658" width="48" style="128" customWidth="1"/>
    <col min="6659" max="6659" width="9" style="128"/>
    <col min="6660" max="6660" width="6" style="128" bestFit="1" customWidth="1"/>
    <col min="6661" max="6662" width="13.140625" style="128" customWidth="1"/>
    <col min="6663" max="6913" width="9" style="128"/>
    <col min="6914" max="6914" width="48" style="128" customWidth="1"/>
    <col min="6915" max="6915" width="9" style="128"/>
    <col min="6916" max="6916" width="6" style="128" bestFit="1" customWidth="1"/>
    <col min="6917" max="6918" width="13.140625" style="128" customWidth="1"/>
    <col min="6919" max="7169" width="9" style="128"/>
    <col min="7170" max="7170" width="48" style="128" customWidth="1"/>
    <col min="7171" max="7171" width="9" style="128"/>
    <col min="7172" max="7172" width="6" style="128" bestFit="1" customWidth="1"/>
    <col min="7173" max="7174" width="13.140625" style="128" customWidth="1"/>
    <col min="7175" max="7425" width="9" style="128"/>
    <col min="7426" max="7426" width="48" style="128" customWidth="1"/>
    <col min="7427" max="7427" width="9" style="128"/>
    <col min="7428" max="7428" width="6" style="128" bestFit="1" customWidth="1"/>
    <col min="7429" max="7430" width="13.140625" style="128" customWidth="1"/>
    <col min="7431" max="7681" width="9" style="128"/>
    <col min="7682" max="7682" width="48" style="128" customWidth="1"/>
    <col min="7683" max="7683" width="9" style="128"/>
    <col min="7684" max="7684" width="6" style="128" bestFit="1" customWidth="1"/>
    <col min="7685" max="7686" width="13.140625" style="128" customWidth="1"/>
    <col min="7687" max="7937" width="9" style="128"/>
    <col min="7938" max="7938" width="48" style="128" customWidth="1"/>
    <col min="7939" max="7939" width="9" style="128"/>
    <col min="7940" max="7940" width="6" style="128" bestFit="1" customWidth="1"/>
    <col min="7941" max="7942" width="13.140625" style="128" customWidth="1"/>
    <col min="7943" max="8193" width="9" style="128"/>
    <col min="8194" max="8194" width="48" style="128" customWidth="1"/>
    <col min="8195" max="8195" width="9" style="128"/>
    <col min="8196" max="8196" width="6" style="128" bestFit="1" customWidth="1"/>
    <col min="8197" max="8198" width="13.140625" style="128" customWidth="1"/>
    <col min="8199" max="8449" width="9" style="128"/>
    <col min="8450" max="8450" width="48" style="128" customWidth="1"/>
    <col min="8451" max="8451" width="9" style="128"/>
    <col min="8452" max="8452" width="6" style="128" bestFit="1" customWidth="1"/>
    <col min="8453" max="8454" width="13.140625" style="128" customWidth="1"/>
    <col min="8455" max="8705" width="9" style="128"/>
    <col min="8706" max="8706" width="48" style="128" customWidth="1"/>
    <col min="8707" max="8707" width="9" style="128"/>
    <col min="8708" max="8708" width="6" style="128" bestFit="1" customWidth="1"/>
    <col min="8709" max="8710" width="13.140625" style="128" customWidth="1"/>
    <col min="8711" max="8961" width="9" style="128"/>
    <col min="8962" max="8962" width="48" style="128" customWidth="1"/>
    <col min="8963" max="8963" width="9" style="128"/>
    <col min="8964" max="8964" width="6" style="128" bestFit="1" customWidth="1"/>
    <col min="8965" max="8966" width="13.140625" style="128" customWidth="1"/>
    <col min="8967" max="9217" width="9" style="128"/>
    <col min="9218" max="9218" width="48" style="128" customWidth="1"/>
    <col min="9219" max="9219" width="9" style="128"/>
    <col min="9220" max="9220" width="6" style="128" bestFit="1" customWidth="1"/>
    <col min="9221" max="9222" width="13.140625" style="128" customWidth="1"/>
    <col min="9223" max="9473" width="9" style="128"/>
    <col min="9474" max="9474" width="48" style="128" customWidth="1"/>
    <col min="9475" max="9475" width="9" style="128"/>
    <col min="9476" max="9476" width="6" style="128" bestFit="1" customWidth="1"/>
    <col min="9477" max="9478" width="13.140625" style="128" customWidth="1"/>
    <col min="9479" max="9729" width="9" style="128"/>
    <col min="9730" max="9730" width="48" style="128" customWidth="1"/>
    <col min="9731" max="9731" width="9" style="128"/>
    <col min="9732" max="9732" width="6" style="128" bestFit="1" customWidth="1"/>
    <col min="9733" max="9734" width="13.140625" style="128" customWidth="1"/>
    <col min="9735" max="9985" width="9" style="128"/>
    <col min="9986" max="9986" width="48" style="128" customWidth="1"/>
    <col min="9987" max="9987" width="9" style="128"/>
    <col min="9988" max="9988" width="6" style="128" bestFit="1" customWidth="1"/>
    <col min="9989" max="9990" width="13.140625" style="128" customWidth="1"/>
    <col min="9991" max="10241" width="9" style="128"/>
    <col min="10242" max="10242" width="48" style="128" customWidth="1"/>
    <col min="10243" max="10243" width="9" style="128"/>
    <col min="10244" max="10244" width="6" style="128" bestFit="1" customWidth="1"/>
    <col min="10245" max="10246" width="13.140625" style="128" customWidth="1"/>
    <col min="10247" max="10497" width="9" style="128"/>
    <col min="10498" max="10498" width="48" style="128" customWidth="1"/>
    <col min="10499" max="10499" width="9" style="128"/>
    <col min="10500" max="10500" width="6" style="128" bestFit="1" customWidth="1"/>
    <col min="10501" max="10502" width="13.140625" style="128" customWidth="1"/>
    <col min="10503" max="10753" width="9" style="128"/>
    <col min="10754" max="10754" width="48" style="128" customWidth="1"/>
    <col min="10755" max="10755" width="9" style="128"/>
    <col min="10756" max="10756" width="6" style="128" bestFit="1" customWidth="1"/>
    <col min="10757" max="10758" width="13.140625" style="128" customWidth="1"/>
    <col min="10759" max="11009" width="9" style="128"/>
    <col min="11010" max="11010" width="48" style="128" customWidth="1"/>
    <col min="11011" max="11011" width="9" style="128"/>
    <col min="11012" max="11012" width="6" style="128" bestFit="1" customWidth="1"/>
    <col min="11013" max="11014" width="13.140625" style="128" customWidth="1"/>
    <col min="11015" max="11265" width="9" style="128"/>
    <col min="11266" max="11266" width="48" style="128" customWidth="1"/>
    <col min="11267" max="11267" width="9" style="128"/>
    <col min="11268" max="11268" width="6" style="128" bestFit="1" customWidth="1"/>
    <col min="11269" max="11270" width="13.140625" style="128" customWidth="1"/>
    <col min="11271" max="11521" width="9" style="128"/>
    <col min="11522" max="11522" width="48" style="128" customWidth="1"/>
    <col min="11523" max="11523" width="9" style="128"/>
    <col min="11524" max="11524" width="6" style="128" bestFit="1" customWidth="1"/>
    <col min="11525" max="11526" width="13.140625" style="128" customWidth="1"/>
    <col min="11527" max="11777" width="9" style="128"/>
    <col min="11778" max="11778" width="48" style="128" customWidth="1"/>
    <col min="11779" max="11779" width="9" style="128"/>
    <col min="11780" max="11780" width="6" style="128" bestFit="1" customWidth="1"/>
    <col min="11781" max="11782" width="13.140625" style="128" customWidth="1"/>
    <col min="11783" max="12033" width="9" style="128"/>
    <col min="12034" max="12034" width="48" style="128" customWidth="1"/>
    <col min="12035" max="12035" width="9" style="128"/>
    <col min="12036" max="12036" width="6" style="128" bestFit="1" customWidth="1"/>
    <col min="12037" max="12038" width="13.140625" style="128" customWidth="1"/>
    <col min="12039" max="12289" width="9" style="128"/>
    <col min="12290" max="12290" width="48" style="128" customWidth="1"/>
    <col min="12291" max="12291" width="9" style="128"/>
    <col min="12292" max="12292" width="6" style="128" bestFit="1" customWidth="1"/>
    <col min="12293" max="12294" width="13.140625" style="128" customWidth="1"/>
    <col min="12295" max="12545" width="9" style="128"/>
    <col min="12546" max="12546" width="48" style="128" customWidth="1"/>
    <col min="12547" max="12547" width="9" style="128"/>
    <col min="12548" max="12548" width="6" style="128" bestFit="1" customWidth="1"/>
    <col min="12549" max="12550" width="13.140625" style="128" customWidth="1"/>
    <col min="12551" max="12801" width="9" style="128"/>
    <col min="12802" max="12802" width="48" style="128" customWidth="1"/>
    <col min="12803" max="12803" width="9" style="128"/>
    <col min="12804" max="12804" width="6" style="128" bestFit="1" customWidth="1"/>
    <col min="12805" max="12806" width="13.140625" style="128" customWidth="1"/>
    <col min="12807" max="13057" width="9" style="128"/>
    <col min="13058" max="13058" width="48" style="128" customWidth="1"/>
    <col min="13059" max="13059" width="9" style="128"/>
    <col min="13060" max="13060" width="6" style="128" bestFit="1" customWidth="1"/>
    <col min="13061" max="13062" width="13.140625" style="128" customWidth="1"/>
    <col min="13063" max="13313" width="9" style="128"/>
    <col min="13314" max="13314" width="48" style="128" customWidth="1"/>
    <col min="13315" max="13315" width="9" style="128"/>
    <col min="13316" max="13316" width="6" style="128" bestFit="1" customWidth="1"/>
    <col min="13317" max="13318" width="13.140625" style="128" customWidth="1"/>
    <col min="13319" max="13569" width="9" style="128"/>
    <col min="13570" max="13570" width="48" style="128" customWidth="1"/>
    <col min="13571" max="13571" width="9" style="128"/>
    <col min="13572" max="13572" width="6" style="128" bestFit="1" customWidth="1"/>
    <col min="13573" max="13574" width="13.140625" style="128" customWidth="1"/>
    <col min="13575" max="13825" width="9" style="128"/>
    <col min="13826" max="13826" width="48" style="128" customWidth="1"/>
    <col min="13827" max="13827" width="9" style="128"/>
    <col min="13828" max="13828" width="6" style="128" bestFit="1" customWidth="1"/>
    <col min="13829" max="13830" width="13.140625" style="128" customWidth="1"/>
    <col min="13831" max="14081" width="9" style="128"/>
    <col min="14082" max="14082" width="48" style="128" customWidth="1"/>
    <col min="14083" max="14083" width="9" style="128"/>
    <col min="14084" max="14084" width="6" style="128" bestFit="1" customWidth="1"/>
    <col min="14085" max="14086" width="13.140625" style="128" customWidth="1"/>
    <col min="14087" max="14337" width="9" style="128"/>
    <col min="14338" max="14338" width="48" style="128" customWidth="1"/>
    <col min="14339" max="14339" width="9" style="128"/>
    <col min="14340" max="14340" width="6" style="128" bestFit="1" customWidth="1"/>
    <col min="14341" max="14342" width="13.140625" style="128" customWidth="1"/>
    <col min="14343" max="14593" width="9" style="128"/>
    <col min="14594" max="14594" width="48" style="128" customWidth="1"/>
    <col min="14595" max="14595" width="9" style="128"/>
    <col min="14596" max="14596" width="6" style="128" bestFit="1" customWidth="1"/>
    <col min="14597" max="14598" width="13.140625" style="128" customWidth="1"/>
    <col min="14599" max="14849" width="9" style="128"/>
    <col min="14850" max="14850" width="48" style="128" customWidth="1"/>
    <col min="14851" max="14851" width="9" style="128"/>
    <col min="14852" max="14852" width="6" style="128" bestFit="1" customWidth="1"/>
    <col min="14853" max="14854" width="13.140625" style="128" customWidth="1"/>
    <col min="14855" max="15105" width="9" style="128"/>
    <col min="15106" max="15106" width="48" style="128" customWidth="1"/>
    <col min="15107" max="15107" width="9" style="128"/>
    <col min="15108" max="15108" width="6" style="128" bestFit="1" customWidth="1"/>
    <col min="15109" max="15110" width="13.140625" style="128" customWidth="1"/>
    <col min="15111" max="15361" width="9" style="128"/>
    <col min="15362" max="15362" width="48" style="128" customWidth="1"/>
    <col min="15363" max="15363" width="9" style="128"/>
    <col min="15364" max="15364" width="6" style="128" bestFit="1" customWidth="1"/>
    <col min="15365" max="15366" width="13.140625" style="128" customWidth="1"/>
    <col min="15367" max="15617" width="9" style="128"/>
    <col min="15618" max="15618" width="48" style="128" customWidth="1"/>
    <col min="15619" max="15619" width="9" style="128"/>
    <col min="15620" max="15620" width="6" style="128" bestFit="1" customWidth="1"/>
    <col min="15621" max="15622" width="13.140625" style="128" customWidth="1"/>
    <col min="15623" max="15873" width="9" style="128"/>
    <col min="15874" max="15874" width="48" style="128" customWidth="1"/>
    <col min="15875" max="15875" width="9" style="128"/>
    <col min="15876" max="15876" width="6" style="128" bestFit="1" customWidth="1"/>
    <col min="15877" max="15878" width="13.140625" style="128" customWidth="1"/>
    <col min="15879" max="16129" width="9" style="128"/>
    <col min="16130" max="16130" width="48" style="128" customWidth="1"/>
    <col min="16131" max="16131" width="9" style="128"/>
    <col min="16132" max="16132" width="6" style="128" bestFit="1" customWidth="1"/>
    <col min="16133" max="16134" width="13.140625" style="128" customWidth="1"/>
    <col min="16135" max="16384" width="9" style="128"/>
  </cols>
  <sheetData>
    <row r="1" spans="1:7" s="102" customFormat="1">
      <c r="A1" s="97"/>
      <c r="B1" s="98" t="s">
        <v>163</v>
      </c>
      <c r="C1" s="99" t="s">
        <v>164</v>
      </c>
      <c r="D1" s="99" t="s">
        <v>165</v>
      </c>
      <c r="E1" s="752" t="s">
        <v>166</v>
      </c>
      <c r="F1" s="101" t="s">
        <v>167</v>
      </c>
    </row>
    <row r="2" spans="1:7" s="102" customFormat="1">
      <c r="A2" s="97"/>
      <c r="B2" s="98"/>
      <c r="C2" s="99"/>
      <c r="D2" s="99"/>
      <c r="E2" s="752"/>
      <c r="F2" s="101"/>
    </row>
    <row r="3" spans="1:7" s="109" customFormat="1">
      <c r="A3" s="103" t="s">
        <v>12</v>
      </c>
      <c r="B3" s="104" t="s">
        <v>168</v>
      </c>
      <c r="C3" s="105"/>
      <c r="D3" s="106"/>
      <c r="E3" s="107"/>
      <c r="F3" s="108">
        <f>SUBTOTAL(9,F4:F201)</f>
        <v>0</v>
      </c>
    </row>
    <row r="4" spans="1:7" s="116" customFormat="1">
      <c r="B4" s="262"/>
      <c r="C4" s="185"/>
      <c r="D4" s="185"/>
      <c r="E4" s="138"/>
    </row>
    <row r="5" spans="1:7" s="116" customFormat="1">
      <c r="A5" s="160">
        <f>MAX($A$2:A4)+1</f>
        <v>1</v>
      </c>
      <c r="B5" s="263" t="s">
        <v>362</v>
      </c>
      <c r="C5" s="234"/>
      <c r="D5" s="234"/>
      <c r="E5" s="130"/>
      <c r="G5" s="165"/>
    </row>
    <row r="6" spans="1:7" s="116" customFormat="1">
      <c r="B6" s="263" t="s">
        <v>363</v>
      </c>
      <c r="C6" s="234"/>
      <c r="D6" s="234"/>
      <c r="E6" s="130"/>
      <c r="G6" s="165"/>
    </row>
    <row r="7" spans="1:7" s="116" customFormat="1">
      <c r="B7" s="263" t="s">
        <v>364</v>
      </c>
      <c r="C7" s="234"/>
      <c r="D7" s="234"/>
      <c r="E7" s="130"/>
      <c r="G7" s="165"/>
    </row>
    <row r="8" spans="1:7" s="116" customFormat="1" ht="28.5">
      <c r="B8" s="263" t="s">
        <v>365</v>
      </c>
      <c r="C8" s="234"/>
      <c r="D8" s="234"/>
      <c r="E8" s="130"/>
      <c r="G8" s="165"/>
    </row>
    <row r="9" spans="1:7" s="116" customFormat="1" ht="25.5">
      <c r="B9" s="263" t="s">
        <v>366</v>
      </c>
      <c r="C9" s="234"/>
      <c r="D9" s="234"/>
      <c r="E9" s="130"/>
      <c r="G9" s="165"/>
    </row>
    <row r="10" spans="1:7" s="116" customFormat="1">
      <c r="B10" s="263" t="s">
        <v>367</v>
      </c>
      <c r="C10" s="234"/>
      <c r="D10" s="234"/>
      <c r="E10" s="130"/>
      <c r="G10" s="165"/>
    </row>
    <row r="11" spans="1:7" s="116" customFormat="1">
      <c r="B11" s="263" t="s">
        <v>368</v>
      </c>
      <c r="C11" s="234"/>
      <c r="D11" s="234"/>
      <c r="E11" s="130"/>
      <c r="G11" s="165"/>
    </row>
    <row r="12" spans="1:7" s="116" customFormat="1">
      <c r="B12" s="263" t="s">
        <v>369</v>
      </c>
      <c r="C12" s="234"/>
      <c r="D12" s="234"/>
      <c r="E12" s="130"/>
      <c r="G12" s="165"/>
    </row>
    <row r="13" spans="1:7" s="116" customFormat="1">
      <c r="B13" s="263" t="s">
        <v>370</v>
      </c>
      <c r="C13" s="234"/>
      <c r="D13" s="234"/>
      <c r="E13" s="130"/>
      <c r="G13" s="165"/>
    </row>
    <row r="14" spans="1:7" s="116" customFormat="1">
      <c r="B14" s="263" t="s">
        <v>371</v>
      </c>
      <c r="C14" s="164" t="s">
        <v>16</v>
      </c>
      <c r="D14" s="164">
        <v>5</v>
      </c>
      <c r="E14" s="766"/>
      <c r="F14" s="120">
        <f>+E14*D14</f>
        <v>0</v>
      </c>
      <c r="G14" s="165"/>
    </row>
    <row r="15" spans="1:7" s="116" customFormat="1">
      <c r="B15" s="264"/>
      <c r="C15" s="171"/>
      <c r="D15" s="171"/>
      <c r="E15" s="130"/>
    </row>
    <row r="16" spans="1:7" s="116" customFormat="1" ht="38.25">
      <c r="A16" s="173">
        <f>MAX($A$3:A15)+1</f>
        <v>2</v>
      </c>
      <c r="B16" s="163" t="s">
        <v>372</v>
      </c>
      <c r="C16" s="185"/>
      <c r="D16" s="265"/>
      <c r="E16" s="130"/>
    </row>
    <row r="17" spans="1:256" s="116" customFormat="1" ht="102">
      <c r="A17" s="173"/>
      <c r="B17" s="163" t="s">
        <v>294</v>
      </c>
      <c r="C17" s="185"/>
      <c r="D17" s="265"/>
      <c r="E17" s="130"/>
    </row>
    <row r="18" spans="1:256" s="116" customFormat="1">
      <c r="A18" s="173"/>
      <c r="B18" s="266" t="s">
        <v>373</v>
      </c>
      <c r="C18" s="185"/>
      <c r="D18" s="265"/>
      <c r="E18" s="130"/>
    </row>
    <row r="19" spans="1:256" s="116" customFormat="1">
      <c r="A19" s="173"/>
      <c r="B19" s="163" t="s">
        <v>374</v>
      </c>
      <c r="C19" s="118" t="s">
        <v>201</v>
      </c>
      <c r="D19" s="118">
        <v>106</v>
      </c>
      <c r="E19" s="754"/>
      <c r="F19" s="121">
        <f t="shared" ref="F19" si="0">D19*E19</f>
        <v>0</v>
      </c>
    </row>
    <row r="20" spans="1:256" s="116" customFormat="1">
      <c r="A20" s="173"/>
      <c r="B20" s="267" t="s">
        <v>375</v>
      </c>
      <c r="C20" s="118" t="s">
        <v>201</v>
      </c>
      <c r="D20" s="118">
        <v>124</v>
      </c>
      <c r="E20" s="754"/>
      <c r="F20" s="121">
        <f>D20*E20</f>
        <v>0</v>
      </c>
    </row>
    <row r="21" spans="1:256" s="116" customFormat="1">
      <c r="A21" s="173"/>
      <c r="B21" s="267" t="s">
        <v>376</v>
      </c>
      <c r="C21" s="118" t="s">
        <v>201</v>
      </c>
      <c r="D21" s="118">
        <v>94</v>
      </c>
      <c r="E21" s="754"/>
      <c r="F21" s="121">
        <f>D21*E21</f>
        <v>0</v>
      </c>
    </row>
    <row r="22" spans="1:256" s="116" customFormat="1">
      <c r="A22" s="173"/>
      <c r="B22" s="267"/>
      <c r="C22" s="118"/>
      <c r="E22" s="130"/>
    </row>
    <row r="23" spans="1:256" ht="153">
      <c r="A23" s="173">
        <f>MAX($A$3:A20)+1</f>
        <v>3</v>
      </c>
      <c r="B23" s="837" t="s">
        <v>377</v>
      </c>
      <c r="C23" s="185"/>
      <c r="D23" s="116"/>
      <c r="E23" s="130"/>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c r="A24" s="173"/>
      <c r="B24" s="267" t="s">
        <v>378</v>
      </c>
      <c r="C24" s="185"/>
      <c r="D24" s="164"/>
      <c r="E24" s="138"/>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c r="A25" s="173"/>
      <c r="B25" s="267" t="s">
        <v>379</v>
      </c>
      <c r="C25" s="185"/>
      <c r="D25" s="164"/>
      <c r="E25" s="138"/>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row>
    <row r="26" spans="1:256" s="116" customFormat="1">
      <c r="A26" s="173"/>
      <c r="B26" s="267" t="s">
        <v>375</v>
      </c>
      <c r="C26" s="118" t="s">
        <v>201</v>
      </c>
      <c r="D26" s="118">
        <v>51</v>
      </c>
      <c r="E26" s="754"/>
      <c r="F26" s="121">
        <f>D26*E26</f>
        <v>0</v>
      </c>
    </row>
    <row r="27" spans="1:256" s="116" customFormat="1">
      <c r="A27" s="173"/>
      <c r="B27" s="267" t="s">
        <v>376</v>
      </c>
      <c r="C27" s="118" t="s">
        <v>201</v>
      </c>
      <c r="D27" s="118">
        <v>58</v>
      </c>
      <c r="E27" s="754"/>
      <c r="F27" s="121">
        <f>D27*E27</f>
        <v>0</v>
      </c>
    </row>
    <row r="28" spans="1:256">
      <c r="A28" s="173"/>
      <c r="B28" s="267" t="s">
        <v>380</v>
      </c>
      <c r="C28" s="185"/>
      <c r="D28" s="164"/>
      <c r="E28" s="138"/>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row>
    <row r="29" spans="1:256" s="116" customFormat="1">
      <c r="A29" s="173"/>
      <c r="B29" s="267" t="s">
        <v>374</v>
      </c>
      <c r="C29" s="118" t="s">
        <v>201</v>
      </c>
      <c r="D29" s="118">
        <v>106</v>
      </c>
      <c r="E29" s="754"/>
      <c r="F29" s="121">
        <f>D29*E29</f>
        <v>0</v>
      </c>
    </row>
    <row r="30" spans="1:256">
      <c r="A30" s="173"/>
      <c r="B30" s="267" t="s">
        <v>381</v>
      </c>
      <c r="C30" s="185"/>
      <c r="D30" s="164"/>
      <c r="E30" s="138"/>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256" s="116" customFormat="1">
      <c r="A31" s="173"/>
      <c r="B31" s="267" t="s">
        <v>375</v>
      </c>
      <c r="C31" s="118" t="s">
        <v>201</v>
      </c>
      <c r="D31" s="118">
        <v>73</v>
      </c>
      <c r="E31" s="754"/>
      <c r="F31" s="121">
        <f>D31*E31</f>
        <v>0</v>
      </c>
    </row>
    <row r="32" spans="1:256" s="116" customFormat="1">
      <c r="A32" s="173"/>
      <c r="B32" s="267" t="s">
        <v>376</v>
      </c>
      <c r="C32" s="118" t="s">
        <v>201</v>
      </c>
      <c r="D32" s="118">
        <v>36</v>
      </c>
      <c r="E32" s="754"/>
      <c r="F32" s="121">
        <f>D32*E32</f>
        <v>0</v>
      </c>
    </row>
    <row r="33" spans="1:6">
      <c r="A33" s="116"/>
      <c r="B33" s="186"/>
      <c r="C33" s="185"/>
      <c r="D33" s="185"/>
      <c r="E33" s="774"/>
      <c r="F33" s="116"/>
    </row>
    <row r="34" spans="1:6" s="116" customFormat="1" ht="25.5">
      <c r="A34" s="160">
        <f>MAX($A$15:A33)+1</f>
        <v>4</v>
      </c>
      <c r="B34" s="268" t="s">
        <v>382</v>
      </c>
      <c r="C34" s="185"/>
      <c r="D34" s="185"/>
      <c r="E34" s="138"/>
      <c r="F34" s="139"/>
    </row>
    <row r="35" spans="1:6" s="116" customFormat="1">
      <c r="B35" s="269" t="s">
        <v>383</v>
      </c>
      <c r="C35" s="185" t="s">
        <v>201</v>
      </c>
      <c r="D35" s="185">
        <v>6</v>
      </c>
      <c r="E35" s="754"/>
      <c r="F35" s="120">
        <f>D35*E35</f>
        <v>0</v>
      </c>
    </row>
    <row r="36" spans="1:6" s="116" customFormat="1">
      <c r="B36" s="269"/>
      <c r="C36" s="185"/>
      <c r="D36" s="185"/>
      <c r="E36" s="754"/>
      <c r="F36" s="120"/>
    </row>
    <row r="37" spans="1:6" s="127" customFormat="1" ht="17.25" customHeight="1">
      <c r="A37" s="160">
        <f>MAX($A$15:A36)+1</f>
        <v>5</v>
      </c>
      <c r="B37" s="269" t="s">
        <v>384</v>
      </c>
      <c r="C37" s="249"/>
      <c r="D37" s="249"/>
      <c r="E37" s="774"/>
      <c r="F37" s="66"/>
    </row>
    <row r="38" spans="1:6" s="127" customFormat="1">
      <c r="A38" s="160"/>
      <c r="B38" s="269" t="s">
        <v>385</v>
      </c>
      <c r="C38" s="249"/>
      <c r="D38" s="249"/>
      <c r="E38" s="774"/>
      <c r="F38" s="66"/>
    </row>
    <row r="39" spans="1:6" s="127" customFormat="1">
      <c r="A39" s="116"/>
      <c r="B39" s="269" t="s">
        <v>386</v>
      </c>
      <c r="C39" s="185" t="s">
        <v>201</v>
      </c>
      <c r="D39" s="185">
        <v>14</v>
      </c>
      <c r="E39" s="766"/>
      <c r="F39" s="120">
        <f t="shared" ref="F39:F41" si="1">D39*E39</f>
        <v>0</v>
      </c>
    </row>
    <row r="40" spans="1:6" s="127" customFormat="1">
      <c r="A40" s="116"/>
      <c r="B40" s="269" t="s">
        <v>387</v>
      </c>
      <c r="C40" s="185" t="s">
        <v>201</v>
      </c>
      <c r="D40" s="185">
        <v>12</v>
      </c>
      <c r="E40" s="766"/>
      <c r="F40" s="120">
        <f t="shared" si="1"/>
        <v>0</v>
      </c>
    </row>
    <row r="41" spans="1:6" s="127" customFormat="1">
      <c r="A41" s="116"/>
      <c r="B41" s="269" t="s">
        <v>388</v>
      </c>
      <c r="C41" s="185" t="s">
        <v>201</v>
      </c>
      <c r="D41" s="185">
        <v>21</v>
      </c>
      <c r="E41" s="766"/>
      <c r="F41" s="120">
        <f t="shared" si="1"/>
        <v>0</v>
      </c>
    </row>
    <row r="42" spans="1:6">
      <c r="A42" s="116"/>
      <c r="B42" s="269"/>
      <c r="C42" s="185"/>
      <c r="D42" s="185"/>
      <c r="E42" s="306"/>
      <c r="F42" s="120"/>
    </row>
    <row r="43" spans="1:6" s="116" customFormat="1" ht="51">
      <c r="A43" s="173">
        <f>MAX($A$15:A42)+1</f>
        <v>6</v>
      </c>
      <c r="B43" s="269" t="s">
        <v>389</v>
      </c>
      <c r="C43" s="185"/>
      <c r="D43" s="185"/>
      <c r="E43" s="130"/>
    </row>
    <row r="44" spans="1:6" s="116" customFormat="1">
      <c r="A44" s="173"/>
      <c r="B44" s="269" t="s">
        <v>390</v>
      </c>
      <c r="C44" s="118" t="s">
        <v>201</v>
      </c>
      <c r="D44" s="185">
        <v>3</v>
      </c>
      <c r="E44" s="754"/>
      <c r="F44" s="121">
        <f>D44*E44</f>
        <v>0</v>
      </c>
    </row>
    <row r="45" spans="1:6" s="116" customFormat="1">
      <c r="A45" s="173"/>
      <c r="B45" s="269" t="s">
        <v>391</v>
      </c>
      <c r="C45" s="118" t="s">
        <v>201</v>
      </c>
      <c r="D45" s="185">
        <v>3</v>
      </c>
      <c r="E45" s="754"/>
      <c r="F45" s="121">
        <f>D45*E45</f>
        <v>0</v>
      </c>
    </row>
    <row r="46" spans="1:6" s="116" customFormat="1">
      <c r="A46" s="173"/>
      <c r="B46" s="269" t="s">
        <v>392</v>
      </c>
      <c r="C46" s="118" t="s">
        <v>201</v>
      </c>
      <c r="D46" s="185">
        <v>12</v>
      </c>
      <c r="E46" s="754"/>
      <c r="F46" s="121">
        <f>D46*E46</f>
        <v>0</v>
      </c>
    </row>
    <row r="47" spans="1:6" s="116" customFormat="1">
      <c r="A47" s="173"/>
      <c r="B47" s="269"/>
      <c r="C47" s="118"/>
      <c r="E47" s="130"/>
    </row>
    <row r="48" spans="1:6" s="116" customFormat="1" ht="90.75" customHeight="1">
      <c r="A48" s="270">
        <f>MAX($A$5:A46)+1</f>
        <v>7</v>
      </c>
      <c r="B48" s="838" t="s">
        <v>393</v>
      </c>
      <c r="C48" s="268"/>
      <c r="E48" s="130"/>
    </row>
    <row r="49" spans="1:7" s="116" customFormat="1">
      <c r="B49" s="271" t="s">
        <v>394</v>
      </c>
      <c r="C49" s="268"/>
      <c r="D49" s="268"/>
      <c r="E49" s="130"/>
    </row>
    <row r="50" spans="1:7" s="116" customFormat="1">
      <c r="B50" s="271" t="s">
        <v>395</v>
      </c>
      <c r="C50" s="268"/>
      <c r="D50" s="268"/>
      <c r="E50" s="130"/>
    </row>
    <row r="51" spans="1:7" s="116" customFormat="1">
      <c r="B51" s="271" t="s">
        <v>396</v>
      </c>
      <c r="C51" s="268"/>
      <c r="D51" s="268"/>
      <c r="E51" s="130"/>
    </row>
    <row r="52" spans="1:7" s="116" customFormat="1">
      <c r="B52" s="271" t="s">
        <v>397</v>
      </c>
      <c r="C52" s="268"/>
      <c r="D52" s="268"/>
      <c r="E52" s="130"/>
    </row>
    <row r="53" spans="1:7" s="116" customFormat="1">
      <c r="B53" s="271" t="s">
        <v>398</v>
      </c>
      <c r="C53" s="268"/>
      <c r="D53" s="268"/>
      <c r="E53" s="130"/>
    </row>
    <row r="54" spans="1:7" s="116" customFormat="1">
      <c r="B54" s="271" t="s">
        <v>399</v>
      </c>
      <c r="C54" s="118" t="s">
        <v>2</v>
      </c>
      <c r="D54" s="118">
        <v>1</v>
      </c>
      <c r="E54" s="754"/>
      <c r="F54" s="121">
        <f>D54*E54</f>
        <v>0</v>
      </c>
      <c r="G54" s="241"/>
    </row>
    <row r="55" spans="1:7" s="116" customFormat="1">
      <c r="B55" s="271" t="s">
        <v>400</v>
      </c>
      <c r="C55" s="268"/>
      <c r="D55" s="268"/>
      <c r="E55" s="130"/>
    </row>
    <row r="56" spans="1:7">
      <c r="A56" s="116"/>
      <c r="B56" s="269"/>
      <c r="C56" s="185"/>
      <c r="D56" s="185"/>
      <c r="E56" s="774"/>
      <c r="F56" s="116"/>
    </row>
    <row r="57" spans="1:7" ht="25.5">
      <c r="A57" s="160">
        <f>MAX($A$3:A56)+1</f>
        <v>8</v>
      </c>
      <c r="B57" s="272" t="s">
        <v>401</v>
      </c>
      <c r="C57" s="164"/>
      <c r="D57" s="185"/>
      <c r="E57" s="774"/>
      <c r="F57" s="139"/>
    </row>
    <row r="58" spans="1:7">
      <c r="A58" s="116"/>
      <c r="B58" s="272" t="s">
        <v>402</v>
      </c>
      <c r="C58" s="164"/>
      <c r="D58" s="164"/>
      <c r="E58" s="774"/>
      <c r="F58" s="139"/>
    </row>
    <row r="59" spans="1:7">
      <c r="A59" s="116"/>
      <c r="B59" s="272" t="s">
        <v>388</v>
      </c>
      <c r="C59" s="273" t="s">
        <v>16</v>
      </c>
      <c r="D59" s="273">
        <v>1</v>
      </c>
      <c r="E59" s="766"/>
      <c r="F59" s="120">
        <f>D59*E59</f>
        <v>0</v>
      </c>
    </row>
    <row r="60" spans="1:7">
      <c r="A60" s="116"/>
      <c r="B60" s="186"/>
      <c r="C60" s="185"/>
      <c r="D60" s="185"/>
      <c r="E60" s="774"/>
      <c r="F60" s="116"/>
    </row>
    <row r="61" spans="1:7" ht="25.5">
      <c r="A61" s="160">
        <f>MAX($A$5:A60)+1</f>
        <v>9</v>
      </c>
      <c r="B61" s="186" t="s">
        <v>403</v>
      </c>
      <c r="C61" s="185"/>
      <c r="D61" s="185"/>
      <c r="E61" s="774"/>
      <c r="F61" s="116"/>
    </row>
    <row r="62" spans="1:7" ht="15.75">
      <c r="A62" s="116"/>
      <c r="B62" s="186" t="s">
        <v>404</v>
      </c>
      <c r="C62" s="185"/>
      <c r="D62" s="185"/>
      <c r="E62" s="774"/>
      <c r="F62" s="116"/>
    </row>
    <row r="63" spans="1:7" ht="51">
      <c r="A63" s="116"/>
      <c r="B63" s="186" t="s">
        <v>405</v>
      </c>
      <c r="C63" s="185"/>
      <c r="D63" s="185"/>
      <c r="E63" s="774"/>
      <c r="F63" s="116"/>
    </row>
    <row r="64" spans="1:7">
      <c r="A64" s="116"/>
      <c r="B64" s="267" t="s">
        <v>406</v>
      </c>
      <c r="C64" s="185"/>
      <c r="D64" s="185"/>
      <c r="E64" s="774"/>
      <c r="F64" s="116"/>
    </row>
    <row r="65" spans="1:15" ht="14.25">
      <c r="A65" s="116"/>
      <c r="B65" s="186" t="s">
        <v>407</v>
      </c>
      <c r="C65" s="185" t="s">
        <v>408</v>
      </c>
      <c r="D65" s="185">
        <v>1</v>
      </c>
      <c r="E65" s="766"/>
      <c r="F65" s="120">
        <f>D65*E65</f>
        <v>0</v>
      </c>
    </row>
    <row r="66" spans="1:15">
      <c r="A66" s="116"/>
      <c r="B66" s="186"/>
      <c r="C66" s="185"/>
      <c r="D66" s="185"/>
      <c r="E66" s="774"/>
      <c r="F66" s="116"/>
    </row>
    <row r="67" spans="1:15" ht="25.5">
      <c r="A67" s="173">
        <f>MAX($A$5:A66)+1</f>
        <v>10</v>
      </c>
      <c r="B67" s="267" t="s">
        <v>409</v>
      </c>
      <c r="C67" s="118" t="s">
        <v>2</v>
      </c>
      <c r="D67" s="118">
        <v>1</v>
      </c>
      <c r="E67" s="754"/>
      <c r="F67" s="120">
        <f>D67*E67</f>
        <v>0</v>
      </c>
    </row>
    <row r="68" spans="1:15">
      <c r="A68" s="173"/>
      <c r="B68" s="267"/>
      <c r="C68" s="140"/>
      <c r="D68" s="140"/>
      <c r="E68" s="130"/>
      <c r="F68" s="116"/>
    </row>
    <row r="69" spans="1:15" s="116" customFormat="1" ht="51">
      <c r="A69" s="173">
        <f>MAX($A$5:A67)+1</f>
        <v>11</v>
      </c>
      <c r="B69" s="267" t="s">
        <v>410</v>
      </c>
      <c r="C69" s="118" t="s">
        <v>2</v>
      </c>
      <c r="D69" s="118">
        <v>1</v>
      </c>
      <c r="E69" s="754"/>
      <c r="F69" s="204">
        <f>D69*E69</f>
        <v>0</v>
      </c>
    </row>
    <row r="70" spans="1:15" s="116" customFormat="1">
      <c r="A70" s="173"/>
      <c r="B70" s="267"/>
      <c r="C70" s="140"/>
      <c r="D70" s="140"/>
      <c r="E70" s="130"/>
    </row>
    <row r="71" spans="1:15" s="116" customFormat="1" ht="38.25">
      <c r="A71" s="173">
        <f>MAX($A$5:A70)+1</f>
        <v>12</v>
      </c>
      <c r="B71" s="267" t="s">
        <v>411</v>
      </c>
      <c r="C71" s="118" t="s">
        <v>2</v>
      </c>
      <c r="D71" s="118">
        <v>1</v>
      </c>
      <c r="E71" s="754"/>
      <c r="F71" s="204">
        <f>+E71*D71</f>
        <v>0</v>
      </c>
    </row>
    <row r="72" spans="1:15" s="116" customFormat="1">
      <c r="A72" s="173"/>
      <c r="B72" s="267"/>
      <c r="C72" s="140"/>
      <c r="D72" s="140"/>
      <c r="E72" s="775"/>
    </row>
    <row r="73" spans="1:15" s="116" customFormat="1" ht="25.5">
      <c r="A73" s="173">
        <f>MAX($A$5:A72)+1</f>
        <v>13</v>
      </c>
      <c r="B73" s="275" t="s">
        <v>412</v>
      </c>
      <c r="C73" s="164" t="s">
        <v>2</v>
      </c>
      <c r="D73" s="164">
        <v>1</v>
      </c>
      <c r="E73" s="754"/>
      <c r="F73" s="167">
        <f>+E73*D73</f>
        <v>0</v>
      </c>
    </row>
    <row r="74" spans="1:15" s="116" customFormat="1">
      <c r="B74" s="276"/>
      <c r="C74" s="171"/>
      <c r="D74" s="171"/>
      <c r="E74" s="130"/>
      <c r="G74" s="165"/>
      <c r="H74" s="165"/>
      <c r="I74" s="165"/>
      <c r="J74" s="165"/>
      <c r="K74" s="165"/>
      <c r="L74" s="165"/>
      <c r="M74" s="165"/>
      <c r="N74" s="165"/>
      <c r="O74" s="165"/>
    </row>
    <row r="75" spans="1:15" s="234" customFormat="1">
      <c r="A75" s="173">
        <f>MAX($A$5:A74)+1</f>
        <v>14</v>
      </c>
      <c r="B75" s="161" t="s">
        <v>413</v>
      </c>
      <c r="C75" s="118" t="s">
        <v>2</v>
      </c>
      <c r="D75" s="118">
        <v>1</v>
      </c>
      <c r="E75" s="754"/>
      <c r="F75" s="204">
        <f>D75*E75</f>
        <v>0</v>
      </c>
    </row>
    <row r="76" spans="1:15" s="146" customFormat="1">
      <c r="A76" s="173"/>
      <c r="B76" s="274"/>
      <c r="C76" s="274"/>
      <c r="D76" s="274"/>
      <c r="E76" s="243"/>
      <c r="F76" s="274"/>
    </row>
    <row r="77" spans="1:15" ht="25.5">
      <c r="A77" s="173">
        <f>MAX($A$5:A76)+1</f>
        <v>15</v>
      </c>
      <c r="B77" s="186" t="s">
        <v>414</v>
      </c>
      <c r="C77" s="185" t="s">
        <v>31</v>
      </c>
      <c r="D77" s="185">
        <v>15</v>
      </c>
      <c r="E77" s="766"/>
      <c r="F77" s="120">
        <f>D77*E77</f>
        <v>0</v>
      </c>
    </row>
    <row r="78" spans="1:15">
      <c r="A78" s="116"/>
      <c r="B78" s="186"/>
      <c r="C78" s="185"/>
      <c r="D78" s="185"/>
      <c r="E78" s="774"/>
      <c r="F78" s="116"/>
    </row>
    <row r="79" spans="1:15" s="116" customFormat="1" ht="25.5">
      <c r="B79" s="98" t="s">
        <v>415</v>
      </c>
      <c r="C79" s="185"/>
      <c r="D79" s="185"/>
      <c r="E79" s="138"/>
    </row>
    <row r="80" spans="1:15" s="116" customFormat="1">
      <c r="B80" s="277"/>
      <c r="C80" s="185"/>
      <c r="D80" s="185"/>
      <c r="E80" s="138"/>
    </row>
    <row r="81" spans="1:15" s="116" customFormat="1" ht="76.5">
      <c r="A81" s="160">
        <f>MAX($A$5:A80)+1</f>
        <v>16</v>
      </c>
      <c r="B81" s="839" t="s">
        <v>416</v>
      </c>
      <c r="C81" s="185"/>
      <c r="D81" s="268"/>
      <c r="E81" s="278"/>
      <c r="G81" s="165"/>
      <c r="H81" s="165"/>
      <c r="I81" s="165"/>
      <c r="J81" s="165"/>
      <c r="K81" s="165"/>
      <c r="L81" s="165"/>
      <c r="M81" s="165"/>
      <c r="N81" s="165"/>
      <c r="O81" s="165"/>
    </row>
    <row r="82" spans="1:15" s="116" customFormat="1">
      <c r="B82" s="186" t="s">
        <v>417</v>
      </c>
      <c r="C82" s="185"/>
      <c r="D82" s="268"/>
      <c r="E82" s="278"/>
      <c r="G82" s="165"/>
      <c r="H82" s="165"/>
      <c r="I82" s="165"/>
      <c r="J82" s="165"/>
      <c r="K82" s="165"/>
      <c r="L82" s="165"/>
      <c r="M82" s="165"/>
      <c r="N82" s="165"/>
      <c r="O82" s="165"/>
    </row>
    <row r="83" spans="1:15" s="116" customFormat="1" ht="15.75">
      <c r="B83" s="186" t="s">
        <v>418</v>
      </c>
      <c r="C83" s="185"/>
      <c r="D83" s="268"/>
      <c r="E83" s="278"/>
      <c r="G83" s="165"/>
      <c r="H83" s="165"/>
      <c r="I83" s="165"/>
      <c r="J83" s="165"/>
      <c r="K83" s="165"/>
      <c r="L83" s="165"/>
      <c r="M83" s="165"/>
      <c r="N83" s="165"/>
      <c r="O83" s="165"/>
    </row>
    <row r="84" spans="1:15" s="116" customFormat="1">
      <c r="B84" s="186" t="s">
        <v>419</v>
      </c>
      <c r="C84" s="185"/>
      <c r="D84" s="268"/>
      <c r="E84" s="278"/>
      <c r="G84" s="165"/>
      <c r="H84" s="165"/>
      <c r="I84" s="165"/>
      <c r="J84" s="165"/>
      <c r="K84" s="165"/>
      <c r="L84" s="165"/>
      <c r="M84" s="165"/>
      <c r="N84" s="165"/>
      <c r="O84" s="165"/>
    </row>
    <row r="85" spans="1:15" s="116" customFormat="1">
      <c r="B85" s="186" t="s">
        <v>420</v>
      </c>
      <c r="C85" s="185"/>
      <c r="D85" s="268"/>
      <c r="E85" s="278"/>
      <c r="G85" s="165"/>
      <c r="H85" s="165"/>
      <c r="I85" s="165"/>
      <c r="J85" s="165"/>
      <c r="K85" s="165"/>
      <c r="L85" s="165"/>
      <c r="M85" s="165"/>
      <c r="N85" s="165"/>
      <c r="O85" s="165"/>
    </row>
    <row r="86" spans="1:15" s="116" customFormat="1">
      <c r="B86" s="186" t="s">
        <v>421</v>
      </c>
      <c r="C86" s="185"/>
      <c r="D86" s="268"/>
      <c r="E86" s="278"/>
      <c r="G86" s="165"/>
      <c r="H86" s="165"/>
      <c r="I86" s="165"/>
      <c r="J86" s="165"/>
      <c r="K86" s="165"/>
      <c r="L86" s="165"/>
      <c r="M86" s="165"/>
      <c r="N86" s="165"/>
      <c r="O86" s="165"/>
    </row>
    <row r="87" spans="1:15" s="116" customFormat="1" ht="25.5">
      <c r="B87" s="186" t="s">
        <v>422</v>
      </c>
      <c r="C87" s="185"/>
      <c r="D87" s="268"/>
      <c r="E87" s="278"/>
      <c r="G87" s="165"/>
      <c r="H87" s="165"/>
      <c r="I87" s="165"/>
      <c r="J87" s="165"/>
      <c r="K87" s="165"/>
      <c r="L87" s="165"/>
      <c r="M87" s="165"/>
      <c r="N87" s="165"/>
      <c r="O87" s="165"/>
    </row>
    <row r="88" spans="1:15" s="116" customFormat="1" ht="25.5">
      <c r="B88" s="186" t="s">
        <v>423</v>
      </c>
      <c r="C88" s="185"/>
      <c r="D88" s="268"/>
      <c r="E88" s="278"/>
      <c r="G88" s="165"/>
      <c r="H88" s="165"/>
      <c r="I88" s="165"/>
      <c r="J88" s="165"/>
      <c r="K88" s="165"/>
      <c r="L88" s="165"/>
      <c r="M88" s="165"/>
      <c r="N88" s="165"/>
      <c r="O88" s="165"/>
    </row>
    <row r="89" spans="1:15" s="116" customFormat="1">
      <c r="B89" s="186" t="s">
        <v>424</v>
      </c>
      <c r="C89" s="185"/>
      <c r="D89" s="268"/>
      <c r="E89" s="278"/>
      <c r="G89" s="165"/>
      <c r="H89" s="165"/>
      <c r="I89" s="165"/>
      <c r="J89" s="165"/>
      <c r="K89" s="165"/>
      <c r="L89" s="165"/>
      <c r="M89" s="165"/>
      <c r="N89" s="165"/>
      <c r="O89" s="165"/>
    </row>
    <row r="90" spans="1:15" s="116" customFormat="1">
      <c r="B90" s="186" t="s">
        <v>425</v>
      </c>
      <c r="C90" s="185"/>
      <c r="D90" s="268"/>
      <c r="E90" s="278"/>
      <c r="G90" s="165"/>
      <c r="H90" s="165"/>
      <c r="I90" s="165"/>
      <c r="J90" s="165"/>
      <c r="K90" s="165"/>
      <c r="L90" s="165"/>
      <c r="M90" s="165"/>
      <c r="N90" s="165"/>
      <c r="O90" s="165"/>
    </row>
    <row r="91" spans="1:15" s="116" customFormat="1">
      <c r="B91" s="186" t="s">
        <v>426</v>
      </c>
      <c r="C91" s="185"/>
      <c r="D91" s="268"/>
      <c r="E91" s="278"/>
      <c r="G91" s="165"/>
      <c r="H91" s="165"/>
      <c r="I91" s="165"/>
      <c r="J91" s="165"/>
      <c r="K91" s="165"/>
      <c r="L91" s="165"/>
      <c r="M91" s="165"/>
      <c r="N91" s="165"/>
      <c r="O91" s="165"/>
    </row>
    <row r="92" spans="1:15" s="116" customFormat="1">
      <c r="B92" s="186" t="s">
        <v>427</v>
      </c>
      <c r="C92" s="185" t="s">
        <v>210</v>
      </c>
      <c r="D92" s="185">
        <v>1</v>
      </c>
      <c r="E92" s="766"/>
      <c r="F92" s="120">
        <f>+E92*D92</f>
        <v>0</v>
      </c>
      <c r="G92" s="165"/>
      <c r="H92" s="165"/>
      <c r="I92" s="165"/>
      <c r="J92" s="165"/>
      <c r="K92" s="165"/>
      <c r="L92" s="165"/>
      <c r="M92" s="165"/>
      <c r="N92" s="165"/>
      <c r="O92" s="165"/>
    </row>
    <row r="93" spans="1:15" s="116" customFormat="1">
      <c r="B93" s="186"/>
      <c r="C93" s="185"/>
      <c r="D93" s="185"/>
      <c r="E93" s="138"/>
    </row>
    <row r="94" spans="1:15" customFormat="1" ht="102">
      <c r="A94" s="160">
        <f>MAX($A$3:A93)+1</f>
        <v>17</v>
      </c>
      <c r="B94" s="840" t="s">
        <v>428</v>
      </c>
      <c r="C94" s="280"/>
      <c r="D94" s="280"/>
      <c r="E94" s="776"/>
      <c r="F94" s="281"/>
      <c r="G94" s="155"/>
      <c r="H94" s="155"/>
      <c r="I94" s="155"/>
      <c r="J94" s="155"/>
      <c r="K94" s="155"/>
      <c r="L94" s="155"/>
      <c r="M94" s="155"/>
      <c r="N94" s="155"/>
      <c r="O94" s="155"/>
    </row>
    <row r="95" spans="1:15" customFormat="1" ht="51">
      <c r="A95" s="282"/>
      <c r="B95" s="279" t="s">
        <v>429</v>
      </c>
      <c r="C95" s="280"/>
      <c r="D95" s="280"/>
      <c r="E95" s="776"/>
      <c r="F95" s="281"/>
      <c r="G95" s="155"/>
      <c r="H95" s="155"/>
      <c r="I95" s="155"/>
      <c r="J95" s="155"/>
      <c r="K95" s="155"/>
      <c r="L95" s="155"/>
      <c r="M95" s="155"/>
      <c r="N95" s="155"/>
      <c r="O95" s="155"/>
    </row>
    <row r="96" spans="1:15" customFormat="1" ht="15">
      <c r="A96" s="282"/>
      <c r="B96" s="279" t="s">
        <v>430</v>
      </c>
      <c r="C96" s="280"/>
      <c r="D96" s="280"/>
      <c r="E96" s="776"/>
      <c r="F96" s="281"/>
      <c r="G96" s="155"/>
      <c r="H96" s="155"/>
      <c r="I96" s="155"/>
      <c r="J96" s="155"/>
      <c r="K96" s="155"/>
      <c r="L96" s="155"/>
      <c r="M96" s="155"/>
      <c r="N96" s="155"/>
      <c r="O96" s="155"/>
    </row>
    <row r="97" spans="1:15" customFormat="1" ht="15">
      <c r="A97" s="282"/>
      <c r="B97" s="279" t="s">
        <v>431</v>
      </c>
      <c r="C97" s="280"/>
      <c r="D97" s="280"/>
      <c r="E97" s="776"/>
      <c r="F97" s="281"/>
      <c r="G97" s="155"/>
      <c r="H97" s="155"/>
      <c r="I97" s="155"/>
      <c r="J97" s="155"/>
      <c r="K97" s="155"/>
      <c r="L97" s="155"/>
      <c r="M97" s="155"/>
      <c r="N97" s="155"/>
      <c r="O97" s="155"/>
    </row>
    <row r="98" spans="1:15" customFormat="1" ht="15">
      <c r="A98" s="282"/>
      <c r="B98" s="279" t="s">
        <v>432</v>
      </c>
      <c r="C98" s="280"/>
      <c r="D98" s="280"/>
      <c r="E98" s="776"/>
      <c r="F98" s="281"/>
      <c r="G98" s="155"/>
      <c r="H98" s="155"/>
      <c r="I98" s="155"/>
      <c r="J98" s="155"/>
      <c r="K98" s="155"/>
      <c r="L98" s="155"/>
      <c r="M98" s="155"/>
      <c r="N98" s="155"/>
      <c r="O98" s="155"/>
    </row>
    <row r="99" spans="1:15" customFormat="1" ht="15">
      <c r="A99" s="282"/>
      <c r="B99" s="279" t="s">
        <v>433</v>
      </c>
      <c r="C99" s="280"/>
      <c r="D99" s="280"/>
      <c r="E99" s="776"/>
      <c r="F99" s="281"/>
      <c r="G99" s="155"/>
      <c r="H99" s="155"/>
      <c r="I99" s="155"/>
      <c r="J99" s="155"/>
      <c r="K99" s="155"/>
      <c r="L99" s="155"/>
      <c r="M99" s="155"/>
      <c r="N99" s="155"/>
      <c r="O99" s="155"/>
    </row>
    <row r="100" spans="1:15" customFormat="1" ht="15">
      <c r="A100" s="282"/>
      <c r="B100" s="279" t="s">
        <v>434</v>
      </c>
      <c r="C100" s="280"/>
      <c r="D100" s="280"/>
      <c r="E100" s="776"/>
      <c r="F100" s="281"/>
      <c r="G100" s="155"/>
      <c r="H100" s="155"/>
      <c r="I100" s="155"/>
      <c r="J100" s="155"/>
      <c r="K100" s="155"/>
      <c r="L100" s="155"/>
      <c r="M100" s="155"/>
      <c r="N100" s="155"/>
      <c r="O100" s="155"/>
    </row>
    <row r="101" spans="1:15" customFormat="1" ht="15">
      <c r="A101" s="282"/>
      <c r="B101" s="279" t="s">
        <v>435</v>
      </c>
      <c r="C101" s="280"/>
      <c r="D101" s="280"/>
      <c r="E101" s="776"/>
      <c r="F101" s="281"/>
      <c r="G101" s="155"/>
      <c r="H101" s="155"/>
      <c r="I101" s="155"/>
      <c r="J101" s="155"/>
      <c r="K101" s="155"/>
      <c r="L101" s="155"/>
      <c r="M101" s="155"/>
      <c r="N101" s="155"/>
      <c r="O101" s="155"/>
    </row>
    <row r="102" spans="1:15" customFormat="1" ht="15">
      <c r="A102" s="282"/>
      <c r="B102" s="279" t="s">
        <v>436</v>
      </c>
      <c r="C102" s="280"/>
      <c r="D102" s="280"/>
      <c r="E102" s="776"/>
      <c r="F102" s="281"/>
      <c r="G102" s="155"/>
      <c r="H102" s="155"/>
      <c r="I102" s="155"/>
      <c r="J102" s="155"/>
      <c r="K102" s="155"/>
      <c r="L102" s="155"/>
      <c r="M102" s="155"/>
      <c r="N102" s="155"/>
      <c r="O102" s="155"/>
    </row>
    <row r="103" spans="1:15" customFormat="1" ht="15">
      <c r="A103" s="282"/>
      <c r="B103" s="279" t="s">
        <v>437</v>
      </c>
      <c r="C103" s="280"/>
      <c r="D103" s="280"/>
      <c r="E103" s="776"/>
      <c r="F103" s="281"/>
      <c r="G103" s="155"/>
      <c r="H103" s="155"/>
      <c r="I103" s="155"/>
      <c r="J103" s="155"/>
      <c r="K103" s="155"/>
      <c r="L103" s="155"/>
      <c r="M103" s="155"/>
      <c r="N103" s="155"/>
      <c r="O103" s="155"/>
    </row>
    <row r="104" spans="1:15" customFormat="1" ht="15">
      <c r="A104" s="282"/>
      <c r="B104" s="279" t="s">
        <v>438</v>
      </c>
      <c r="C104" s="280"/>
      <c r="D104" s="280"/>
      <c r="E104" s="776"/>
      <c r="F104" s="281"/>
      <c r="G104" s="155"/>
      <c r="H104" s="155"/>
      <c r="I104" s="155"/>
      <c r="J104" s="155"/>
      <c r="K104" s="155"/>
      <c r="L104" s="155"/>
      <c r="M104" s="155"/>
      <c r="N104" s="155"/>
      <c r="O104" s="155"/>
    </row>
    <row r="105" spans="1:15" customFormat="1" ht="15">
      <c r="A105" s="282"/>
      <c r="B105" s="279" t="s">
        <v>439</v>
      </c>
      <c r="C105" s="280"/>
      <c r="D105" s="280"/>
      <c r="E105" s="776"/>
      <c r="F105" s="281"/>
      <c r="G105" s="155"/>
      <c r="H105" s="155"/>
      <c r="I105" s="155"/>
      <c r="J105" s="155"/>
      <c r="K105" s="155"/>
      <c r="L105" s="155"/>
      <c r="M105" s="155"/>
      <c r="N105" s="155"/>
      <c r="O105" s="155"/>
    </row>
    <row r="106" spans="1:15" customFormat="1" ht="15">
      <c r="A106" s="282"/>
      <c r="B106" s="279" t="s">
        <v>440</v>
      </c>
      <c r="C106" s="118" t="s">
        <v>210</v>
      </c>
      <c r="D106" s="118">
        <v>1</v>
      </c>
      <c r="E106" s="766"/>
      <c r="F106" s="283">
        <f>+E106*D106</f>
        <v>0</v>
      </c>
      <c r="G106" s="155"/>
      <c r="H106" s="155"/>
      <c r="I106" s="155"/>
      <c r="J106" s="155"/>
      <c r="K106" s="155"/>
      <c r="L106" s="155"/>
      <c r="M106" s="155"/>
      <c r="N106" s="155"/>
      <c r="O106" s="155"/>
    </row>
    <row r="107" spans="1:15" customFormat="1" ht="15">
      <c r="A107" s="284"/>
      <c r="B107" s="279"/>
      <c r="C107" s="285"/>
      <c r="D107" s="286"/>
      <c r="E107" s="287"/>
      <c r="F107" s="284"/>
      <c r="G107" s="155"/>
      <c r="H107" s="155"/>
      <c r="I107" s="155"/>
      <c r="J107" s="155"/>
      <c r="K107" s="155"/>
      <c r="L107" s="155"/>
      <c r="M107" s="155"/>
      <c r="N107" s="155"/>
      <c r="O107" s="155"/>
    </row>
    <row r="108" spans="1:15" customFormat="1" ht="25.5">
      <c r="A108" s="173">
        <f>MAX($A$3:A107)+1</f>
        <v>18</v>
      </c>
      <c r="B108" s="279" t="s">
        <v>441</v>
      </c>
      <c r="C108" s="280"/>
      <c r="D108" s="280"/>
      <c r="E108" s="776"/>
      <c r="F108" s="281"/>
      <c r="G108" s="155"/>
      <c r="H108" s="155"/>
      <c r="I108" s="155"/>
      <c r="J108" s="155"/>
      <c r="K108" s="155"/>
      <c r="L108" s="155"/>
      <c r="M108" s="155"/>
      <c r="N108" s="155"/>
      <c r="O108" s="155"/>
    </row>
    <row r="109" spans="1:15" customFormat="1" ht="63.75">
      <c r="A109" s="282"/>
      <c r="B109" s="840" t="s">
        <v>442</v>
      </c>
      <c r="C109" s="280"/>
      <c r="D109" s="280"/>
      <c r="E109" s="776"/>
      <c r="F109" s="281"/>
      <c r="G109" s="155"/>
      <c r="H109" s="155"/>
      <c r="I109" s="155"/>
      <c r="J109" s="155"/>
      <c r="K109" s="155"/>
      <c r="L109" s="155"/>
      <c r="M109" s="155"/>
      <c r="N109" s="155"/>
      <c r="O109" s="155"/>
    </row>
    <row r="110" spans="1:15" customFormat="1" ht="38.25">
      <c r="A110" s="282"/>
      <c r="B110" s="279" t="s">
        <v>443</v>
      </c>
      <c r="C110" s="280"/>
      <c r="D110" s="280"/>
      <c r="E110" s="776"/>
      <c r="F110" s="281"/>
      <c r="G110" s="155"/>
      <c r="H110" s="155"/>
      <c r="I110" s="155"/>
      <c r="J110" s="155"/>
      <c r="K110" s="155"/>
      <c r="L110" s="155"/>
      <c r="M110" s="155"/>
      <c r="N110" s="155"/>
      <c r="O110" s="155"/>
    </row>
    <row r="111" spans="1:15" customFormat="1" ht="15">
      <c r="A111" s="282"/>
      <c r="B111" s="279" t="s">
        <v>444</v>
      </c>
      <c r="C111" s="280"/>
      <c r="D111" s="280"/>
      <c r="E111" s="776"/>
      <c r="F111" s="281"/>
      <c r="G111" s="155"/>
      <c r="H111" s="155"/>
      <c r="I111" s="155"/>
      <c r="J111" s="155"/>
      <c r="K111" s="155"/>
      <c r="L111" s="155"/>
      <c r="M111" s="155"/>
      <c r="N111" s="155"/>
      <c r="O111" s="155"/>
    </row>
    <row r="112" spans="1:15" customFormat="1" ht="15">
      <c r="A112" s="282"/>
      <c r="B112" s="279" t="s">
        <v>445</v>
      </c>
      <c r="C112" s="280"/>
      <c r="D112" s="280"/>
      <c r="E112" s="776"/>
      <c r="F112" s="281"/>
      <c r="G112" s="155"/>
      <c r="H112" s="155"/>
      <c r="I112" s="155"/>
      <c r="J112" s="155"/>
      <c r="K112" s="155"/>
      <c r="L112" s="155"/>
      <c r="M112" s="155"/>
      <c r="N112" s="155"/>
      <c r="O112" s="155"/>
    </row>
    <row r="113" spans="1:15" customFormat="1" ht="15">
      <c r="A113" s="282"/>
      <c r="B113" s="279" t="s">
        <v>446</v>
      </c>
      <c r="C113" s="280"/>
      <c r="D113" s="280"/>
      <c r="E113" s="776"/>
      <c r="F113" s="281"/>
      <c r="G113" s="155"/>
      <c r="H113" s="155"/>
      <c r="I113" s="155"/>
      <c r="J113" s="155"/>
      <c r="K113" s="155"/>
      <c r="L113" s="155"/>
      <c r="M113" s="155"/>
      <c r="N113" s="155"/>
      <c r="O113" s="155"/>
    </row>
    <row r="114" spans="1:15" customFormat="1" ht="15">
      <c r="A114" s="282"/>
      <c r="B114" s="279" t="s">
        <v>447</v>
      </c>
      <c r="C114" s="280"/>
      <c r="D114" s="280"/>
      <c r="E114" s="776"/>
      <c r="F114" s="281"/>
      <c r="G114" s="155"/>
      <c r="H114" s="155"/>
      <c r="I114" s="155"/>
      <c r="J114" s="155"/>
      <c r="K114" s="155"/>
      <c r="L114" s="155"/>
      <c r="M114" s="155"/>
      <c r="N114" s="155"/>
      <c r="O114" s="155"/>
    </row>
    <row r="115" spans="1:15" customFormat="1" ht="15">
      <c r="A115" s="282"/>
      <c r="B115" s="279" t="s">
        <v>448</v>
      </c>
      <c r="C115" s="280"/>
      <c r="D115" s="280"/>
      <c r="E115" s="776"/>
      <c r="F115" s="281"/>
      <c r="G115" s="155"/>
      <c r="H115" s="155"/>
      <c r="I115" s="155"/>
      <c r="J115" s="155"/>
      <c r="K115" s="155"/>
      <c r="L115" s="155"/>
      <c r="M115" s="155"/>
      <c r="N115" s="155"/>
      <c r="O115" s="155"/>
    </row>
    <row r="116" spans="1:15" customFormat="1" ht="15">
      <c r="A116" s="282"/>
      <c r="B116" s="279" t="s">
        <v>449</v>
      </c>
      <c r="C116" s="280"/>
      <c r="D116" s="280"/>
      <c r="E116" s="776"/>
      <c r="F116" s="281"/>
      <c r="G116" s="155"/>
      <c r="H116" s="155"/>
      <c r="I116" s="155"/>
      <c r="J116" s="155"/>
      <c r="K116" s="155"/>
      <c r="L116" s="155"/>
      <c r="M116" s="155"/>
      <c r="N116" s="155"/>
      <c r="O116" s="155"/>
    </row>
    <row r="117" spans="1:15" customFormat="1" ht="15">
      <c r="A117" s="282"/>
      <c r="B117" s="279" t="s">
        <v>450</v>
      </c>
      <c r="C117" s="280"/>
      <c r="D117" s="280"/>
      <c r="E117" s="776"/>
      <c r="F117" s="281"/>
      <c r="G117" s="155"/>
      <c r="H117" s="155"/>
      <c r="I117" s="155"/>
      <c r="J117" s="155"/>
      <c r="K117" s="155"/>
      <c r="L117" s="155"/>
      <c r="M117" s="155"/>
      <c r="N117" s="155"/>
      <c r="O117" s="155"/>
    </row>
    <row r="118" spans="1:15" customFormat="1" ht="15">
      <c r="A118" s="282"/>
      <c r="B118" s="279" t="s">
        <v>451</v>
      </c>
      <c r="C118" s="280"/>
      <c r="D118" s="280"/>
      <c r="E118" s="776"/>
      <c r="F118" s="281"/>
      <c r="G118" s="155"/>
      <c r="H118" s="155"/>
      <c r="I118" s="155"/>
      <c r="J118" s="155"/>
      <c r="K118" s="155"/>
      <c r="L118" s="155"/>
      <c r="M118" s="155"/>
      <c r="N118" s="155"/>
      <c r="O118" s="155"/>
    </row>
    <row r="119" spans="1:15" customFormat="1" ht="15">
      <c r="A119" s="282"/>
      <c r="B119" s="279" t="s">
        <v>452</v>
      </c>
      <c r="C119" s="280"/>
      <c r="D119" s="280"/>
      <c r="E119" s="776"/>
      <c r="F119" s="281"/>
      <c r="G119" s="155"/>
      <c r="H119" s="155"/>
      <c r="I119" s="155"/>
      <c r="J119" s="155"/>
      <c r="K119" s="155"/>
      <c r="L119" s="155"/>
      <c r="M119" s="155"/>
      <c r="N119" s="155"/>
      <c r="O119" s="155"/>
    </row>
    <row r="120" spans="1:15" customFormat="1" ht="15">
      <c r="A120" s="282"/>
      <c r="B120" s="279" t="s">
        <v>453</v>
      </c>
      <c r="C120" s="280"/>
      <c r="D120" s="280"/>
      <c r="E120" s="776"/>
      <c r="F120" s="281"/>
      <c r="G120" s="155"/>
      <c r="H120" s="155"/>
      <c r="I120" s="155"/>
      <c r="J120" s="155"/>
      <c r="K120" s="155"/>
      <c r="L120" s="155"/>
      <c r="M120" s="155"/>
      <c r="N120" s="155"/>
      <c r="O120" s="155"/>
    </row>
    <row r="121" spans="1:15" customFormat="1" ht="15">
      <c r="A121" s="282"/>
      <c r="B121" s="279" t="s">
        <v>454</v>
      </c>
      <c r="C121" s="118" t="s">
        <v>16</v>
      </c>
      <c r="D121" s="118">
        <v>1</v>
      </c>
      <c r="E121" s="766"/>
      <c r="F121" s="283">
        <f>+E121*D121</f>
        <v>0</v>
      </c>
      <c r="G121" s="155"/>
      <c r="H121" s="155"/>
      <c r="I121" s="155"/>
      <c r="J121" s="155"/>
      <c r="K121" s="155"/>
      <c r="L121" s="155"/>
      <c r="M121" s="155"/>
      <c r="N121" s="155"/>
      <c r="O121" s="155"/>
    </row>
    <row r="122" spans="1:15" customFormat="1" ht="15">
      <c r="A122" s="282"/>
      <c r="B122" s="279"/>
      <c r="C122" s="280"/>
      <c r="D122" s="280"/>
      <c r="E122" s="776"/>
      <c r="F122" s="281"/>
      <c r="G122" s="155"/>
      <c r="H122" s="155"/>
      <c r="I122" s="155"/>
      <c r="J122" s="155"/>
      <c r="K122" s="155"/>
      <c r="L122" s="155"/>
      <c r="M122" s="155"/>
      <c r="N122" s="155"/>
      <c r="O122" s="155"/>
    </row>
    <row r="123" spans="1:15" s="289" customFormat="1" ht="89.25">
      <c r="A123" s="173">
        <f>MAX($A$3:A122)+1</f>
        <v>19</v>
      </c>
      <c r="B123" s="840" t="s">
        <v>455</v>
      </c>
      <c r="C123" s="88"/>
      <c r="D123" s="288"/>
      <c r="E123" s="777"/>
      <c r="F123" s="288"/>
    </row>
    <row r="124" spans="1:15" s="289" customFormat="1" ht="15">
      <c r="A124" s="290"/>
      <c r="B124" s="279" t="s">
        <v>456</v>
      </c>
      <c r="C124" s="88"/>
      <c r="D124" s="288"/>
      <c r="E124" s="777"/>
      <c r="F124" s="288"/>
    </row>
    <row r="125" spans="1:15" s="289" customFormat="1" ht="15">
      <c r="A125" s="290"/>
      <c r="B125" s="279" t="s">
        <v>457</v>
      </c>
      <c r="C125" s="88"/>
      <c r="D125" s="288"/>
      <c r="E125" s="777"/>
      <c r="F125" s="288"/>
    </row>
    <row r="126" spans="1:15" s="289" customFormat="1" ht="15">
      <c r="A126" s="290"/>
      <c r="B126" s="279" t="s">
        <v>458</v>
      </c>
      <c r="C126" s="88"/>
      <c r="D126" s="288"/>
      <c r="E126" s="777"/>
      <c r="F126" s="288"/>
    </row>
    <row r="127" spans="1:15" s="289" customFormat="1" ht="15">
      <c r="A127" s="290"/>
      <c r="B127" s="279" t="s">
        <v>234</v>
      </c>
      <c r="C127" s="118" t="s">
        <v>2</v>
      </c>
      <c r="D127" s="118">
        <v>2</v>
      </c>
      <c r="E127" s="766"/>
      <c r="F127" s="283">
        <f>D127*E127</f>
        <v>0</v>
      </c>
    </row>
    <row r="128" spans="1:15" s="289" customFormat="1" ht="15">
      <c r="A128" s="282"/>
      <c r="B128" s="279"/>
      <c r="C128" s="88"/>
      <c r="D128" s="288"/>
      <c r="E128" s="777"/>
      <c r="F128" s="288"/>
    </row>
    <row r="129" spans="1:2">
      <c r="A129" s="173">
        <f>MAX($A$3:A128)+1</f>
        <v>20</v>
      </c>
      <c r="B129" s="279" t="s">
        <v>459</v>
      </c>
    </row>
    <row r="130" spans="1:2" ht="25.5">
      <c r="B130" s="279" t="s">
        <v>460</v>
      </c>
    </row>
    <row r="131" spans="1:2">
      <c r="B131" s="279" t="s">
        <v>461</v>
      </c>
    </row>
    <row r="132" spans="1:2">
      <c r="B132" s="279" t="s">
        <v>462</v>
      </c>
    </row>
    <row r="133" spans="1:2" ht="51">
      <c r="B133" s="279" t="s">
        <v>463</v>
      </c>
    </row>
    <row r="134" spans="1:2">
      <c r="B134" s="279" t="s">
        <v>464</v>
      </c>
    </row>
    <row r="135" spans="1:2">
      <c r="B135" s="279" t="s">
        <v>465</v>
      </c>
    </row>
    <row r="136" spans="1:2">
      <c r="B136" s="279" t="s">
        <v>466</v>
      </c>
    </row>
    <row r="137" spans="1:2">
      <c r="B137" s="279" t="s">
        <v>467</v>
      </c>
    </row>
    <row r="138" spans="1:2">
      <c r="B138" s="279" t="s">
        <v>468</v>
      </c>
    </row>
    <row r="139" spans="1:2">
      <c r="B139" s="279" t="s">
        <v>469</v>
      </c>
    </row>
    <row r="140" spans="1:2">
      <c r="B140" s="279" t="s">
        <v>470</v>
      </c>
    </row>
    <row r="141" spans="1:2">
      <c r="B141" s="279" t="s">
        <v>471</v>
      </c>
    </row>
    <row r="142" spans="1:2">
      <c r="B142" s="279" t="s">
        <v>472</v>
      </c>
    </row>
    <row r="143" spans="1:2">
      <c r="B143" s="279" t="s">
        <v>473</v>
      </c>
    </row>
    <row r="144" spans="1:2">
      <c r="B144" s="279" t="s">
        <v>474</v>
      </c>
    </row>
    <row r="145" spans="1:15">
      <c r="B145" s="279" t="s">
        <v>475</v>
      </c>
    </row>
    <row r="146" spans="1:15">
      <c r="B146" s="279" t="s">
        <v>476</v>
      </c>
    </row>
    <row r="147" spans="1:15">
      <c r="B147" s="279" t="s">
        <v>477</v>
      </c>
    </row>
    <row r="148" spans="1:15">
      <c r="B148" s="279" t="s">
        <v>478</v>
      </c>
    </row>
    <row r="149" spans="1:15">
      <c r="B149" s="279" t="s">
        <v>479</v>
      </c>
    </row>
    <row r="150" spans="1:15">
      <c r="B150" s="279" t="s">
        <v>480</v>
      </c>
      <c r="C150" s="185" t="s">
        <v>16</v>
      </c>
      <c r="D150" s="185">
        <v>2</v>
      </c>
      <c r="E150" s="766"/>
      <c r="F150" s="121">
        <f>+E150*D150</f>
        <v>0</v>
      </c>
    </row>
    <row r="151" spans="1:15" s="116" customFormat="1">
      <c r="B151" s="186"/>
      <c r="C151" s="171"/>
      <c r="D151" s="171"/>
      <c r="E151" s="774"/>
      <c r="F151" s="139"/>
    </row>
    <row r="152" spans="1:15" s="116" customFormat="1" ht="38.25">
      <c r="A152" s="160">
        <f>MAX($A$3:A151)+1</f>
        <v>21</v>
      </c>
      <c r="B152" s="186" t="s">
        <v>481</v>
      </c>
      <c r="C152" s="260"/>
      <c r="D152" s="260"/>
      <c r="E152" s="755"/>
      <c r="F152" s="126"/>
      <c r="G152" s="165"/>
      <c r="H152" s="165"/>
      <c r="I152" s="165"/>
      <c r="J152" s="165"/>
      <c r="K152" s="165"/>
      <c r="L152" s="165"/>
      <c r="M152" s="165"/>
      <c r="N152" s="165"/>
      <c r="O152" s="165"/>
    </row>
    <row r="153" spans="1:15" s="116" customFormat="1">
      <c r="A153" s="128"/>
      <c r="B153" s="186" t="s">
        <v>482</v>
      </c>
      <c r="C153" s="260"/>
      <c r="D153" s="260"/>
      <c r="E153" s="755"/>
      <c r="F153" s="126"/>
    </row>
    <row r="154" spans="1:15" s="116" customFormat="1" ht="25.5">
      <c r="A154" s="128"/>
      <c r="B154" s="186" t="s">
        <v>483</v>
      </c>
      <c r="C154" s="260"/>
      <c r="D154" s="260"/>
      <c r="E154" s="755"/>
      <c r="F154" s="126"/>
    </row>
    <row r="155" spans="1:15" s="116" customFormat="1" ht="25.5">
      <c r="A155" s="128"/>
      <c r="B155" s="186" t="s">
        <v>484</v>
      </c>
      <c r="C155" s="260"/>
      <c r="D155" s="260"/>
      <c r="E155" s="755"/>
      <c r="F155" s="126"/>
    </row>
    <row r="156" spans="1:15" s="116" customFormat="1">
      <c r="A156" s="128"/>
      <c r="B156" s="186" t="s">
        <v>485</v>
      </c>
      <c r="C156" s="260"/>
      <c r="D156" s="260"/>
      <c r="E156" s="755"/>
      <c r="F156" s="126"/>
    </row>
    <row r="157" spans="1:15" s="116" customFormat="1" ht="25.5">
      <c r="A157" s="128"/>
      <c r="B157" s="186" t="s">
        <v>486</v>
      </c>
      <c r="C157" s="260"/>
      <c r="D157" s="260"/>
      <c r="E157" s="755"/>
      <c r="F157" s="126"/>
    </row>
    <row r="158" spans="1:15" s="116" customFormat="1">
      <c r="A158" s="128"/>
      <c r="B158" s="186" t="s">
        <v>487</v>
      </c>
      <c r="C158" s="260"/>
      <c r="D158" s="260"/>
      <c r="E158" s="755"/>
      <c r="F158" s="126"/>
    </row>
    <row r="159" spans="1:15" s="116" customFormat="1">
      <c r="A159" s="128"/>
      <c r="B159" s="186" t="s">
        <v>488</v>
      </c>
      <c r="C159" s="260"/>
      <c r="D159" s="260"/>
      <c r="E159" s="755"/>
      <c r="F159" s="126"/>
    </row>
    <row r="160" spans="1:15" s="116" customFormat="1">
      <c r="A160" s="128"/>
      <c r="B160" s="186" t="s">
        <v>489</v>
      </c>
      <c r="C160" s="260"/>
      <c r="D160" s="260"/>
      <c r="E160" s="755"/>
      <c r="F160" s="126"/>
    </row>
    <row r="161" spans="1:15" s="116" customFormat="1">
      <c r="A161" s="128"/>
      <c r="B161" s="186" t="s">
        <v>490</v>
      </c>
      <c r="C161" s="260"/>
      <c r="D161" s="260"/>
      <c r="E161" s="755"/>
      <c r="F161" s="126"/>
    </row>
    <row r="162" spans="1:15" s="116" customFormat="1">
      <c r="A162" s="128"/>
      <c r="B162" s="186" t="s">
        <v>491</v>
      </c>
      <c r="C162" s="260"/>
      <c r="D162" s="260"/>
      <c r="E162" s="755"/>
      <c r="F162" s="126"/>
    </row>
    <row r="163" spans="1:15" s="116" customFormat="1" ht="25.5">
      <c r="A163" s="128"/>
      <c r="B163" s="186" t="s">
        <v>492</v>
      </c>
      <c r="C163" s="260"/>
      <c r="D163" s="260"/>
      <c r="E163" s="755"/>
      <c r="F163" s="126"/>
    </row>
    <row r="164" spans="1:15" s="116" customFormat="1">
      <c r="A164" s="128"/>
      <c r="B164" s="186" t="s">
        <v>493</v>
      </c>
      <c r="C164" s="260"/>
      <c r="D164" s="260"/>
      <c r="E164" s="755"/>
      <c r="F164" s="126"/>
    </row>
    <row r="165" spans="1:15" s="116" customFormat="1">
      <c r="A165" s="128"/>
      <c r="B165" s="186" t="s">
        <v>494</v>
      </c>
      <c r="C165" s="260"/>
      <c r="D165" s="260"/>
      <c r="E165" s="755"/>
      <c r="F165" s="126"/>
    </row>
    <row r="166" spans="1:15" s="116" customFormat="1">
      <c r="A166" s="128"/>
      <c r="B166" s="186" t="s">
        <v>495</v>
      </c>
      <c r="C166" s="260"/>
      <c r="D166" s="260"/>
      <c r="E166" s="755"/>
      <c r="F166" s="126"/>
    </row>
    <row r="167" spans="1:15" s="116" customFormat="1">
      <c r="A167" s="128"/>
      <c r="B167" s="186" t="s">
        <v>496</v>
      </c>
      <c r="C167" s="260"/>
      <c r="D167" s="260"/>
      <c r="E167" s="755"/>
      <c r="F167" s="126"/>
    </row>
    <row r="168" spans="1:15" s="116" customFormat="1">
      <c r="A168" s="128"/>
      <c r="B168" s="186" t="s">
        <v>497</v>
      </c>
      <c r="C168" s="260"/>
      <c r="D168" s="260"/>
      <c r="E168" s="755"/>
      <c r="F168" s="126"/>
    </row>
    <row r="169" spans="1:15" s="116" customFormat="1">
      <c r="A169" s="128"/>
      <c r="B169" s="186" t="s">
        <v>498</v>
      </c>
      <c r="C169" s="260"/>
      <c r="D169" s="260"/>
      <c r="E169" s="755"/>
      <c r="F169" s="126"/>
    </row>
    <row r="170" spans="1:15" s="116" customFormat="1">
      <c r="A170" s="128"/>
      <c r="B170" s="186" t="s">
        <v>499</v>
      </c>
      <c r="C170" s="185" t="s">
        <v>16</v>
      </c>
      <c r="D170" s="185">
        <v>2</v>
      </c>
      <c r="E170" s="766"/>
      <c r="F170" s="121">
        <f>+E170*D170</f>
        <v>0</v>
      </c>
    </row>
    <row r="171" spans="1:15">
      <c r="B171" s="279"/>
      <c r="C171" s="185"/>
      <c r="D171" s="121"/>
      <c r="E171" s="181"/>
      <c r="F171" s="121"/>
    </row>
    <row r="172" spans="1:15" s="116" customFormat="1" ht="38.25">
      <c r="A172" s="160">
        <f>MAX($A$3:A171)+1</f>
        <v>22</v>
      </c>
      <c r="B172" s="279" t="s">
        <v>500</v>
      </c>
      <c r="C172" s="164"/>
      <c r="D172" s="121"/>
      <c r="E172" s="181"/>
      <c r="F172" s="121"/>
      <c r="G172" s="165"/>
      <c r="H172" s="165"/>
      <c r="I172" s="165"/>
      <c r="J172" s="165"/>
      <c r="K172" s="165"/>
      <c r="L172" s="165"/>
      <c r="M172" s="165"/>
      <c r="N172" s="165"/>
      <c r="O172" s="165"/>
    </row>
    <row r="173" spans="1:15" s="116" customFormat="1" ht="14.25">
      <c r="A173" s="173"/>
      <c r="B173" s="279" t="s">
        <v>501</v>
      </c>
      <c r="C173" s="118" t="s">
        <v>16</v>
      </c>
      <c r="D173" s="118">
        <v>2</v>
      </c>
      <c r="E173" s="754"/>
      <c r="F173" s="121">
        <f>D173*E173</f>
        <v>0</v>
      </c>
    </row>
    <row r="174" spans="1:15" s="116" customFormat="1">
      <c r="A174" s="173"/>
      <c r="B174" s="279"/>
      <c r="C174" s="171"/>
      <c r="D174" s="171"/>
      <c r="E174" s="138"/>
    </row>
    <row r="175" spans="1:15" s="116" customFormat="1" ht="102">
      <c r="A175" s="173">
        <f>MAX($A$3:A174)+1</f>
        <v>23</v>
      </c>
      <c r="B175" s="840" t="s">
        <v>502</v>
      </c>
      <c r="C175" s="164"/>
      <c r="D175" s="291"/>
      <c r="E175" s="292"/>
    </row>
    <row r="176" spans="1:15" s="116" customFormat="1">
      <c r="B176" s="279" t="s">
        <v>503</v>
      </c>
      <c r="C176" s="164"/>
      <c r="D176" s="291"/>
      <c r="E176" s="292"/>
    </row>
    <row r="177" spans="1:6" s="116" customFormat="1">
      <c r="B177" s="279" t="s">
        <v>272</v>
      </c>
      <c r="C177" s="164" t="s">
        <v>16</v>
      </c>
      <c r="D177" s="293">
        <v>2</v>
      </c>
      <c r="E177" s="754"/>
      <c r="F177" s="167">
        <f t="shared" ref="F177" si="2">D177*E177</f>
        <v>0</v>
      </c>
    </row>
    <row r="178" spans="1:6" s="116" customFormat="1">
      <c r="B178" s="279"/>
      <c r="C178" s="164"/>
      <c r="D178" s="291"/>
      <c r="E178" s="292"/>
    </row>
    <row r="179" spans="1:6" s="116" customFormat="1" ht="25.5">
      <c r="A179" s="173">
        <f>MAX($A$3:A178)+1</f>
        <v>24</v>
      </c>
      <c r="B179" s="279" t="s">
        <v>504</v>
      </c>
      <c r="C179" s="164"/>
      <c r="D179" s="291"/>
      <c r="E179" s="292"/>
    </row>
    <row r="180" spans="1:6" s="116" customFormat="1">
      <c r="B180" s="279" t="s">
        <v>505</v>
      </c>
      <c r="C180" s="164"/>
      <c r="D180" s="291"/>
      <c r="E180" s="292"/>
    </row>
    <row r="181" spans="1:6" s="116" customFormat="1">
      <c r="B181" s="279" t="s">
        <v>506</v>
      </c>
      <c r="C181" s="164" t="s">
        <v>16</v>
      </c>
      <c r="D181" s="293">
        <v>1</v>
      </c>
      <c r="E181" s="754"/>
      <c r="F181" s="167">
        <f t="shared" ref="F181" si="3">D181*E181</f>
        <v>0</v>
      </c>
    </row>
    <row r="182" spans="1:6" s="116" customFormat="1">
      <c r="B182" s="279"/>
      <c r="C182" s="164"/>
      <c r="D182" s="291"/>
      <c r="E182" s="292"/>
    </row>
    <row r="183" spans="1:6" s="116" customFormat="1" ht="25.5">
      <c r="A183" s="173">
        <f>MAX($A$3:A182)+1</f>
        <v>25</v>
      </c>
      <c r="B183" s="279" t="s">
        <v>507</v>
      </c>
      <c r="C183" s="164"/>
      <c r="D183" s="291"/>
      <c r="E183" s="292"/>
    </row>
    <row r="184" spans="1:6" s="116" customFormat="1">
      <c r="B184" s="279" t="s">
        <v>272</v>
      </c>
      <c r="C184" s="164" t="s">
        <v>16</v>
      </c>
      <c r="D184" s="293">
        <v>3</v>
      </c>
      <c r="E184" s="754"/>
      <c r="F184" s="167">
        <f t="shared" ref="F184:F186" si="4">D184*E184</f>
        <v>0</v>
      </c>
    </row>
    <row r="185" spans="1:6" s="116" customFormat="1">
      <c r="B185" s="279" t="s">
        <v>505</v>
      </c>
      <c r="C185" s="164" t="s">
        <v>16</v>
      </c>
      <c r="D185" s="293">
        <v>9</v>
      </c>
      <c r="E185" s="754"/>
      <c r="F185" s="167">
        <f t="shared" si="4"/>
        <v>0</v>
      </c>
    </row>
    <row r="186" spans="1:6" s="116" customFormat="1">
      <c r="B186" s="279" t="s">
        <v>508</v>
      </c>
      <c r="C186" s="164" t="s">
        <v>16</v>
      </c>
      <c r="D186" s="293">
        <v>3</v>
      </c>
      <c r="E186" s="754"/>
      <c r="F186" s="167">
        <f t="shared" si="4"/>
        <v>0</v>
      </c>
    </row>
    <row r="187" spans="1:6" s="116" customFormat="1">
      <c r="B187" s="279"/>
      <c r="C187" s="164"/>
      <c r="D187" s="291"/>
      <c r="E187" s="292"/>
    </row>
    <row r="188" spans="1:6" s="116" customFormat="1" ht="38.25">
      <c r="A188" s="173">
        <f>MAX($A$3:A187)+1</f>
        <v>26</v>
      </c>
      <c r="B188" s="279" t="s">
        <v>509</v>
      </c>
      <c r="C188" s="164"/>
      <c r="D188" s="291"/>
      <c r="E188" s="292"/>
    </row>
    <row r="189" spans="1:6" s="116" customFormat="1">
      <c r="B189" s="279" t="s">
        <v>272</v>
      </c>
      <c r="C189" s="164" t="s">
        <v>16</v>
      </c>
      <c r="D189" s="293">
        <v>6</v>
      </c>
      <c r="E189" s="754"/>
      <c r="F189" s="167">
        <f t="shared" ref="F189:F190" si="5">D189*E189</f>
        <v>0</v>
      </c>
    </row>
    <row r="190" spans="1:6" s="116" customFormat="1">
      <c r="B190" s="279" t="s">
        <v>508</v>
      </c>
      <c r="C190" s="164" t="s">
        <v>16</v>
      </c>
      <c r="D190" s="293">
        <v>1</v>
      </c>
      <c r="E190" s="754"/>
      <c r="F190" s="167">
        <f t="shared" si="5"/>
        <v>0</v>
      </c>
    </row>
    <row r="191" spans="1:6" s="116" customFormat="1">
      <c r="B191" s="279"/>
      <c r="C191" s="164"/>
      <c r="D191" s="291"/>
      <c r="E191" s="292"/>
    </row>
    <row r="192" spans="1:6" s="116" customFormat="1" ht="25.5">
      <c r="A192" s="173">
        <f>MAX($A$3:A191)+1</f>
        <v>27</v>
      </c>
      <c r="B192" s="279" t="s">
        <v>510</v>
      </c>
      <c r="C192" s="164"/>
      <c r="D192" s="291"/>
      <c r="E192" s="292"/>
    </row>
    <row r="193" spans="1:10" s="116" customFormat="1">
      <c r="B193" s="279" t="s">
        <v>272</v>
      </c>
      <c r="C193" s="164" t="s">
        <v>16</v>
      </c>
      <c r="D193" s="293">
        <v>2</v>
      </c>
      <c r="E193" s="754"/>
      <c r="F193" s="167">
        <f t="shared" ref="F193:F194" si="6">D193*E193</f>
        <v>0</v>
      </c>
    </row>
    <row r="194" spans="1:10" s="116" customFormat="1">
      <c r="B194" s="279" t="s">
        <v>508</v>
      </c>
      <c r="C194" s="164" t="s">
        <v>16</v>
      </c>
      <c r="D194" s="293">
        <v>2</v>
      </c>
      <c r="E194" s="754"/>
      <c r="F194" s="167">
        <f t="shared" si="6"/>
        <v>0</v>
      </c>
    </row>
    <row r="195" spans="1:10" s="116" customFormat="1">
      <c r="B195" s="279"/>
      <c r="C195" s="164"/>
      <c r="D195" s="291"/>
      <c r="E195" s="292"/>
    </row>
    <row r="196" spans="1:10" s="116" customFormat="1" ht="25.5">
      <c r="A196" s="173">
        <f>MAX($A$3:A195)+1</f>
        <v>28</v>
      </c>
      <c r="B196" s="279" t="s">
        <v>511</v>
      </c>
      <c r="C196" s="164"/>
      <c r="D196" s="291"/>
      <c r="E196" s="292"/>
    </row>
    <row r="197" spans="1:10" s="116" customFormat="1">
      <c r="B197" s="279" t="s">
        <v>505</v>
      </c>
      <c r="C197" s="164" t="s">
        <v>16</v>
      </c>
      <c r="D197" s="293">
        <v>2</v>
      </c>
      <c r="E197" s="754"/>
      <c r="F197" s="167">
        <f t="shared" ref="F197" si="7">D197*E197</f>
        <v>0</v>
      </c>
    </row>
    <row r="198" spans="1:10" s="116" customFormat="1">
      <c r="B198" s="279"/>
      <c r="C198" s="164"/>
      <c r="D198" s="291"/>
      <c r="E198" s="292"/>
    </row>
    <row r="199" spans="1:10" s="116" customFormat="1" ht="38.25">
      <c r="A199" s="173">
        <f>MAX($A$3:A198)+1</f>
        <v>29</v>
      </c>
      <c r="B199" s="279" t="s">
        <v>512</v>
      </c>
      <c r="C199" s="164" t="s">
        <v>16</v>
      </c>
      <c r="D199" s="291">
        <v>3</v>
      </c>
      <c r="E199" s="754"/>
      <c r="F199" s="167">
        <f t="shared" ref="F199" si="8">D199*E199</f>
        <v>0</v>
      </c>
    </row>
    <row r="200" spans="1:10" s="116" customFormat="1">
      <c r="B200" s="279"/>
      <c r="C200" s="164"/>
      <c r="D200" s="291"/>
      <c r="E200" s="292"/>
    </row>
    <row r="201" spans="1:10" s="116" customFormat="1" ht="38.25">
      <c r="A201" s="173">
        <f>MAX($A$3:A200)+1</f>
        <v>30</v>
      </c>
      <c r="B201" s="279" t="s">
        <v>513</v>
      </c>
      <c r="C201" s="164" t="s">
        <v>16</v>
      </c>
      <c r="D201" s="291">
        <v>3</v>
      </c>
      <c r="E201" s="754"/>
      <c r="F201" s="167">
        <f t="shared" ref="F201" si="9">D201*E201</f>
        <v>0</v>
      </c>
    </row>
    <row r="203" spans="1:10" s="109" customFormat="1">
      <c r="A203" s="103"/>
      <c r="B203" s="104"/>
      <c r="C203" s="105"/>
      <c r="D203" s="106"/>
      <c r="E203" s="107"/>
      <c r="F203" s="108"/>
    </row>
    <row r="204" spans="1:10" s="116" customFormat="1">
      <c r="B204" s="262"/>
      <c r="C204" s="185"/>
      <c r="D204" s="185"/>
      <c r="E204" s="138"/>
    </row>
    <row r="205" spans="1:10" s="298" customFormat="1">
      <c r="A205" s="173"/>
      <c r="B205" s="267"/>
      <c r="C205" s="294"/>
      <c r="D205" s="295"/>
      <c r="E205" s="296"/>
      <c r="F205" s="297"/>
      <c r="G205" s="297"/>
    </row>
    <row r="206" spans="1:10" s="149" customFormat="1">
      <c r="A206" s="173"/>
      <c r="B206" s="267"/>
      <c r="C206" s="118"/>
      <c r="D206" s="118"/>
      <c r="E206" s="773"/>
      <c r="F206" s="121"/>
      <c r="J206" s="299"/>
    </row>
    <row r="207" spans="1:10" s="149" customFormat="1">
      <c r="A207" s="173"/>
      <c r="B207" s="267"/>
      <c r="C207" s="118"/>
      <c r="D207" s="118"/>
      <c r="E207" s="773"/>
      <c r="F207" s="121"/>
    </row>
    <row r="208" spans="1:10" s="149" customFormat="1">
      <c r="A208" s="173"/>
      <c r="B208" s="300"/>
      <c r="C208" s="118"/>
      <c r="D208" s="118"/>
      <c r="E208" s="773"/>
      <c r="F208" s="121"/>
    </row>
    <row r="209" spans="1:15" s="149" customFormat="1">
      <c r="A209" s="173"/>
      <c r="B209" s="301"/>
      <c r="C209" s="118"/>
      <c r="D209" s="118"/>
      <c r="E209" s="773"/>
      <c r="F209" s="121"/>
    </row>
    <row r="210" spans="1:15" s="298" customFormat="1">
      <c r="A210" s="173"/>
      <c r="B210" s="267"/>
      <c r="C210" s="294"/>
      <c r="D210" s="302"/>
      <c r="E210" s="303"/>
      <c r="F210" s="304"/>
    </row>
    <row r="211" spans="1:15" s="116" customFormat="1">
      <c r="A211" s="270"/>
      <c r="B211" s="267"/>
      <c r="C211" s="185"/>
      <c r="D211" s="265"/>
      <c r="E211" s="130"/>
    </row>
    <row r="212" spans="1:15" s="116" customFormat="1">
      <c r="A212" s="173"/>
      <c r="B212" s="267"/>
      <c r="C212" s="118"/>
      <c r="D212" s="118"/>
      <c r="E212" s="778"/>
      <c r="F212" s="118"/>
    </row>
    <row r="213" spans="1:15" s="116" customFormat="1">
      <c r="A213" s="173"/>
      <c r="B213" s="267"/>
      <c r="C213" s="118"/>
      <c r="D213" s="118"/>
      <c r="E213" s="772"/>
      <c r="F213" s="121"/>
    </row>
    <row r="214" spans="1:15">
      <c r="A214" s="116"/>
      <c r="B214" s="305"/>
      <c r="C214" s="185"/>
      <c r="D214" s="185"/>
      <c r="E214" s="774"/>
      <c r="F214" s="116"/>
    </row>
    <row r="215" spans="1:15" s="116" customFormat="1">
      <c r="A215" s="270"/>
      <c r="B215" s="268"/>
      <c r="C215" s="185"/>
      <c r="D215" s="185"/>
      <c r="E215" s="130"/>
    </row>
    <row r="216" spans="1:15" s="116" customFormat="1">
      <c r="B216" s="268"/>
      <c r="C216" s="185"/>
      <c r="D216" s="185"/>
      <c r="E216" s="306"/>
    </row>
    <row r="217" spans="1:15" s="116" customFormat="1">
      <c r="B217" s="268"/>
      <c r="C217" s="185"/>
      <c r="D217" s="185"/>
      <c r="E217" s="306"/>
    </row>
    <row r="218" spans="1:15" s="116" customFormat="1">
      <c r="B218" s="268"/>
      <c r="C218" s="185"/>
      <c r="D218" s="185"/>
      <c r="E218" s="306"/>
    </row>
    <row r="219" spans="1:15" s="116" customFormat="1">
      <c r="B219" s="268"/>
      <c r="C219" s="185"/>
      <c r="D219" s="185"/>
      <c r="E219" s="773"/>
      <c r="F219" s="120"/>
    </row>
    <row r="221" spans="1:15" s="116" customFormat="1">
      <c r="A221" s="160"/>
      <c r="B221" s="140"/>
      <c r="C221" s="234"/>
      <c r="D221" s="234"/>
      <c r="E221" s="130"/>
      <c r="F221" s="120"/>
    </row>
    <row r="222" spans="1:15" s="116" customFormat="1">
      <c r="A222" s="160"/>
      <c r="B222" s="161"/>
      <c r="C222" s="118"/>
      <c r="D222" s="118"/>
      <c r="E222" s="773"/>
      <c r="F222" s="120"/>
    </row>
    <row r="223" spans="1:15" s="116" customFormat="1">
      <c r="B223" s="268"/>
      <c r="C223" s="234"/>
      <c r="D223" s="234"/>
      <c r="E223" s="779"/>
      <c r="F223" s="120"/>
    </row>
    <row r="224" spans="1:15" s="116" customFormat="1">
      <c r="B224" s="263"/>
      <c r="C224" s="164"/>
      <c r="D224" s="164"/>
      <c r="E224" s="130"/>
      <c r="G224" s="165"/>
      <c r="H224" s="165"/>
      <c r="I224" s="165"/>
      <c r="J224" s="165"/>
      <c r="K224" s="165"/>
      <c r="L224" s="165"/>
      <c r="M224" s="165"/>
      <c r="N224" s="165"/>
      <c r="O224" s="165"/>
    </row>
    <row r="225" spans="1:17" s="116" customFormat="1">
      <c r="A225" s="160"/>
      <c r="B225" s="268"/>
      <c r="C225" s="185"/>
      <c r="D225" s="185"/>
      <c r="E225" s="772"/>
      <c r="F225" s="120"/>
    </row>
    <row r="226" spans="1:17" s="116" customFormat="1">
      <c r="B226" s="268"/>
      <c r="C226" s="185"/>
      <c r="D226" s="185"/>
      <c r="E226" s="138"/>
    </row>
    <row r="227" spans="1:17" s="116" customFormat="1">
      <c r="A227" s="160"/>
      <c r="B227" s="268"/>
      <c r="C227" s="185"/>
      <c r="D227" s="185"/>
      <c r="E227" s="138"/>
    </row>
    <row r="228" spans="1:17" s="116" customFormat="1">
      <c r="B228" s="268"/>
      <c r="C228" s="185"/>
      <c r="D228" s="185"/>
      <c r="E228" s="772"/>
      <c r="F228" s="120"/>
    </row>
    <row r="229" spans="1:17" s="116" customFormat="1">
      <c r="B229" s="268"/>
      <c r="C229" s="185"/>
      <c r="E229" s="130"/>
    </row>
    <row r="230" spans="1:17">
      <c r="A230" s="173"/>
      <c r="B230" s="186"/>
      <c r="C230" s="185"/>
      <c r="D230" s="185"/>
      <c r="E230" s="774"/>
      <c r="F230" s="116"/>
    </row>
    <row r="231" spans="1:17">
      <c r="A231" s="116"/>
      <c r="B231" s="186"/>
      <c r="C231" s="185"/>
      <c r="D231" s="185"/>
      <c r="E231" s="774"/>
      <c r="F231" s="116"/>
    </row>
    <row r="232" spans="1:17">
      <c r="A232" s="116"/>
      <c r="B232" s="186"/>
      <c r="C232" s="307"/>
      <c r="D232" s="307"/>
      <c r="E232" s="773"/>
      <c r="F232" s="121"/>
    </row>
    <row r="233" spans="1:17">
      <c r="A233" s="116"/>
      <c r="B233" s="186"/>
      <c r="C233" s="307"/>
      <c r="D233" s="307"/>
      <c r="E233" s="773"/>
      <c r="F233" s="121"/>
    </row>
    <row r="234" spans="1:17" s="116" customFormat="1">
      <c r="B234" s="264"/>
      <c r="C234" s="171"/>
      <c r="D234" s="171"/>
      <c r="E234" s="130"/>
    </row>
    <row r="235" spans="1:17" s="116" customFormat="1">
      <c r="A235" s="173"/>
      <c r="B235" s="267"/>
      <c r="C235" s="88"/>
      <c r="D235" s="265"/>
      <c r="E235" s="130"/>
      <c r="G235" s="165"/>
      <c r="H235" s="165"/>
      <c r="I235" s="165"/>
    </row>
    <row r="236" spans="1:17" s="116" customFormat="1">
      <c r="A236" s="308"/>
      <c r="B236" s="267"/>
      <c r="C236" s="88"/>
      <c r="D236" s="265"/>
      <c r="E236" s="130"/>
      <c r="G236" s="165"/>
      <c r="H236" s="165"/>
      <c r="I236" s="165"/>
      <c r="J236" s="165"/>
      <c r="K236" s="165"/>
      <c r="L236" s="165"/>
      <c r="M236" s="165"/>
      <c r="N236" s="165"/>
      <c r="O236" s="165"/>
      <c r="P236" s="165"/>
      <c r="Q236" s="165"/>
    </row>
    <row r="237" spans="1:17" s="116" customFormat="1">
      <c r="A237" s="308"/>
      <c r="B237" s="267"/>
      <c r="C237" s="118"/>
      <c r="D237" s="118"/>
      <c r="E237" s="773"/>
      <c r="F237" s="283"/>
      <c r="G237" s="165"/>
      <c r="H237" s="165"/>
      <c r="I237" s="165"/>
      <c r="J237" s="165"/>
      <c r="K237" s="165"/>
      <c r="L237" s="165"/>
      <c r="M237" s="165"/>
      <c r="N237" s="165"/>
      <c r="O237" s="165"/>
      <c r="P237" s="165"/>
      <c r="Q237" s="165"/>
    </row>
    <row r="238" spans="1:17" s="116" customFormat="1">
      <c r="A238" s="308"/>
      <c r="B238" s="267"/>
      <c r="C238" s="118"/>
      <c r="D238" s="194"/>
      <c r="E238" s="780"/>
      <c r="F238" s="194"/>
      <c r="G238" s="165"/>
      <c r="H238" s="165"/>
      <c r="I238" s="165"/>
      <c r="J238" s="165"/>
      <c r="K238" s="165"/>
      <c r="L238" s="165"/>
      <c r="M238" s="165"/>
      <c r="N238" s="165"/>
      <c r="O238" s="165"/>
      <c r="P238" s="165"/>
      <c r="Q238" s="165"/>
    </row>
    <row r="239" spans="1:17" s="234" customFormat="1">
      <c r="A239" s="160"/>
      <c r="B239" s="309"/>
      <c r="C239" s="310"/>
      <c r="D239" s="194"/>
      <c r="E239" s="780"/>
      <c r="F239" s="194"/>
    </row>
    <row r="240" spans="1:17" s="234" customFormat="1">
      <c r="A240" s="122"/>
      <c r="B240" s="309"/>
      <c r="C240" s="227"/>
      <c r="D240" s="227"/>
      <c r="E240" s="130"/>
      <c r="F240" s="194"/>
    </row>
    <row r="241" spans="1:256" s="234" customFormat="1">
      <c r="A241" s="122"/>
      <c r="B241" s="309"/>
      <c r="C241" s="227"/>
      <c r="D241" s="227"/>
      <c r="E241" s="130"/>
      <c r="F241" s="194"/>
    </row>
    <row r="242" spans="1:256" s="234" customFormat="1">
      <c r="A242" s="122"/>
      <c r="B242" s="309"/>
      <c r="C242" s="311"/>
      <c r="D242" s="311"/>
      <c r="E242" s="772"/>
      <c r="F242" s="204"/>
    </row>
    <row r="243" spans="1:256" s="116" customFormat="1">
      <c r="B243" s="268"/>
      <c r="C243" s="185"/>
      <c r="D243" s="185"/>
      <c r="E243" s="138"/>
    </row>
    <row r="244" spans="1:256" s="127" customFormat="1" ht="17.25" customHeight="1">
      <c r="A244" s="160"/>
      <c r="B244" s="269"/>
      <c r="C244" s="249"/>
      <c r="D244" s="249"/>
      <c r="E244" s="774"/>
      <c r="F244" s="66"/>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128"/>
      <c r="CF244" s="128"/>
      <c r="CG244" s="128"/>
      <c r="CH244" s="128"/>
      <c r="CI244" s="128"/>
      <c r="CJ244" s="128"/>
      <c r="CK244" s="128"/>
      <c r="CL244" s="128"/>
      <c r="CM244" s="128"/>
      <c r="CN244" s="128"/>
      <c r="CO244" s="128"/>
      <c r="CP244" s="128"/>
      <c r="CQ244" s="128"/>
      <c r="CR244" s="128"/>
      <c r="CS244" s="128"/>
      <c r="CT244" s="128"/>
      <c r="CU244" s="128"/>
      <c r="CV244" s="128"/>
      <c r="CW244" s="128"/>
      <c r="CX244" s="128"/>
      <c r="CY244" s="128"/>
      <c r="CZ244" s="128"/>
      <c r="DA244" s="128"/>
      <c r="DB244" s="128"/>
      <c r="DC244" s="128"/>
      <c r="DD244" s="128"/>
      <c r="DE244" s="128"/>
      <c r="DF244" s="128"/>
      <c r="DG244" s="128"/>
      <c r="DH244" s="128"/>
      <c r="DI244" s="128"/>
      <c r="DJ244" s="128"/>
      <c r="DK244" s="128"/>
      <c r="DL244" s="128"/>
      <c r="DM244" s="128"/>
      <c r="DN244" s="128"/>
      <c r="DO244" s="128"/>
      <c r="DP244" s="128"/>
      <c r="DQ244" s="128"/>
      <c r="DR244" s="128"/>
      <c r="DS244" s="128"/>
      <c r="DT244" s="128"/>
      <c r="DU244" s="128"/>
      <c r="DV244" s="128"/>
      <c r="DW244" s="128"/>
      <c r="DX244" s="128"/>
      <c r="DY244" s="128"/>
      <c r="DZ244" s="128"/>
      <c r="EA244" s="128"/>
      <c r="EB244" s="128"/>
      <c r="EC244" s="128"/>
      <c r="ED244" s="128"/>
      <c r="EE244" s="128"/>
      <c r="EF244" s="128"/>
      <c r="EG244" s="128"/>
      <c r="EH244" s="128"/>
      <c r="EI244" s="128"/>
      <c r="EJ244" s="128"/>
      <c r="EK244" s="128"/>
      <c r="EL244" s="128"/>
      <c r="EM244" s="128"/>
      <c r="EN244" s="128"/>
      <c r="EO244" s="128"/>
      <c r="EP244" s="128"/>
      <c r="EQ244" s="128"/>
      <c r="ER244" s="128"/>
      <c r="ES244" s="128"/>
      <c r="ET244" s="128"/>
      <c r="EU244" s="128"/>
      <c r="EV244" s="128"/>
      <c r="EW244" s="128"/>
      <c r="EX244" s="128"/>
      <c r="EY244" s="128"/>
      <c r="EZ244" s="128"/>
      <c r="FA244" s="128"/>
      <c r="FB244" s="128"/>
      <c r="FC244" s="128"/>
      <c r="FD244" s="128"/>
      <c r="FE244" s="128"/>
      <c r="FF244" s="128"/>
      <c r="FG244" s="128"/>
      <c r="FH244" s="128"/>
      <c r="FI244" s="128"/>
      <c r="FJ244" s="128"/>
      <c r="FK244" s="128"/>
      <c r="FL244" s="128"/>
      <c r="FM244" s="128"/>
      <c r="FN244" s="128"/>
      <c r="FO244" s="128"/>
      <c r="FP244" s="128"/>
      <c r="FQ244" s="128"/>
      <c r="FR244" s="128"/>
      <c r="FS244" s="128"/>
      <c r="FT244" s="128"/>
      <c r="FU244" s="128"/>
      <c r="FV244" s="128"/>
      <c r="FW244" s="128"/>
      <c r="FX244" s="128"/>
      <c r="FY244" s="128"/>
      <c r="FZ244" s="128"/>
      <c r="GA244" s="128"/>
      <c r="GB244" s="128"/>
      <c r="GC244" s="128"/>
      <c r="GD244" s="128"/>
      <c r="GE244" s="128"/>
      <c r="GF244" s="128"/>
      <c r="GG244" s="128"/>
      <c r="GH244" s="128"/>
      <c r="GI244" s="128"/>
      <c r="GJ244" s="128"/>
      <c r="GK244" s="128"/>
      <c r="GL244" s="128"/>
      <c r="GM244" s="128"/>
      <c r="GN244" s="128"/>
      <c r="GO244" s="128"/>
      <c r="GP244" s="128"/>
      <c r="GQ244" s="128"/>
      <c r="GR244" s="128"/>
      <c r="GS244" s="128"/>
      <c r="GT244" s="128"/>
      <c r="GU244" s="128"/>
      <c r="GV244" s="128"/>
      <c r="GW244" s="128"/>
      <c r="GX244" s="128"/>
      <c r="GY244" s="128"/>
      <c r="GZ244" s="128"/>
      <c r="HA244" s="128"/>
      <c r="HB244" s="128"/>
      <c r="HC244" s="128"/>
      <c r="HD244" s="128"/>
      <c r="HE244" s="128"/>
      <c r="HF244" s="128"/>
      <c r="HG244" s="128"/>
      <c r="HH244" s="128"/>
      <c r="HI244" s="128"/>
      <c r="HJ244" s="128"/>
      <c r="HK244" s="128"/>
      <c r="HL244" s="128"/>
      <c r="HM244" s="128"/>
      <c r="HN244" s="128"/>
      <c r="HO244" s="128"/>
      <c r="HP244" s="128"/>
      <c r="HQ244" s="128"/>
      <c r="HR244" s="128"/>
      <c r="HS244" s="128"/>
      <c r="HT244" s="128"/>
      <c r="HU244" s="128"/>
      <c r="HV244" s="128"/>
      <c r="HW244" s="128"/>
      <c r="HX244" s="128"/>
      <c r="HY244" s="128"/>
      <c r="HZ244" s="128"/>
      <c r="IA244" s="128"/>
      <c r="IB244" s="128"/>
      <c r="IC244" s="128"/>
      <c r="ID244" s="128"/>
      <c r="IE244" s="128"/>
      <c r="IF244" s="128"/>
      <c r="IG244" s="128"/>
      <c r="IH244" s="128"/>
      <c r="II244" s="128"/>
      <c r="IJ244" s="128"/>
      <c r="IK244" s="128"/>
      <c r="IL244" s="128"/>
      <c r="IM244" s="128"/>
      <c r="IN244" s="128"/>
      <c r="IO244" s="128"/>
      <c r="IP244" s="128"/>
      <c r="IQ244" s="128"/>
      <c r="IR244" s="128"/>
      <c r="IS244" s="128"/>
      <c r="IT244" s="128"/>
      <c r="IU244" s="128"/>
      <c r="IV244" s="128"/>
    </row>
    <row r="245" spans="1:256" s="127" customFormat="1">
      <c r="A245" s="160"/>
      <c r="B245" s="269"/>
      <c r="C245" s="249"/>
      <c r="D245" s="249"/>
      <c r="E245" s="774"/>
      <c r="F245" s="66"/>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128"/>
      <c r="CF245" s="128"/>
      <c r="CG245" s="128"/>
      <c r="CH245" s="128"/>
      <c r="CI245" s="128"/>
      <c r="CJ245" s="128"/>
      <c r="CK245" s="128"/>
      <c r="CL245" s="128"/>
      <c r="CM245" s="128"/>
      <c r="CN245" s="128"/>
      <c r="CO245" s="128"/>
      <c r="CP245" s="128"/>
      <c r="CQ245" s="128"/>
      <c r="CR245" s="128"/>
      <c r="CS245" s="128"/>
      <c r="CT245" s="128"/>
      <c r="CU245" s="128"/>
      <c r="CV245" s="128"/>
      <c r="CW245" s="128"/>
      <c r="CX245" s="128"/>
      <c r="CY245" s="128"/>
      <c r="CZ245" s="128"/>
      <c r="DA245" s="128"/>
      <c r="DB245" s="128"/>
      <c r="DC245" s="128"/>
      <c r="DD245" s="128"/>
      <c r="DE245" s="128"/>
      <c r="DF245" s="128"/>
      <c r="DG245" s="128"/>
      <c r="DH245" s="128"/>
      <c r="DI245" s="128"/>
      <c r="DJ245" s="128"/>
      <c r="DK245" s="128"/>
      <c r="DL245" s="128"/>
      <c r="DM245" s="128"/>
      <c r="DN245" s="128"/>
      <c r="DO245" s="128"/>
      <c r="DP245" s="128"/>
      <c r="DQ245" s="128"/>
      <c r="DR245" s="128"/>
      <c r="DS245" s="128"/>
      <c r="DT245" s="128"/>
      <c r="DU245" s="128"/>
      <c r="DV245" s="128"/>
      <c r="DW245" s="128"/>
      <c r="DX245" s="128"/>
      <c r="DY245" s="128"/>
      <c r="DZ245" s="128"/>
      <c r="EA245" s="128"/>
      <c r="EB245" s="128"/>
      <c r="EC245" s="128"/>
      <c r="ED245" s="128"/>
      <c r="EE245" s="128"/>
      <c r="EF245" s="128"/>
      <c r="EG245" s="128"/>
      <c r="EH245" s="128"/>
      <c r="EI245" s="128"/>
      <c r="EJ245" s="128"/>
      <c r="EK245" s="128"/>
      <c r="EL245" s="128"/>
      <c r="EM245" s="128"/>
      <c r="EN245" s="128"/>
      <c r="EO245" s="128"/>
      <c r="EP245" s="128"/>
      <c r="EQ245" s="128"/>
      <c r="ER245" s="128"/>
      <c r="ES245" s="128"/>
      <c r="ET245" s="128"/>
      <c r="EU245" s="128"/>
      <c r="EV245" s="128"/>
      <c r="EW245" s="128"/>
      <c r="EX245" s="128"/>
      <c r="EY245" s="128"/>
      <c r="EZ245" s="128"/>
      <c r="FA245" s="128"/>
      <c r="FB245" s="128"/>
      <c r="FC245" s="128"/>
      <c r="FD245" s="128"/>
      <c r="FE245" s="128"/>
      <c r="FF245" s="128"/>
      <c r="FG245" s="128"/>
      <c r="FH245" s="128"/>
      <c r="FI245" s="128"/>
      <c r="FJ245" s="128"/>
      <c r="FK245" s="128"/>
      <c r="FL245" s="128"/>
      <c r="FM245" s="128"/>
      <c r="FN245" s="128"/>
      <c r="FO245" s="128"/>
      <c r="FP245" s="128"/>
      <c r="FQ245" s="128"/>
      <c r="FR245" s="128"/>
      <c r="FS245" s="128"/>
      <c r="FT245" s="128"/>
      <c r="FU245" s="128"/>
      <c r="FV245" s="128"/>
      <c r="FW245" s="128"/>
      <c r="FX245" s="128"/>
      <c r="FY245" s="128"/>
      <c r="FZ245" s="128"/>
      <c r="GA245" s="128"/>
      <c r="GB245" s="128"/>
      <c r="GC245" s="128"/>
      <c r="GD245" s="128"/>
      <c r="GE245" s="128"/>
      <c r="GF245" s="128"/>
      <c r="GG245" s="128"/>
      <c r="GH245" s="128"/>
      <c r="GI245" s="128"/>
      <c r="GJ245" s="128"/>
      <c r="GK245" s="128"/>
      <c r="GL245" s="128"/>
      <c r="GM245" s="128"/>
      <c r="GN245" s="128"/>
      <c r="GO245" s="128"/>
      <c r="GP245" s="128"/>
      <c r="GQ245" s="128"/>
      <c r="GR245" s="128"/>
      <c r="GS245" s="128"/>
      <c r="GT245" s="128"/>
      <c r="GU245" s="128"/>
      <c r="GV245" s="128"/>
      <c r="GW245" s="128"/>
      <c r="GX245" s="128"/>
      <c r="GY245" s="128"/>
      <c r="GZ245" s="128"/>
      <c r="HA245" s="128"/>
      <c r="HB245" s="128"/>
      <c r="HC245" s="128"/>
      <c r="HD245" s="128"/>
      <c r="HE245" s="128"/>
      <c r="HF245" s="128"/>
      <c r="HG245" s="128"/>
      <c r="HH245" s="128"/>
      <c r="HI245" s="128"/>
      <c r="HJ245" s="128"/>
      <c r="HK245" s="128"/>
      <c r="HL245" s="128"/>
      <c r="HM245" s="128"/>
      <c r="HN245" s="128"/>
      <c r="HO245" s="128"/>
      <c r="HP245" s="128"/>
      <c r="HQ245" s="128"/>
      <c r="HR245" s="128"/>
      <c r="HS245" s="128"/>
      <c r="HT245" s="128"/>
      <c r="HU245" s="128"/>
      <c r="HV245" s="128"/>
      <c r="HW245" s="128"/>
      <c r="HX245" s="128"/>
      <c r="HY245" s="128"/>
      <c r="HZ245" s="128"/>
      <c r="IA245" s="128"/>
      <c r="IB245" s="128"/>
      <c r="IC245" s="128"/>
      <c r="ID245" s="128"/>
      <c r="IE245" s="128"/>
      <c r="IF245" s="128"/>
      <c r="IG245" s="128"/>
      <c r="IH245" s="128"/>
      <c r="II245" s="128"/>
      <c r="IJ245" s="128"/>
      <c r="IK245" s="128"/>
      <c r="IL245" s="128"/>
      <c r="IM245" s="128"/>
      <c r="IN245" s="128"/>
      <c r="IO245" s="128"/>
      <c r="IP245" s="128"/>
      <c r="IQ245" s="128"/>
      <c r="IR245" s="128"/>
      <c r="IS245" s="128"/>
      <c r="IT245" s="128"/>
      <c r="IU245" s="128"/>
      <c r="IV245" s="128"/>
    </row>
    <row r="246" spans="1:256" s="127" customFormat="1">
      <c r="A246" s="116"/>
      <c r="B246" s="269"/>
      <c r="C246" s="185"/>
      <c r="D246" s="185"/>
      <c r="E246" s="773"/>
      <c r="F246" s="120"/>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c r="BT246" s="128"/>
      <c r="BU246" s="128"/>
      <c r="BV246" s="128"/>
      <c r="BW246" s="128"/>
      <c r="BX246" s="128"/>
      <c r="BY246" s="128"/>
      <c r="BZ246" s="128"/>
      <c r="CA246" s="128"/>
      <c r="CB246" s="128"/>
      <c r="CC246" s="128"/>
      <c r="CD246" s="128"/>
      <c r="CE246" s="128"/>
      <c r="CF246" s="128"/>
      <c r="CG246" s="128"/>
      <c r="CH246" s="128"/>
      <c r="CI246" s="128"/>
      <c r="CJ246" s="128"/>
      <c r="CK246" s="128"/>
      <c r="CL246" s="128"/>
      <c r="CM246" s="128"/>
      <c r="CN246" s="128"/>
      <c r="CO246" s="128"/>
      <c r="CP246" s="128"/>
      <c r="CQ246" s="128"/>
      <c r="CR246" s="128"/>
      <c r="CS246" s="128"/>
      <c r="CT246" s="128"/>
      <c r="CU246" s="128"/>
      <c r="CV246" s="128"/>
      <c r="CW246" s="128"/>
      <c r="CX246" s="128"/>
      <c r="CY246" s="128"/>
      <c r="CZ246" s="128"/>
      <c r="DA246" s="128"/>
      <c r="DB246" s="128"/>
      <c r="DC246" s="128"/>
      <c r="DD246" s="128"/>
      <c r="DE246" s="128"/>
      <c r="DF246" s="128"/>
      <c r="DG246" s="128"/>
      <c r="DH246" s="128"/>
      <c r="DI246" s="128"/>
      <c r="DJ246" s="128"/>
      <c r="DK246" s="128"/>
      <c r="DL246" s="128"/>
      <c r="DM246" s="128"/>
      <c r="DN246" s="128"/>
      <c r="DO246" s="128"/>
      <c r="DP246" s="128"/>
      <c r="DQ246" s="128"/>
      <c r="DR246" s="128"/>
      <c r="DS246" s="128"/>
      <c r="DT246" s="128"/>
      <c r="DU246" s="128"/>
      <c r="DV246" s="128"/>
      <c r="DW246" s="128"/>
      <c r="DX246" s="128"/>
      <c r="DY246" s="128"/>
      <c r="DZ246" s="128"/>
      <c r="EA246" s="128"/>
      <c r="EB246" s="128"/>
      <c r="EC246" s="128"/>
      <c r="ED246" s="128"/>
      <c r="EE246" s="128"/>
      <c r="EF246" s="128"/>
      <c r="EG246" s="128"/>
      <c r="EH246" s="128"/>
      <c r="EI246" s="128"/>
      <c r="EJ246" s="128"/>
      <c r="EK246" s="128"/>
      <c r="EL246" s="128"/>
      <c r="EM246" s="128"/>
      <c r="EN246" s="128"/>
      <c r="EO246" s="128"/>
      <c r="EP246" s="128"/>
      <c r="EQ246" s="128"/>
      <c r="ER246" s="128"/>
      <c r="ES246" s="128"/>
      <c r="ET246" s="128"/>
      <c r="EU246" s="128"/>
      <c r="EV246" s="128"/>
      <c r="EW246" s="128"/>
      <c r="EX246" s="128"/>
      <c r="EY246" s="128"/>
      <c r="EZ246" s="128"/>
      <c r="FA246" s="128"/>
      <c r="FB246" s="128"/>
      <c r="FC246" s="128"/>
      <c r="FD246" s="128"/>
      <c r="FE246" s="128"/>
      <c r="FF246" s="128"/>
      <c r="FG246" s="128"/>
      <c r="FH246" s="128"/>
      <c r="FI246" s="128"/>
      <c r="FJ246" s="128"/>
      <c r="FK246" s="128"/>
      <c r="FL246" s="128"/>
      <c r="FM246" s="128"/>
      <c r="FN246" s="128"/>
      <c r="FO246" s="128"/>
      <c r="FP246" s="128"/>
      <c r="FQ246" s="128"/>
      <c r="FR246" s="128"/>
      <c r="FS246" s="128"/>
      <c r="FT246" s="128"/>
      <c r="FU246" s="128"/>
      <c r="FV246" s="128"/>
      <c r="FW246" s="128"/>
      <c r="FX246" s="128"/>
      <c r="FY246" s="128"/>
      <c r="FZ246" s="128"/>
      <c r="GA246" s="128"/>
      <c r="GB246" s="128"/>
      <c r="GC246" s="128"/>
      <c r="GD246" s="128"/>
      <c r="GE246" s="128"/>
      <c r="GF246" s="128"/>
      <c r="GG246" s="128"/>
      <c r="GH246" s="128"/>
      <c r="GI246" s="128"/>
      <c r="GJ246" s="128"/>
      <c r="GK246" s="128"/>
      <c r="GL246" s="128"/>
      <c r="GM246" s="128"/>
      <c r="GN246" s="128"/>
      <c r="GO246" s="128"/>
      <c r="GP246" s="128"/>
      <c r="GQ246" s="128"/>
      <c r="GR246" s="128"/>
      <c r="GS246" s="128"/>
      <c r="GT246" s="128"/>
      <c r="GU246" s="128"/>
      <c r="GV246" s="128"/>
      <c r="GW246" s="128"/>
      <c r="GX246" s="128"/>
      <c r="GY246" s="128"/>
      <c r="GZ246" s="128"/>
      <c r="HA246" s="128"/>
      <c r="HB246" s="128"/>
      <c r="HC246" s="128"/>
      <c r="HD246" s="128"/>
      <c r="HE246" s="128"/>
      <c r="HF246" s="128"/>
      <c r="HG246" s="128"/>
      <c r="HH246" s="128"/>
      <c r="HI246" s="128"/>
      <c r="HJ246" s="128"/>
      <c r="HK246" s="128"/>
      <c r="HL246" s="128"/>
      <c r="HM246" s="128"/>
      <c r="HN246" s="128"/>
      <c r="HO246" s="128"/>
      <c r="HP246" s="128"/>
      <c r="HQ246" s="128"/>
      <c r="HR246" s="128"/>
      <c r="HS246" s="128"/>
      <c r="HT246" s="128"/>
      <c r="HU246" s="128"/>
      <c r="HV246" s="128"/>
      <c r="HW246" s="128"/>
      <c r="HX246" s="128"/>
      <c r="HY246" s="128"/>
      <c r="HZ246" s="128"/>
      <c r="IA246" s="128"/>
      <c r="IB246" s="128"/>
      <c r="IC246" s="128"/>
      <c r="ID246" s="128"/>
      <c r="IE246" s="128"/>
      <c r="IF246" s="128"/>
      <c r="IG246" s="128"/>
      <c r="IH246" s="128"/>
      <c r="II246" s="128"/>
      <c r="IJ246" s="128"/>
      <c r="IK246" s="128"/>
      <c r="IL246" s="128"/>
      <c r="IM246" s="128"/>
      <c r="IN246" s="128"/>
      <c r="IO246" s="128"/>
      <c r="IP246" s="128"/>
      <c r="IQ246" s="128"/>
      <c r="IR246" s="128"/>
      <c r="IS246" s="128"/>
      <c r="IT246" s="128"/>
      <c r="IU246" s="128"/>
      <c r="IV246" s="128"/>
    </row>
    <row r="247" spans="1:256" s="127" customFormat="1">
      <c r="A247" s="116"/>
      <c r="B247" s="269"/>
      <c r="C247" s="185"/>
      <c r="D247" s="185"/>
      <c r="E247" s="773"/>
      <c r="F247" s="120"/>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28"/>
      <c r="DL247" s="128"/>
      <c r="DM247" s="128"/>
      <c r="DN247" s="128"/>
      <c r="DO247" s="128"/>
      <c r="DP247" s="128"/>
      <c r="DQ247" s="128"/>
      <c r="DR247" s="128"/>
      <c r="DS247" s="128"/>
      <c r="DT247" s="128"/>
      <c r="DU247" s="128"/>
      <c r="DV247" s="128"/>
      <c r="DW247" s="128"/>
      <c r="DX247" s="128"/>
      <c r="DY247" s="128"/>
      <c r="DZ247" s="128"/>
      <c r="EA247" s="128"/>
      <c r="EB247" s="128"/>
      <c r="EC247" s="128"/>
      <c r="ED247" s="128"/>
      <c r="EE247" s="128"/>
      <c r="EF247" s="128"/>
      <c r="EG247" s="128"/>
      <c r="EH247" s="128"/>
      <c r="EI247" s="128"/>
      <c r="EJ247" s="128"/>
      <c r="EK247" s="128"/>
      <c r="EL247" s="128"/>
      <c r="EM247" s="128"/>
      <c r="EN247" s="128"/>
      <c r="EO247" s="128"/>
      <c r="EP247" s="128"/>
      <c r="EQ247" s="128"/>
      <c r="ER247" s="128"/>
      <c r="ES247" s="128"/>
      <c r="ET247" s="128"/>
      <c r="EU247" s="128"/>
      <c r="EV247" s="128"/>
      <c r="EW247" s="128"/>
      <c r="EX247" s="128"/>
      <c r="EY247" s="128"/>
      <c r="EZ247" s="128"/>
      <c r="FA247" s="128"/>
      <c r="FB247" s="128"/>
      <c r="FC247" s="128"/>
      <c r="FD247" s="128"/>
      <c r="FE247" s="128"/>
      <c r="FF247" s="128"/>
      <c r="FG247" s="128"/>
      <c r="FH247" s="128"/>
      <c r="FI247" s="128"/>
      <c r="FJ247" s="128"/>
      <c r="FK247" s="128"/>
      <c r="FL247" s="128"/>
      <c r="FM247" s="128"/>
      <c r="FN247" s="128"/>
      <c r="FO247" s="128"/>
      <c r="FP247" s="128"/>
      <c r="FQ247" s="128"/>
      <c r="FR247" s="128"/>
      <c r="FS247" s="128"/>
      <c r="FT247" s="128"/>
      <c r="FU247" s="128"/>
      <c r="FV247" s="128"/>
      <c r="FW247" s="128"/>
      <c r="FX247" s="128"/>
      <c r="FY247" s="128"/>
      <c r="FZ247" s="128"/>
      <c r="GA247" s="128"/>
      <c r="GB247" s="128"/>
      <c r="GC247" s="128"/>
      <c r="GD247" s="128"/>
      <c r="GE247" s="128"/>
      <c r="GF247" s="128"/>
      <c r="GG247" s="128"/>
      <c r="GH247" s="128"/>
      <c r="GI247" s="128"/>
      <c r="GJ247" s="128"/>
      <c r="GK247" s="128"/>
      <c r="GL247" s="128"/>
      <c r="GM247" s="128"/>
      <c r="GN247" s="128"/>
      <c r="GO247" s="128"/>
      <c r="GP247" s="128"/>
      <c r="GQ247" s="128"/>
      <c r="GR247" s="128"/>
      <c r="GS247" s="128"/>
      <c r="GT247" s="128"/>
      <c r="GU247" s="128"/>
      <c r="GV247" s="128"/>
      <c r="GW247" s="128"/>
      <c r="GX247" s="128"/>
      <c r="GY247" s="128"/>
      <c r="GZ247" s="128"/>
      <c r="HA247" s="128"/>
      <c r="HB247" s="128"/>
      <c r="HC247" s="128"/>
      <c r="HD247" s="128"/>
      <c r="HE247" s="128"/>
      <c r="HF247" s="128"/>
      <c r="HG247" s="128"/>
      <c r="HH247" s="128"/>
      <c r="HI247" s="128"/>
      <c r="HJ247" s="128"/>
      <c r="HK247" s="128"/>
      <c r="HL247" s="128"/>
      <c r="HM247" s="128"/>
      <c r="HN247" s="128"/>
      <c r="HO247" s="128"/>
      <c r="HP247" s="128"/>
      <c r="HQ247" s="128"/>
      <c r="HR247" s="128"/>
      <c r="HS247" s="128"/>
      <c r="HT247" s="128"/>
      <c r="HU247" s="128"/>
      <c r="HV247" s="128"/>
      <c r="HW247" s="128"/>
      <c r="HX247" s="128"/>
      <c r="HY247" s="128"/>
      <c r="HZ247" s="128"/>
      <c r="IA247" s="128"/>
      <c r="IB247" s="128"/>
      <c r="IC247" s="128"/>
      <c r="ID247" s="128"/>
      <c r="IE247" s="128"/>
      <c r="IF247" s="128"/>
      <c r="IG247" s="128"/>
      <c r="IH247" s="128"/>
      <c r="II247" s="128"/>
      <c r="IJ247" s="128"/>
      <c r="IK247" s="128"/>
      <c r="IL247" s="128"/>
      <c r="IM247" s="128"/>
      <c r="IN247" s="128"/>
      <c r="IO247" s="128"/>
      <c r="IP247" s="128"/>
      <c r="IQ247" s="128"/>
      <c r="IR247" s="128"/>
      <c r="IS247" s="128"/>
      <c r="IT247" s="128"/>
      <c r="IU247" s="128"/>
      <c r="IV247" s="128"/>
    </row>
    <row r="248" spans="1:256" s="127" customFormat="1">
      <c r="A248" s="116"/>
      <c r="B248" s="269"/>
      <c r="C248" s="185"/>
      <c r="D248" s="185"/>
      <c r="E248" s="773"/>
      <c r="F248" s="120"/>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28"/>
      <c r="DL248" s="128"/>
      <c r="DM248" s="128"/>
      <c r="DN248" s="128"/>
      <c r="DO248" s="128"/>
      <c r="DP248" s="128"/>
      <c r="DQ248" s="128"/>
      <c r="DR248" s="128"/>
      <c r="DS248" s="128"/>
      <c r="DT248" s="128"/>
      <c r="DU248" s="128"/>
      <c r="DV248" s="128"/>
      <c r="DW248" s="128"/>
      <c r="DX248" s="128"/>
      <c r="DY248" s="128"/>
      <c r="DZ248" s="128"/>
      <c r="EA248" s="128"/>
      <c r="EB248" s="128"/>
      <c r="EC248" s="128"/>
      <c r="ED248" s="128"/>
      <c r="EE248" s="128"/>
      <c r="EF248" s="128"/>
      <c r="EG248" s="128"/>
      <c r="EH248" s="128"/>
      <c r="EI248" s="128"/>
      <c r="EJ248" s="128"/>
      <c r="EK248" s="128"/>
      <c r="EL248" s="128"/>
      <c r="EM248" s="128"/>
      <c r="EN248" s="128"/>
      <c r="EO248" s="128"/>
      <c r="EP248" s="128"/>
      <c r="EQ248" s="128"/>
      <c r="ER248" s="128"/>
      <c r="ES248" s="128"/>
      <c r="ET248" s="128"/>
      <c r="EU248" s="128"/>
      <c r="EV248" s="128"/>
      <c r="EW248" s="128"/>
      <c r="EX248" s="128"/>
      <c r="EY248" s="128"/>
      <c r="EZ248" s="128"/>
      <c r="FA248" s="128"/>
      <c r="FB248" s="128"/>
      <c r="FC248" s="128"/>
      <c r="FD248" s="128"/>
      <c r="FE248" s="128"/>
      <c r="FF248" s="128"/>
      <c r="FG248" s="128"/>
      <c r="FH248" s="128"/>
      <c r="FI248" s="128"/>
      <c r="FJ248" s="128"/>
      <c r="FK248" s="128"/>
      <c r="FL248" s="128"/>
      <c r="FM248" s="128"/>
      <c r="FN248" s="128"/>
      <c r="FO248" s="128"/>
      <c r="FP248" s="128"/>
      <c r="FQ248" s="128"/>
      <c r="FR248" s="128"/>
      <c r="FS248" s="128"/>
      <c r="FT248" s="128"/>
      <c r="FU248" s="128"/>
      <c r="FV248" s="128"/>
      <c r="FW248" s="128"/>
      <c r="FX248" s="128"/>
      <c r="FY248" s="128"/>
      <c r="FZ248" s="128"/>
      <c r="GA248" s="128"/>
      <c r="GB248" s="128"/>
      <c r="GC248" s="128"/>
      <c r="GD248" s="128"/>
      <c r="GE248" s="128"/>
      <c r="GF248" s="128"/>
      <c r="GG248" s="128"/>
      <c r="GH248" s="128"/>
      <c r="GI248" s="128"/>
      <c r="GJ248" s="128"/>
      <c r="GK248" s="128"/>
      <c r="GL248" s="128"/>
      <c r="GM248" s="128"/>
      <c r="GN248" s="128"/>
      <c r="GO248" s="128"/>
      <c r="GP248" s="128"/>
      <c r="GQ248" s="128"/>
      <c r="GR248" s="128"/>
      <c r="GS248" s="128"/>
      <c r="GT248" s="128"/>
      <c r="GU248" s="128"/>
      <c r="GV248" s="128"/>
      <c r="GW248" s="128"/>
      <c r="GX248" s="128"/>
      <c r="GY248" s="128"/>
      <c r="GZ248" s="128"/>
      <c r="HA248" s="128"/>
      <c r="HB248" s="128"/>
      <c r="HC248" s="128"/>
      <c r="HD248" s="128"/>
      <c r="HE248" s="128"/>
      <c r="HF248" s="128"/>
      <c r="HG248" s="128"/>
      <c r="HH248" s="128"/>
      <c r="HI248" s="128"/>
      <c r="HJ248" s="128"/>
      <c r="HK248" s="128"/>
      <c r="HL248" s="128"/>
      <c r="HM248" s="128"/>
      <c r="HN248" s="128"/>
      <c r="HO248" s="128"/>
      <c r="HP248" s="128"/>
      <c r="HQ248" s="128"/>
      <c r="HR248" s="128"/>
      <c r="HS248" s="128"/>
      <c r="HT248" s="128"/>
      <c r="HU248" s="128"/>
      <c r="HV248" s="128"/>
      <c r="HW248" s="128"/>
      <c r="HX248" s="128"/>
      <c r="HY248" s="128"/>
      <c r="HZ248" s="128"/>
      <c r="IA248" s="128"/>
      <c r="IB248" s="128"/>
      <c r="IC248" s="128"/>
      <c r="ID248" s="128"/>
      <c r="IE248" s="128"/>
      <c r="IF248" s="128"/>
      <c r="IG248" s="128"/>
      <c r="IH248" s="128"/>
      <c r="II248" s="128"/>
      <c r="IJ248" s="128"/>
      <c r="IK248" s="128"/>
      <c r="IL248" s="128"/>
      <c r="IM248" s="128"/>
      <c r="IN248" s="128"/>
      <c r="IO248" s="128"/>
      <c r="IP248" s="128"/>
      <c r="IQ248" s="128"/>
      <c r="IR248" s="128"/>
      <c r="IS248" s="128"/>
      <c r="IT248" s="128"/>
      <c r="IU248" s="128"/>
      <c r="IV248" s="128"/>
    </row>
    <row r="249" spans="1:256" s="127" customFormat="1">
      <c r="A249" s="116"/>
      <c r="B249" s="269"/>
      <c r="C249" s="185"/>
      <c r="D249" s="185"/>
      <c r="E249" s="306"/>
      <c r="F249" s="120"/>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c r="BR249" s="128"/>
      <c r="BS249" s="128"/>
      <c r="BT249" s="128"/>
      <c r="BU249" s="128"/>
      <c r="BV249" s="128"/>
      <c r="BW249" s="128"/>
      <c r="BX249" s="128"/>
      <c r="BY249" s="128"/>
      <c r="BZ249" s="128"/>
      <c r="CA249" s="128"/>
      <c r="CB249" s="128"/>
      <c r="CC249" s="128"/>
      <c r="CD249" s="128"/>
      <c r="CE249" s="128"/>
      <c r="CF249" s="128"/>
      <c r="CG249" s="128"/>
      <c r="CH249" s="128"/>
      <c r="CI249" s="128"/>
      <c r="CJ249" s="128"/>
      <c r="CK249" s="128"/>
      <c r="CL249" s="128"/>
      <c r="CM249" s="128"/>
      <c r="CN249" s="128"/>
      <c r="CO249" s="128"/>
      <c r="CP249" s="128"/>
      <c r="CQ249" s="128"/>
      <c r="CR249" s="128"/>
      <c r="CS249" s="128"/>
      <c r="CT249" s="128"/>
      <c r="CU249" s="128"/>
      <c r="CV249" s="128"/>
      <c r="CW249" s="128"/>
      <c r="CX249" s="128"/>
      <c r="CY249" s="128"/>
      <c r="CZ249" s="128"/>
      <c r="DA249" s="128"/>
      <c r="DB249" s="128"/>
      <c r="DC249" s="128"/>
      <c r="DD249" s="128"/>
      <c r="DE249" s="128"/>
      <c r="DF249" s="128"/>
      <c r="DG249" s="128"/>
      <c r="DH249" s="128"/>
      <c r="DI249" s="128"/>
      <c r="DJ249" s="128"/>
      <c r="DK249" s="128"/>
      <c r="DL249" s="128"/>
      <c r="DM249" s="128"/>
      <c r="DN249" s="128"/>
      <c r="DO249" s="128"/>
      <c r="DP249" s="128"/>
      <c r="DQ249" s="128"/>
      <c r="DR249" s="128"/>
      <c r="DS249" s="128"/>
      <c r="DT249" s="128"/>
      <c r="DU249" s="128"/>
      <c r="DV249" s="128"/>
      <c r="DW249" s="128"/>
      <c r="DX249" s="128"/>
      <c r="DY249" s="128"/>
      <c r="DZ249" s="128"/>
      <c r="EA249" s="128"/>
      <c r="EB249" s="128"/>
      <c r="EC249" s="128"/>
      <c r="ED249" s="128"/>
      <c r="EE249" s="128"/>
      <c r="EF249" s="128"/>
      <c r="EG249" s="128"/>
      <c r="EH249" s="128"/>
      <c r="EI249" s="128"/>
      <c r="EJ249" s="128"/>
      <c r="EK249" s="128"/>
      <c r="EL249" s="128"/>
      <c r="EM249" s="128"/>
      <c r="EN249" s="128"/>
      <c r="EO249" s="128"/>
      <c r="EP249" s="128"/>
      <c r="EQ249" s="128"/>
      <c r="ER249" s="128"/>
      <c r="ES249" s="128"/>
      <c r="ET249" s="128"/>
      <c r="EU249" s="128"/>
      <c r="EV249" s="128"/>
      <c r="EW249" s="128"/>
      <c r="EX249" s="128"/>
      <c r="EY249" s="128"/>
      <c r="EZ249" s="128"/>
      <c r="FA249" s="128"/>
      <c r="FB249" s="128"/>
      <c r="FC249" s="128"/>
      <c r="FD249" s="128"/>
      <c r="FE249" s="128"/>
      <c r="FF249" s="128"/>
      <c r="FG249" s="128"/>
      <c r="FH249" s="128"/>
      <c r="FI249" s="128"/>
      <c r="FJ249" s="128"/>
      <c r="FK249" s="128"/>
      <c r="FL249" s="128"/>
      <c r="FM249" s="128"/>
      <c r="FN249" s="128"/>
      <c r="FO249" s="128"/>
      <c r="FP249" s="128"/>
      <c r="FQ249" s="128"/>
      <c r="FR249" s="128"/>
      <c r="FS249" s="128"/>
      <c r="FT249" s="128"/>
      <c r="FU249" s="128"/>
      <c r="FV249" s="128"/>
      <c r="FW249" s="128"/>
      <c r="FX249" s="128"/>
      <c r="FY249" s="128"/>
      <c r="FZ249" s="128"/>
      <c r="GA249" s="128"/>
      <c r="GB249" s="128"/>
      <c r="GC249" s="128"/>
      <c r="GD249" s="128"/>
      <c r="GE249" s="128"/>
      <c r="GF249" s="128"/>
      <c r="GG249" s="128"/>
      <c r="GH249" s="128"/>
      <c r="GI249" s="128"/>
      <c r="GJ249" s="128"/>
      <c r="GK249" s="128"/>
      <c r="GL249" s="128"/>
      <c r="GM249" s="128"/>
      <c r="GN249" s="128"/>
      <c r="GO249" s="128"/>
      <c r="GP249" s="128"/>
      <c r="GQ249" s="128"/>
      <c r="GR249" s="128"/>
      <c r="GS249" s="128"/>
      <c r="GT249" s="128"/>
      <c r="GU249" s="128"/>
      <c r="GV249" s="128"/>
      <c r="GW249" s="128"/>
      <c r="GX249" s="128"/>
      <c r="GY249" s="128"/>
      <c r="GZ249" s="128"/>
      <c r="HA249" s="128"/>
      <c r="HB249" s="128"/>
      <c r="HC249" s="128"/>
      <c r="HD249" s="128"/>
      <c r="HE249" s="128"/>
      <c r="HF249" s="128"/>
      <c r="HG249" s="128"/>
      <c r="HH249" s="128"/>
      <c r="HI249" s="128"/>
      <c r="HJ249" s="128"/>
      <c r="HK249" s="128"/>
      <c r="HL249" s="128"/>
      <c r="HM249" s="128"/>
      <c r="HN249" s="128"/>
      <c r="HO249" s="128"/>
      <c r="HP249" s="128"/>
      <c r="HQ249" s="128"/>
      <c r="HR249" s="128"/>
      <c r="HS249" s="128"/>
      <c r="HT249" s="128"/>
      <c r="HU249" s="128"/>
      <c r="HV249" s="128"/>
      <c r="HW249" s="128"/>
      <c r="HX249" s="128"/>
      <c r="HY249" s="128"/>
      <c r="HZ249" s="128"/>
      <c r="IA249" s="128"/>
      <c r="IB249" s="128"/>
      <c r="IC249" s="128"/>
      <c r="ID249" s="128"/>
      <c r="IE249" s="128"/>
      <c r="IF249" s="128"/>
      <c r="IG249" s="128"/>
      <c r="IH249" s="128"/>
      <c r="II249" s="128"/>
      <c r="IJ249" s="128"/>
      <c r="IK249" s="128"/>
      <c r="IL249" s="128"/>
      <c r="IM249" s="128"/>
      <c r="IN249" s="128"/>
      <c r="IO249" s="128"/>
      <c r="IP249" s="128"/>
      <c r="IQ249" s="128"/>
      <c r="IR249" s="128"/>
      <c r="IS249" s="128"/>
      <c r="IT249" s="128"/>
      <c r="IU249" s="128"/>
      <c r="IV249" s="128"/>
    </row>
    <row r="250" spans="1:256" s="208" customFormat="1">
      <c r="A250" s="160"/>
      <c r="B250" s="269"/>
      <c r="C250" s="185"/>
      <c r="D250" s="185"/>
      <c r="E250" s="306"/>
      <c r="F250" s="120"/>
    </row>
    <row r="251" spans="1:256" s="208" customFormat="1">
      <c r="B251" s="269"/>
      <c r="C251" s="185"/>
      <c r="D251" s="185"/>
      <c r="E251" s="773"/>
      <c r="F251" s="312"/>
    </row>
    <row r="252" spans="1:256" s="116" customFormat="1">
      <c r="B252" s="269"/>
      <c r="C252" s="185"/>
      <c r="D252" s="185"/>
      <c r="E252" s="138"/>
      <c r="F252" s="139"/>
    </row>
    <row r="253" spans="1:256">
      <c r="A253" s="173"/>
      <c r="B253" s="267"/>
      <c r="C253" s="118"/>
      <c r="D253" s="118"/>
      <c r="E253" s="772"/>
      <c r="F253" s="120"/>
    </row>
    <row r="254" spans="1:256">
      <c r="A254" s="173"/>
      <c r="B254" s="267"/>
      <c r="C254" s="140"/>
      <c r="D254" s="140"/>
      <c r="E254" s="130"/>
      <c r="F254" s="116"/>
    </row>
    <row r="255" spans="1:256">
      <c r="A255" s="160"/>
      <c r="B255" s="186"/>
      <c r="C255" s="185"/>
      <c r="D255" s="185"/>
      <c r="E255" s="773"/>
      <c r="F255" s="120"/>
    </row>
    <row r="256" spans="1:256">
      <c r="A256" s="116"/>
      <c r="B256" s="186"/>
      <c r="C256" s="185"/>
      <c r="D256" s="185"/>
      <c r="E256" s="774"/>
      <c r="F256" s="116"/>
    </row>
    <row r="257" spans="1:10" s="109" customFormat="1">
      <c r="A257" s="103"/>
      <c r="B257" s="104"/>
      <c r="C257" s="105"/>
      <c r="D257" s="106"/>
      <c r="E257" s="107"/>
      <c r="F257" s="108"/>
    </row>
    <row r="258" spans="1:10" s="116" customFormat="1">
      <c r="B258" s="262"/>
      <c r="C258" s="185"/>
      <c r="D258" s="185"/>
      <c r="E258" s="138"/>
    </row>
    <row r="259" spans="1:10" s="298" customFormat="1">
      <c r="A259" s="160"/>
      <c r="B259" s="267"/>
      <c r="C259" s="294"/>
      <c r="D259" s="295"/>
      <c r="E259" s="296"/>
      <c r="F259" s="297"/>
      <c r="G259" s="297"/>
    </row>
    <row r="260" spans="1:10" s="149" customFormat="1">
      <c r="A260" s="173"/>
      <c r="B260" s="267"/>
      <c r="C260" s="118"/>
      <c r="D260" s="118"/>
      <c r="E260" s="773"/>
      <c r="F260" s="121"/>
      <c r="J260" s="299"/>
    </row>
    <row r="261" spans="1:10" s="149" customFormat="1">
      <c r="A261" s="173"/>
      <c r="B261" s="267"/>
      <c r="C261" s="118"/>
      <c r="D261" s="118"/>
      <c r="E261" s="773"/>
      <c r="F261" s="121"/>
    </row>
    <row r="262" spans="1:10" s="149" customFormat="1">
      <c r="A262" s="173"/>
      <c r="B262" s="300"/>
      <c r="C262" s="118"/>
      <c r="D262" s="118"/>
      <c r="E262" s="773"/>
      <c r="F262" s="121"/>
    </row>
    <row r="263" spans="1:10" s="149" customFormat="1">
      <c r="A263" s="173"/>
      <c r="B263" s="301"/>
      <c r="C263" s="118"/>
      <c r="D263" s="118"/>
      <c r="E263" s="773"/>
      <c r="F263" s="121"/>
    </row>
    <row r="264" spans="1:10" s="298" customFormat="1">
      <c r="A264" s="173"/>
      <c r="B264" s="267"/>
      <c r="C264" s="294"/>
      <c r="D264" s="302"/>
      <c r="E264" s="303"/>
      <c r="F264" s="304"/>
    </row>
    <row r="265" spans="1:10" s="116" customFormat="1">
      <c r="A265" s="270"/>
      <c r="B265" s="267"/>
      <c r="C265" s="185"/>
      <c r="D265" s="265"/>
      <c r="E265" s="130"/>
    </row>
    <row r="266" spans="1:10" s="116" customFormat="1">
      <c r="A266" s="173"/>
      <c r="B266" s="267"/>
      <c r="C266" s="118"/>
      <c r="D266" s="118"/>
      <c r="E266" s="778"/>
      <c r="F266" s="118"/>
    </row>
    <row r="267" spans="1:10" s="116" customFormat="1">
      <c r="A267" s="173"/>
      <c r="B267" s="267"/>
      <c r="C267" s="118"/>
      <c r="D267" s="118"/>
      <c r="E267" s="772"/>
      <c r="F267" s="121"/>
    </row>
    <row r="268" spans="1:10">
      <c r="A268" s="116"/>
      <c r="B268" s="305"/>
      <c r="C268" s="185"/>
      <c r="D268" s="185"/>
      <c r="E268" s="774"/>
      <c r="F268" s="116"/>
    </row>
    <row r="269" spans="1:10" s="116" customFormat="1">
      <c r="A269" s="270"/>
      <c r="B269" s="268"/>
      <c r="C269" s="185"/>
      <c r="D269" s="185"/>
      <c r="E269" s="130"/>
    </row>
    <row r="270" spans="1:10" s="116" customFormat="1">
      <c r="B270" s="268"/>
      <c r="C270" s="185"/>
      <c r="D270" s="185"/>
      <c r="E270" s="306"/>
    </row>
    <row r="271" spans="1:10" s="116" customFormat="1">
      <c r="B271" s="268"/>
      <c r="C271" s="185"/>
      <c r="D271" s="185"/>
      <c r="E271" s="306"/>
    </row>
    <row r="272" spans="1:10" s="116" customFormat="1">
      <c r="B272" s="268"/>
      <c r="C272" s="185"/>
      <c r="D272" s="185"/>
      <c r="E272" s="306"/>
    </row>
    <row r="273" spans="1:15" s="116" customFormat="1">
      <c r="B273" s="268"/>
      <c r="C273" s="185"/>
      <c r="D273" s="185"/>
      <c r="E273" s="773"/>
      <c r="F273" s="120"/>
    </row>
    <row r="275" spans="1:15" s="116" customFormat="1">
      <c r="A275" s="160"/>
      <c r="B275" s="140"/>
      <c r="C275" s="234"/>
      <c r="D275" s="234"/>
      <c r="E275" s="130"/>
      <c r="F275" s="120"/>
    </row>
    <row r="276" spans="1:15" s="116" customFormat="1">
      <c r="A276" s="160"/>
      <c r="B276" s="161"/>
      <c r="C276" s="118"/>
      <c r="D276" s="118"/>
      <c r="E276" s="773"/>
      <c r="F276" s="120"/>
    </row>
    <row r="277" spans="1:15" s="116" customFormat="1">
      <c r="B277" s="268"/>
      <c r="C277" s="234"/>
      <c r="D277" s="234"/>
      <c r="E277" s="779"/>
      <c r="F277" s="120"/>
    </row>
    <row r="278" spans="1:15" s="116" customFormat="1">
      <c r="B278" s="263"/>
      <c r="C278" s="164"/>
      <c r="D278" s="164"/>
      <c r="E278" s="130"/>
      <c r="G278" s="165"/>
      <c r="H278" s="165"/>
      <c r="I278" s="165"/>
      <c r="J278" s="165"/>
      <c r="K278" s="165"/>
      <c r="L278" s="165"/>
      <c r="M278" s="165"/>
      <c r="N278" s="165"/>
      <c r="O278" s="165"/>
    </row>
    <row r="279" spans="1:15" s="116" customFormat="1">
      <c r="A279" s="160"/>
      <c r="B279" s="268"/>
      <c r="C279" s="185"/>
      <c r="D279" s="185"/>
      <c r="E279" s="772"/>
      <c r="F279" s="120"/>
    </row>
    <row r="280" spans="1:15" s="116" customFormat="1">
      <c r="B280" s="268"/>
      <c r="C280" s="185"/>
      <c r="D280" s="185"/>
      <c r="E280" s="138"/>
    </row>
    <row r="281" spans="1:15" s="116" customFormat="1">
      <c r="A281" s="160"/>
      <c r="B281" s="268"/>
      <c r="C281" s="185"/>
      <c r="D281" s="185"/>
      <c r="E281" s="138"/>
    </row>
    <row r="282" spans="1:15" s="116" customFormat="1">
      <c r="B282" s="268"/>
      <c r="C282" s="185"/>
      <c r="D282" s="185"/>
      <c r="E282" s="772"/>
      <c r="F282" s="120"/>
    </row>
    <row r="283" spans="1:15" s="116" customFormat="1">
      <c r="B283" s="268"/>
      <c r="C283" s="185"/>
      <c r="E283" s="130"/>
    </row>
    <row r="284" spans="1:15">
      <c r="A284" s="173"/>
      <c r="B284" s="186"/>
      <c r="C284" s="185"/>
      <c r="D284" s="185"/>
      <c r="E284" s="774"/>
      <c r="F284" s="116"/>
    </row>
    <row r="285" spans="1:15">
      <c r="A285" s="116"/>
      <c r="B285" s="186"/>
      <c r="C285" s="185"/>
      <c r="D285" s="185"/>
      <c r="E285" s="774"/>
      <c r="F285" s="116"/>
    </row>
    <row r="286" spans="1:15">
      <c r="A286" s="116"/>
      <c r="B286" s="186"/>
      <c r="C286" s="307"/>
      <c r="D286" s="307"/>
      <c r="E286" s="773"/>
      <c r="F286" s="121"/>
    </row>
    <row r="287" spans="1:15">
      <c r="A287" s="116"/>
      <c r="B287" s="186"/>
      <c r="C287" s="307"/>
      <c r="D287" s="307"/>
      <c r="E287" s="773"/>
      <c r="F287" s="121"/>
    </row>
    <row r="288" spans="1:15" s="116" customFormat="1">
      <c r="B288" s="264"/>
      <c r="C288" s="171"/>
      <c r="D288" s="171"/>
      <c r="E288" s="130"/>
    </row>
    <row r="289" spans="1:256" s="116" customFormat="1">
      <c r="A289" s="173"/>
      <c r="B289" s="267"/>
      <c r="C289" s="88"/>
      <c r="D289" s="265"/>
      <c r="E289" s="130"/>
      <c r="G289" s="165"/>
      <c r="H289" s="165"/>
      <c r="I289" s="165"/>
    </row>
    <row r="290" spans="1:256" s="116" customFormat="1">
      <c r="A290" s="308"/>
      <c r="B290" s="267"/>
      <c r="C290" s="88"/>
      <c r="D290" s="265"/>
      <c r="E290" s="130"/>
      <c r="G290" s="165"/>
      <c r="H290" s="165"/>
      <c r="I290" s="165"/>
      <c r="J290" s="165"/>
      <c r="K290" s="165"/>
      <c r="L290" s="165"/>
      <c r="M290" s="165"/>
      <c r="N290" s="165"/>
      <c r="O290" s="165"/>
      <c r="P290" s="165"/>
      <c r="Q290" s="165"/>
    </row>
    <row r="291" spans="1:256" s="116" customFormat="1">
      <c r="A291" s="308"/>
      <c r="B291" s="267"/>
      <c r="C291" s="118"/>
      <c r="D291" s="118"/>
      <c r="E291" s="773"/>
      <c r="F291" s="283"/>
      <c r="G291" s="165"/>
      <c r="H291" s="165"/>
      <c r="I291" s="165"/>
      <c r="J291" s="165"/>
      <c r="K291" s="165"/>
      <c r="L291" s="165"/>
      <c r="M291" s="165"/>
      <c r="N291" s="165"/>
      <c r="O291" s="165"/>
      <c r="P291" s="165"/>
      <c r="Q291" s="165"/>
    </row>
    <row r="292" spans="1:256" s="116" customFormat="1">
      <c r="A292" s="308"/>
      <c r="B292" s="267"/>
      <c r="C292" s="118"/>
      <c r="D292" s="194"/>
      <c r="E292" s="780"/>
      <c r="F292" s="194"/>
      <c r="G292" s="165"/>
      <c r="H292" s="165"/>
      <c r="I292" s="165"/>
      <c r="J292" s="165"/>
      <c r="K292" s="165"/>
      <c r="L292" s="165"/>
      <c r="M292" s="165"/>
      <c r="N292" s="165"/>
      <c r="O292" s="165"/>
      <c r="P292" s="165"/>
      <c r="Q292" s="165"/>
    </row>
    <row r="293" spans="1:256" s="234" customFormat="1">
      <c r="A293" s="160"/>
      <c r="B293" s="309"/>
      <c r="C293" s="310"/>
      <c r="D293" s="194"/>
      <c r="E293" s="780"/>
      <c r="F293" s="194"/>
    </row>
    <row r="294" spans="1:256" s="234" customFormat="1">
      <c r="A294" s="122"/>
      <c r="B294" s="309"/>
      <c r="C294" s="227"/>
      <c r="D294" s="227"/>
      <c r="E294" s="130"/>
      <c r="F294" s="194"/>
    </row>
    <row r="295" spans="1:256" s="234" customFormat="1">
      <c r="A295" s="122"/>
      <c r="B295" s="309"/>
      <c r="C295" s="227"/>
      <c r="D295" s="227"/>
      <c r="E295" s="130"/>
      <c r="F295" s="194"/>
    </row>
    <row r="296" spans="1:256" s="234" customFormat="1">
      <c r="A296" s="122"/>
      <c r="B296" s="309"/>
      <c r="C296" s="311"/>
      <c r="D296" s="311"/>
      <c r="E296" s="772"/>
      <c r="F296" s="204"/>
    </row>
    <row r="297" spans="1:256" s="116" customFormat="1">
      <c r="B297" s="268"/>
      <c r="C297" s="185"/>
      <c r="D297" s="185"/>
      <c r="E297" s="138"/>
    </row>
    <row r="298" spans="1:256" s="127" customFormat="1" ht="17.25" customHeight="1">
      <c r="A298" s="160"/>
      <c r="B298" s="269"/>
      <c r="C298" s="249"/>
      <c r="D298" s="249"/>
      <c r="E298" s="774"/>
      <c r="F298" s="66"/>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128"/>
      <c r="AN298" s="128"/>
      <c r="AO298" s="128"/>
      <c r="AP298" s="128"/>
      <c r="AQ298" s="128"/>
      <c r="AR298" s="128"/>
      <c r="AS298" s="128"/>
      <c r="AT298" s="128"/>
      <c r="AU298" s="128"/>
      <c r="AV298" s="128"/>
      <c r="AW298" s="128"/>
      <c r="AX298" s="128"/>
      <c r="AY298" s="128"/>
      <c r="AZ298" s="128"/>
      <c r="BA298" s="128"/>
      <c r="BB298" s="128"/>
      <c r="BC298" s="128"/>
      <c r="BD298" s="128"/>
      <c r="BE298" s="128"/>
      <c r="BF298" s="128"/>
      <c r="BG298" s="128"/>
      <c r="BH298" s="128"/>
      <c r="BI298" s="128"/>
      <c r="BJ298" s="128"/>
      <c r="BK298" s="128"/>
      <c r="BL298" s="128"/>
      <c r="BM298" s="128"/>
      <c r="BN298" s="128"/>
      <c r="BO298" s="128"/>
      <c r="BP298" s="128"/>
      <c r="BQ298" s="128"/>
      <c r="BR298" s="128"/>
      <c r="BS298" s="128"/>
      <c r="BT298" s="128"/>
      <c r="BU298" s="128"/>
      <c r="BV298" s="128"/>
      <c r="BW298" s="128"/>
      <c r="BX298" s="128"/>
      <c r="BY298" s="128"/>
      <c r="BZ298" s="128"/>
      <c r="CA298" s="128"/>
      <c r="CB298" s="128"/>
      <c r="CC298" s="128"/>
      <c r="CD298" s="128"/>
      <c r="CE298" s="128"/>
      <c r="CF298" s="128"/>
      <c r="CG298" s="128"/>
      <c r="CH298" s="128"/>
      <c r="CI298" s="128"/>
      <c r="CJ298" s="128"/>
      <c r="CK298" s="128"/>
      <c r="CL298" s="128"/>
      <c r="CM298" s="128"/>
      <c r="CN298" s="128"/>
      <c r="CO298" s="128"/>
      <c r="CP298" s="128"/>
      <c r="CQ298" s="128"/>
      <c r="CR298" s="128"/>
      <c r="CS298" s="128"/>
      <c r="CT298" s="128"/>
      <c r="CU298" s="128"/>
      <c r="CV298" s="128"/>
      <c r="CW298" s="128"/>
      <c r="CX298" s="128"/>
      <c r="CY298" s="128"/>
      <c r="CZ298" s="128"/>
      <c r="DA298" s="128"/>
      <c r="DB298" s="128"/>
      <c r="DC298" s="128"/>
      <c r="DD298" s="128"/>
      <c r="DE298" s="128"/>
      <c r="DF298" s="128"/>
      <c r="DG298" s="128"/>
      <c r="DH298" s="128"/>
      <c r="DI298" s="128"/>
      <c r="DJ298" s="128"/>
      <c r="DK298" s="128"/>
      <c r="DL298" s="128"/>
      <c r="DM298" s="128"/>
      <c r="DN298" s="128"/>
      <c r="DO298" s="128"/>
      <c r="DP298" s="128"/>
      <c r="DQ298" s="128"/>
      <c r="DR298" s="128"/>
      <c r="DS298" s="128"/>
      <c r="DT298" s="128"/>
      <c r="DU298" s="128"/>
      <c r="DV298" s="128"/>
      <c r="DW298" s="128"/>
      <c r="DX298" s="128"/>
      <c r="DY298" s="128"/>
      <c r="DZ298" s="128"/>
      <c r="EA298" s="128"/>
      <c r="EB298" s="128"/>
      <c r="EC298" s="128"/>
      <c r="ED298" s="128"/>
      <c r="EE298" s="128"/>
      <c r="EF298" s="128"/>
      <c r="EG298" s="128"/>
      <c r="EH298" s="128"/>
      <c r="EI298" s="128"/>
      <c r="EJ298" s="128"/>
      <c r="EK298" s="128"/>
      <c r="EL298" s="128"/>
      <c r="EM298" s="128"/>
      <c r="EN298" s="128"/>
      <c r="EO298" s="128"/>
      <c r="EP298" s="128"/>
      <c r="EQ298" s="128"/>
      <c r="ER298" s="128"/>
      <c r="ES298" s="128"/>
      <c r="ET298" s="128"/>
      <c r="EU298" s="128"/>
      <c r="EV298" s="128"/>
      <c r="EW298" s="128"/>
      <c r="EX298" s="128"/>
      <c r="EY298" s="128"/>
      <c r="EZ298" s="128"/>
      <c r="FA298" s="128"/>
      <c r="FB298" s="128"/>
      <c r="FC298" s="128"/>
      <c r="FD298" s="128"/>
      <c r="FE298" s="128"/>
      <c r="FF298" s="128"/>
      <c r="FG298" s="128"/>
      <c r="FH298" s="128"/>
      <c r="FI298" s="128"/>
      <c r="FJ298" s="128"/>
      <c r="FK298" s="128"/>
      <c r="FL298" s="128"/>
      <c r="FM298" s="128"/>
      <c r="FN298" s="128"/>
      <c r="FO298" s="128"/>
      <c r="FP298" s="128"/>
      <c r="FQ298" s="128"/>
      <c r="FR298" s="128"/>
      <c r="FS298" s="128"/>
      <c r="FT298" s="128"/>
      <c r="FU298" s="128"/>
      <c r="FV298" s="128"/>
      <c r="FW298" s="128"/>
      <c r="FX298" s="128"/>
      <c r="FY298" s="128"/>
      <c r="FZ298" s="128"/>
      <c r="GA298" s="128"/>
      <c r="GB298" s="128"/>
      <c r="GC298" s="128"/>
      <c r="GD298" s="128"/>
      <c r="GE298" s="128"/>
      <c r="GF298" s="128"/>
      <c r="GG298" s="128"/>
      <c r="GH298" s="128"/>
      <c r="GI298" s="128"/>
      <c r="GJ298" s="128"/>
      <c r="GK298" s="128"/>
      <c r="GL298" s="128"/>
      <c r="GM298" s="128"/>
      <c r="GN298" s="128"/>
      <c r="GO298" s="128"/>
      <c r="GP298" s="128"/>
      <c r="GQ298" s="128"/>
      <c r="GR298" s="128"/>
      <c r="GS298" s="128"/>
      <c r="GT298" s="128"/>
      <c r="GU298" s="128"/>
      <c r="GV298" s="128"/>
      <c r="GW298" s="128"/>
      <c r="GX298" s="128"/>
      <c r="GY298" s="128"/>
      <c r="GZ298" s="128"/>
      <c r="HA298" s="128"/>
      <c r="HB298" s="128"/>
      <c r="HC298" s="128"/>
      <c r="HD298" s="128"/>
      <c r="HE298" s="128"/>
      <c r="HF298" s="128"/>
      <c r="HG298" s="128"/>
      <c r="HH298" s="128"/>
      <c r="HI298" s="128"/>
      <c r="HJ298" s="128"/>
      <c r="HK298" s="128"/>
      <c r="HL298" s="128"/>
      <c r="HM298" s="128"/>
      <c r="HN298" s="128"/>
      <c r="HO298" s="128"/>
      <c r="HP298" s="128"/>
      <c r="HQ298" s="128"/>
      <c r="HR298" s="128"/>
      <c r="HS298" s="128"/>
      <c r="HT298" s="128"/>
      <c r="HU298" s="128"/>
      <c r="HV298" s="128"/>
      <c r="HW298" s="128"/>
      <c r="HX298" s="128"/>
      <c r="HY298" s="128"/>
      <c r="HZ298" s="128"/>
      <c r="IA298" s="128"/>
      <c r="IB298" s="128"/>
      <c r="IC298" s="128"/>
      <c r="ID298" s="128"/>
      <c r="IE298" s="128"/>
      <c r="IF298" s="128"/>
      <c r="IG298" s="128"/>
      <c r="IH298" s="128"/>
      <c r="II298" s="128"/>
      <c r="IJ298" s="128"/>
      <c r="IK298" s="128"/>
      <c r="IL298" s="128"/>
      <c r="IM298" s="128"/>
      <c r="IN298" s="128"/>
      <c r="IO298" s="128"/>
      <c r="IP298" s="128"/>
      <c r="IQ298" s="128"/>
      <c r="IR298" s="128"/>
      <c r="IS298" s="128"/>
      <c r="IT298" s="128"/>
      <c r="IU298" s="128"/>
      <c r="IV298" s="128"/>
    </row>
    <row r="299" spans="1:256" s="127" customFormat="1">
      <c r="A299" s="160"/>
      <c r="B299" s="269"/>
      <c r="C299" s="249"/>
      <c r="D299" s="249"/>
      <c r="E299" s="774"/>
      <c r="F299" s="66"/>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c r="BE299" s="128"/>
      <c r="BF299" s="128"/>
      <c r="BG299" s="128"/>
      <c r="BH299" s="128"/>
      <c r="BI299" s="128"/>
      <c r="BJ299" s="128"/>
      <c r="BK299" s="128"/>
      <c r="BL299" s="128"/>
      <c r="BM299" s="128"/>
      <c r="BN299" s="128"/>
      <c r="BO299" s="128"/>
      <c r="BP299" s="128"/>
      <c r="BQ299" s="128"/>
      <c r="BR299" s="128"/>
      <c r="BS299" s="128"/>
      <c r="BT299" s="128"/>
      <c r="BU299" s="128"/>
      <c r="BV299" s="128"/>
      <c r="BW299" s="128"/>
      <c r="BX299" s="128"/>
      <c r="BY299" s="128"/>
      <c r="BZ299" s="128"/>
      <c r="CA299" s="128"/>
      <c r="CB299" s="128"/>
      <c r="CC299" s="128"/>
      <c r="CD299" s="128"/>
      <c r="CE299" s="128"/>
      <c r="CF299" s="128"/>
      <c r="CG299" s="128"/>
      <c r="CH299" s="128"/>
      <c r="CI299" s="128"/>
      <c r="CJ299" s="128"/>
      <c r="CK299" s="128"/>
      <c r="CL299" s="128"/>
      <c r="CM299" s="128"/>
      <c r="CN299" s="128"/>
      <c r="CO299" s="128"/>
      <c r="CP299" s="128"/>
      <c r="CQ299" s="128"/>
      <c r="CR299" s="128"/>
      <c r="CS299" s="128"/>
      <c r="CT299" s="128"/>
      <c r="CU299" s="128"/>
      <c r="CV299" s="128"/>
      <c r="CW299" s="128"/>
      <c r="CX299" s="128"/>
      <c r="CY299" s="128"/>
      <c r="CZ299" s="128"/>
      <c r="DA299" s="128"/>
      <c r="DB299" s="128"/>
      <c r="DC299" s="128"/>
      <c r="DD299" s="128"/>
      <c r="DE299" s="128"/>
      <c r="DF299" s="128"/>
      <c r="DG299" s="128"/>
      <c r="DH299" s="128"/>
      <c r="DI299" s="128"/>
      <c r="DJ299" s="128"/>
      <c r="DK299" s="128"/>
      <c r="DL299" s="128"/>
      <c r="DM299" s="128"/>
      <c r="DN299" s="128"/>
      <c r="DO299" s="128"/>
      <c r="DP299" s="128"/>
      <c r="DQ299" s="128"/>
      <c r="DR299" s="128"/>
      <c r="DS299" s="128"/>
      <c r="DT299" s="128"/>
      <c r="DU299" s="128"/>
      <c r="DV299" s="128"/>
      <c r="DW299" s="128"/>
      <c r="DX299" s="128"/>
      <c r="DY299" s="128"/>
      <c r="DZ299" s="128"/>
      <c r="EA299" s="128"/>
      <c r="EB299" s="128"/>
      <c r="EC299" s="128"/>
      <c r="ED299" s="128"/>
      <c r="EE299" s="128"/>
      <c r="EF299" s="128"/>
      <c r="EG299" s="128"/>
      <c r="EH299" s="128"/>
      <c r="EI299" s="128"/>
      <c r="EJ299" s="128"/>
      <c r="EK299" s="128"/>
      <c r="EL299" s="128"/>
      <c r="EM299" s="128"/>
      <c r="EN299" s="128"/>
      <c r="EO299" s="128"/>
      <c r="EP299" s="128"/>
      <c r="EQ299" s="128"/>
      <c r="ER299" s="128"/>
      <c r="ES299" s="128"/>
      <c r="ET299" s="128"/>
      <c r="EU299" s="128"/>
      <c r="EV299" s="128"/>
      <c r="EW299" s="128"/>
      <c r="EX299" s="128"/>
      <c r="EY299" s="128"/>
      <c r="EZ299" s="128"/>
      <c r="FA299" s="128"/>
      <c r="FB299" s="128"/>
      <c r="FC299" s="128"/>
      <c r="FD299" s="128"/>
      <c r="FE299" s="128"/>
      <c r="FF299" s="128"/>
      <c r="FG299" s="128"/>
      <c r="FH299" s="128"/>
      <c r="FI299" s="128"/>
      <c r="FJ299" s="128"/>
      <c r="FK299" s="128"/>
      <c r="FL299" s="128"/>
      <c r="FM299" s="128"/>
      <c r="FN299" s="128"/>
      <c r="FO299" s="128"/>
      <c r="FP299" s="128"/>
      <c r="FQ299" s="128"/>
      <c r="FR299" s="128"/>
      <c r="FS299" s="128"/>
      <c r="FT299" s="128"/>
      <c r="FU299" s="128"/>
      <c r="FV299" s="128"/>
      <c r="FW299" s="128"/>
      <c r="FX299" s="128"/>
      <c r="FY299" s="128"/>
      <c r="FZ299" s="128"/>
      <c r="GA299" s="128"/>
      <c r="GB299" s="128"/>
      <c r="GC299" s="128"/>
      <c r="GD299" s="128"/>
      <c r="GE299" s="128"/>
      <c r="GF299" s="128"/>
      <c r="GG299" s="128"/>
      <c r="GH299" s="128"/>
      <c r="GI299" s="128"/>
      <c r="GJ299" s="128"/>
      <c r="GK299" s="128"/>
      <c r="GL299" s="128"/>
      <c r="GM299" s="128"/>
      <c r="GN299" s="128"/>
      <c r="GO299" s="128"/>
      <c r="GP299" s="128"/>
      <c r="GQ299" s="128"/>
      <c r="GR299" s="128"/>
      <c r="GS299" s="128"/>
      <c r="GT299" s="128"/>
      <c r="GU299" s="128"/>
      <c r="GV299" s="128"/>
      <c r="GW299" s="128"/>
      <c r="GX299" s="128"/>
      <c r="GY299" s="128"/>
      <c r="GZ299" s="128"/>
      <c r="HA299" s="128"/>
      <c r="HB299" s="128"/>
      <c r="HC299" s="128"/>
      <c r="HD299" s="128"/>
      <c r="HE299" s="128"/>
      <c r="HF299" s="128"/>
      <c r="HG299" s="128"/>
      <c r="HH299" s="128"/>
      <c r="HI299" s="128"/>
      <c r="HJ299" s="128"/>
      <c r="HK299" s="128"/>
      <c r="HL299" s="128"/>
      <c r="HM299" s="128"/>
      <c r="HN299" s="128"/>
      <c r="HO299" s="128"/>
      <c r="HP299" s="128"/>
      <c r="HQ299" s="128"/>
      <c r="HR299" s="128"/>
      <c r="HS299" s="128"/>
      <c r="HT299" s="128"/>
      <c r="HU299" s="128"/>
      <c r="HV299" s="128"/>
      <c r="HW299" s="128"/>
      <c r="HX299" s="128"/>
      <c r="HY299" s="128"/>
      <c r="HZ299" s="128"/>
      <c r="IA299" s="128"/>
      <c r="IB299" s="128"/>
      <c r="IC299" s="128"/>
      <c r="ID299" s="128"/>
      <c r="IE299" s="128"/>
      <c r="IF299" s="128"/>
      <c r="IG299" s="128"/>
      <c r="IH299" s="128"/>
      <c r="II299" s="128"/>
      <c r="IJ299" s="128"/>
      <c r="IK299" s="128"/>
      <c r="IL299" s="128"/>
      <c r="IM299" s="128"/>
      <c r="IN299" s="128"/>
      <c r="IO299" s="128"/>
      <c r="IP299" s="128"/>
      <c r="IQ299" s="128"/>
      <c r="IR299" s="128"/>
      <c r="IS299" s="128"/>
      <c r="IT299" s="128"/>
      <c r="IU299" s="128"/>
      <c r="IV299" s="128"/>
    </row>
    <row r="300" spans="1:256" s="127" customFormat="1">
      <c r="A300" s="116"/>
      <c r="B300" s="269"/>
      <c r="C300" s="185"/>
      <c r="D300" s="185"/>
      <c r="E300" s="773"/>
      <c r="F300" s="120"/>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8"/>
      <c r="AP300" s="128"/>
      <c r="AQ300" s="128"/>
      <c r="AR300" s="128"/>
      <c r="AS300" s="128"/>
      <c r="AT300" s="128"/>
      <c r="AU300" s="128"/>
      <c r="AV300" s="128"/>
      <c r="AW300" s="128"/>
      <c r="AX300" s="128"/>
      <c r="AY300" s="128"/>
      <c r="AZ300" s="128"/>
      <c r="BA300" s="128"/>
      <c r="BB300" s="128"/>
      <c r="BC300" s="128"/>
      <c r="BD300" s="128"/>
      <c r="BE300" s="128"/>
      <c r="BF300" s="128"/>
      <c r="BG300" s="128"/>
      <c r="BH300" s="128"/>
      <c r="BI300" s="128"/>
      <c r="BJ300" s="128"/>
      <c r="BK300" s="128"/>
      <c r="BL300" s="128"/>
      <c r="BM300" s="128"/>
      <c r="BN300" s="128"/>
      <c r="BO300" s="128"/>
      <c r="BP300" s="128"/>
      <c r="BQ300" s="128"/>
      <c r="BR300" s="128"/>
      <c r="BS300" s="128"/>
      <c r="BT300" s="128"/>
      <c r="BU300" s="128"/>
      <c r="BV300" s="128"/>
      <c r="BW300" s="128"/>
      <c r="BX300" s="128"/>
      <c r="BY300" s="128"/>
      <c r="BZ300" s="128"/>
      <c r="CA300" s="128"/>
      <c r="CB300" s="128"/>
      <c r="CC300" s="128"/>
      <c r="CD300" s="128"/>
      <c r="CE300" s="128"/>
      <c r="CF300" s="128"/>
      <c r="CG300" s="128"/>
      <c r="CH300" s="128"/>
      <c r="CI300" s="128"/>
      <c r="CJ300" s="128"/>
      <c r="CK300" s="128"/>
      <c r="CL300" s="128"/>
      <c r="CM300" s="128"/>
      <c r="CN300" s="128"/>
      <c r="CO300" s="128"/>
      <c r="CP300" s="128"/>
      <c r="CQ300" s="128"/>
      <c r="CR300" s="128"/>
      <c r="CS300" s="128"/>
      <c r="CT300" s="128"/>
      <c r="CU300" s="128"/>
      <c r="CV300" s="128"/>
      <c r="CW300" s="128"/>
      <c r="CX300" s="128"/>
      <c r="CY300" s="128"/>
      <c r="CZ300" s="128"/>
      <c r="DA300" s="128"/>
      <c r="DB300" s="128"/>
      <c r="DC300" s="128"/>
      <c r="DD300" s="128"/>
      <c r="DE300" s="128"/>
      <c r="DF300" s="128"/>
      <c r="DG300" s="128"/>
      <c r="DH300" s="128"/>
      <c r="DI300" s="128"/>
      <c r="DJ300" s="128"/>
      <c r="DK300" s="128"/>
      <c r="DL300" s="128"/>
      <c r="DM300" s="128"/>
      <c r="DN300" s="128"/>
      <c r="DO300" s="128"/>
      <c r="DP300" s="128"/>
      <c r="DQ300" s="128"/>
      <c r="DR300" s="128"/>
      <c r="DS300" s="128"/>
      <c r="DT300" s="128"/>
      <c r="DU300" s="128"/>
      <c r="DV300" s="128"/>
      <c r="DW300" s="128"/>
      <c r="DX300" s="128"/>
      <c r="DY300" s="128"/>
      <c r="DZ300" s="128"/>
      <c r="EA300" s="128"/>
      <c r="EB300" s="128"/>
      <c r="EC300" s="128"/>
      <c r="ED300" s="128"/>
      <c r="EE300" s="128"/>
      <c r="EF300" s="128"/>
      <c r="EG300" s="128"/>
      <c r="EH300" s="128"/>
      <c r="EI300" s="128"/>
      <c r="EJ300" s="128"/>
      <c r="EK300" s="128"/>
      <c r="EL300" s="128"/>
      <c r="EM300" s="128"/>
      <c r="EN300" s="128"/>
      <c r="EO300" s="128"/>
      <c r="EP300" s="128"/>
      <c r="EQ300" s="128"/>
      <c r="ER300" s="128"/>
      <c r="ES300" s="128"/>
      <c r="ET300" s="128"/>
      <c r="EU300" s="128"/>
      <c r="EV300" s="128"/>
      <c r="EW300" s="128"/>
      <c r="EX300" s="128"/>
      <c r="EY300" s="128"/>
      <c r="EZ300" s="128"/>
      <c r="FA300" s="128"/>
      <c r="FB300" s="128"/>
      <c r="FC300" s="128"/>
      <c r="FD300" s="128"/>
      <c r="FE300" s="128"/>
      <c r="FF300" s="128"/>
      <c r="FG300" s="128"/>
      <c r="FH300" s="128"/>
      <c r="FI300" s="128"/>
      <c r="FJ300" s="128"/>
      <c r="FK300" s="128"/>
      <c r="FL300" s="128"/>
      <c r="FM300" s="128"/>
      <c r="FN300" s="128"/>
      <c r="FO300" s="128"/>
      <c r="FP300" s="128"/>
      <c r="FQ300" s="128"/>
      <c r="FR300" s="128"/>
      <c r="FS300" s="128"/>
      <c r="FT300" s="128"/>
      <c r="FU300" s="128"/>
      <c r="FV300" s="128"/>
      <c r="FW300" s="128"/>
      <c r="FX300" s="128"/>
      <c r="FY300" s="128"/>
      <c r="FZ300" s="128"/>
      <c r="GA300" s="128"/>
      <c r="GB300" s="128"/>
      <c r="GC300" s="128"/>
      <c r="GD300" s="128"/>
      <c r="GE300" s="128"/>
      <c r="GF300" s="128"/>
      <c r="GG300" s="128"/>
      <c r="GH300" s="128"/>
      <c r="GI300" s="128"/>
      <c r="GJ300" s="128"/>
      <c r="GK300" s="128"/>
      <c r="GL300" s="128"/>
      <c r="GM300" s="128"/>
      <c r="GN300" s="128"/>
      <c r="GO300" s="128"/>
      <c r="GP300" s="128"/>
      <c r="GQ300" s="128"/>
      <c r="GR300" s="128"/>
      <c r="GS300" s="128"/>
      <c r="GT300" s="128"/>
      <c r="GU300" s="128"/>
      <c r="GV300" s="128"/>
      <c r="GW300" s="128"/>
      <c r="GX300" s="128"/>
      <c r="GY300" s="128"/>
      <c r="GZ300" s="128"/>
      <c r="HA300" s="128"/>
      <c r="HB300" s="128"/>
      <c r="HC300" s="128"/>
      <c r="HD300" s="128"/>
      <c r="HE300" s="128"/>
      <c r="HF300" s="128"/>
      <c r="HG300" s="128"/>
      <c r="HH300" s="128"/>
      <c r="HI300" s="128"/>
      <c r="HJ300" s="128"/>
      <c r="HK300" s="128"/>
      <c r="HL300" s="128"/>
      <c r="HM300" s="128"/>
      <c r="HN300" s="128"/>
      <c r="HO300" s="128"/>
      <c r="HP300" s="128"/>
      <c r="HQ300" s="128"/>
      <c r="HR300" s="128"/>
      <c r="HS300" s="128"/>
      <c r="HT300" s="128"/>
      <c r="HU300" s="128"/>
      <c r="HV300" s="128"/>
      <c r="HW300" s="128"/>
      <c r="HX300" s="128"/>
      <c r="HY300" s="128"/>
      <c r="HZ300" s="128"/>
      <c r="IA300" s="128"/>
      <c r="IB300" s="128"/>
      <c r="IC300" s="128"/>
      <c r="ID300" s="128"/>
      <c r="IE300" s="128"/>
      <c r="IF300" s="128"/>
      <c r="IG300" s="128"/>
      <c r="IH300" s="128"/>
      <c r="II300" s="128"/>
      <c r="IJ300" s="128"/>
      <c r="IK300" s="128"/>
      <c r="IL300" s="128"/>
      <c r="IM300" s="128"/>
      <c r="IN300" s="128"/>
      <c r="IO300" s="128"/>
      <c r="IP300" s="128"/>
      <c r="IQ300" s="128"/>
      <c r="IR300" s="128"/>
      <c r="IS300" s="128"/>
      <c r="IT300" s="128"/>
      <c r="IU300" s="128"/>
      <c r="IV300" s="128"/>
    </row>
    <row r="301" spans="1:256" s="127" customFormat="1">
      <c r="A301" s="116"/>
      <c r="B301" s="269"/>
      <c r="C301" s="185"/>
      <c r="D301" s="185"/>
      <c r="E301" s="773"/>
      <c r="F301" s="120"/>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8"/>
      <c r="AP301" s="128"/>
      <c r="AQ301" s="128"/>
      <c r="AR301" s="128"/>
      <c r="AS301" s="128"/>
      <c r="AT301" s="128"/>
      <c r="AU301" s="128"/>
      <c r="AV301" s="128"/>
      <c r="AW301" s="128"/>
      <c r="AX301" s="128"/>
      <c r="AY301" s="128"/>
      <c r="AZ301" s="128"/>
      <c r="BA301" s="128"/>
      <c r="BB301" s="128"/>
      <c r="BC301" s="128"/>
      <c r="BD301" s="128"/>
      <c r="BE301" s="128"/>
      <c r="BF301" s="128"/>
      <c r="BG301" s="128"/>
      <c r="BH301" s="128"/>
      <c r="BI301" s="128"/>
      <c r="BJ301" s="128"/>
      <c r="BK301" s="128"/>
      <c r="BL301" s="128"/>
      <c r="BM301" s="128"/>
      <c r="BN301" s="128"/>
      <c r="BO301" s="128"/>
      <c r="BP301" s="128"/>
      <c r="BQ301" s="128"/>
      <c r="BR301" s="128"/>
      <c r="BS301" s="128"/>
      <c r="BT301" s="128"/>
      <c r="BU301" s="128"/>
      <c r="BV301" s="128"/>
      <c r="BW301" s="128"/>
      <c r="BX301" s="128"/>
      <c r="BY301" s="128"/>
      <c r="BZ301" s="128"/>
      <c r="CA301" s="128"/>
      <c r="CB301" s="128"/>
      <c r="CC301" s="128"/>
      <c r="CD301" s="128"/>
      <c r="CE301" s="128"/>
      <c r="CF301" s="128"/>
      <c r="CG301" s="128"/>
      <c r="CH301" s="128"/>
      <c r="CI301" s="128"/>
      <c r="CJ301" s="128"/>
      <c r="CK301" s="128"/>
      <c r="CL301" s="128"/>
      <c r="CM301" s="128"/>
      <c r="CN301" s="128"/>
      <c r="CO301" s="128"/>
      <c r="CP301" s="128"/>
      <c r="CQ301" s="128"/>
      <c r="CR301" s="128"/>
      <c r="CS301" s="128"/>
      <c r="CT301" s="128"/>
      <c r="CU301" s="128"/>
      <c r="CV301" s="128"/>
      <c r="CW301" s="128"/>
      <c r="CX301" s="128"/>
      <c r="CY301" s="128"/>
      <c r="CZ301" s="128"/>
      <c r="DA301" s="128"/>
      <c r="DB301" s="128"/>
      <c r="DC301" s="128"/>
      <c r="DD301" s="128"/>
      <c r="DE301" s="128"/>
      <c r="DF301" s="128"/>
      <c r="DG301" s="128"/>
      <c r="DH301" s="128"/>
      <c r="DI301" s="128"/>
      <c r="DJ301" s="128"/>
      <c r="DK301" s="128"/>
      <c r="DL301" s="128"/>
      <c r="DM301" s="128"/>
      <c r="DN301" s="128"/>
      <c r="DO301" s="128"/>
      <c r="DP301" s="128"/>
      <c r="DQ301" s="128"/>
      <c r="DR301" s="128"/>
      <c r="DS301" s="128"/>
      <c r="DT301" s="128"/>
      <c r="DU301" s="128"/>
      <c r="DV301" s="128"/>
      <c r="DW301" s="128"/>
      <c r="DX301" s="128"/>
      <c r="DY301" s="128"/>
      <c r="DZ301" s="128"/>
      <c r="EA301" s="128"/>
      <c r="EB301" s="128"/>
      <c r="EC301" s="128"/>
      <c r="ED301" s="128"/>
      <c r="EE301" s="128"/>
      <c r="EF301" s="128"/>
      <c r="EG301" s="128"/>
      <c r="EH301" s="128"/>
      <c r="EI301" s="128"/>
      <c r="EJ301" s="128"/>
      <c r="EK301" s="128"/>
      <c r="EL301" s="128"/>
      <c r="EM301" s="128"/>
      <c r="EN301" s="128"/>
      <c r="EO301" s="128"/>
      <c r="EP301" s="128"/>
      <c r="EQ301" s="128"/>
      <c r="ER301" s="128"/>
      <c r="ES301" s="128"/>
      <c r="ET301" s="128"/>
      <c r="EU301" s="128"/>
      <c r="EV301" s="128"/>
      <c r="EW301" s="128"/>
      <c r="EX301" s="128"/>
      <c r="EY301" s="128"/>
      <c r="EZ301" s="128"/>
      <c r="FA301" s="128"/>
      <c r="FB301" s="128"/>
      <c r="FC301" s="128"/>
      <c r="FD301" s="128"/>
      <c r="FE301" s="128"/>
      <c r="FF301" s="128"/>
      <c r="FG301" s="128"/>
      <c r="FH301" s="128"/>
      <c r="FI301" s="128"/>
      <c r="FJ301" s="128"/>
      <c r="FK301" s="128"/>
      <c r="FL301" s="128"/>
      <c r="FM301" s="128"/>
      <c r="FN301" s="128"/>
      <c r="FO301" s="128"/>
      <c r="FP301" s="128"/>
      <c r="FQ301" s="128"/>
      <c r="FR301" s="128"/>
      <c r="FS301" s="128"/>
      <c r="FT301" s="128"/>
      <c r="FU301" s="128"/>
      <c r="FV301" s="128"/>
      <c r="FW301" s="128"/>
      <c r="FX301" s="128"/>
      <c r="FY301" s="128"/>
      <c r="FZ301" s="128"/>
      <c r="GA301" s="128"/>
      <c r="GB301" s="128"/>
      <c r="GC301" s="128"/>
      <c r="GD301" s="128"/>
      <c r="GE301" s="128"/>
      <c r="GF301" s="128"/>
      <c r="GG301" s="128"/>
      <c r="GH301" s="128"/>
      <c r="GI301" s="128"/>
      <c r="GJ301" s="128"/>
      <c r="GK301" s="128"/>
      <c r="GL301" s="128"/>
      <c r="GM301" s="128"/>
      <c r="GN301" s="128"/>
      <c r="GO301" s="128"/>
      <c r="GP301" s="128"/>
      <c r="GQ301" s="128"/>
      <c r="GR301" s="128"/>
      <c r="GS301" s="128"/>
      <c r="GT301" s="128"/>
      <c r="GU301" s="128"/>
      <c r="GV301" s="128"/>
      <c r="GW301" s="128"/>
      <c r="GX301" s="128"/>
      <c r="GY301" s="128"/>
      <c r="GZ301" s="128"/>
      <c r="HA301" s="128"/>
      <c r="HB301" s="128"/>
      <c r="HC301" s="128"/>
      <c r="HD301" s="128"/>
      <c r="HE301" s="128"/>
      <c r="HF301" s="128"/>
      <c r="HG301" s="128"/>
      <c r="HH301" s="128"/>
      <c r="HI301" s="128"/>
      <c r="HJ301" s="128"/>
      <c r="HK301" s="128"/>
      <c r="HL301" s="128"/>
      <c r="HM301" s="128"/>
      <c r="HN301" s="128"/>
      <c r="HO301" s="128"/>
      <c r="HP301" s="128"/>
      <c r="HQ301" s="128"/>
      <c r="HR301" s="128"/>
      <c r="HS301" s="128"/>
      <c r="HT301" s="128"/>
      <c r="HU301" s="128"/>
      <c r="HV301" s="128"/>
      <c r="HW301" s="128"/>
      <c r="HX301" s="128"/>
      <c r="HY301" s="128"/>
      <c r="HZ301" s="128"/>
      <c r="IA301" s="128"/>
      <c r="IB301" s="128"/>
      <c r="IC301" s="128"/>
      <c r="ID301" s="128"/>
      <c r="IE301" s="128"/>
      <c r="IF301" s="128"/>
      <c r="IG301" s="128"/>
      <c r="IH301" s="128"/>
      <c r="II301" s="128"/>
      <c r="IJ301" s="128"/>
      <c r="IK301" s="128"/>
      <c r="IL301" s="128"/>
      <c r="IM301" s="128"/>
      <c r="IN301" s="128"/>
      <c r="IO301" s="128"/>
      <c r="IP301" s="128"/>
      <c r="IQ301" s="128"/>
      <c r="IR301" s="128"/>
      <c r="IS301" s="128"/>
      <c r="IT301" s="128"/>
      <c r="IU301" s="128"/>
      <c r="IV301" s="128"/>
    </row>
    <row r="302" spans="1:256" s="127" customFormat="1">
      <c r="A302" s="116"/>
      <c r="B302" s="269"/>
      <c r="C302" s="185"/>
      <c r="D302" s="185"/>
      <c r="E302" s="773"/>
      <c r="F302" s="120"/>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28"/>
      <c r="BM302" s="128"/>
      <c r="BN302" s="128"/>
      <c r="BO302" s="128"/>
      <c r="BP302" s="128"/>
      <c r="BQ302" s="128"/>
      <c r="BR302" s="128"/>
      <c r="BS302" s="128"/>
      <c r="BT302" s="128"/>
      <c r="BU302" s="128"/>
      <c r="BV302" s="128"/>
      <c r="BW302" s="128"/>
      <c r="BX302" s="128"/>
      <c r="BY302" s="128"/>
      <c r="BZ302" s="128"/>
      <c r="CA302" s="128"/>
      <c r="CB302" s="128"/>
      <c r="CC302" s="128"/>
      <c r="CD302" s="128"/>
      <c r="CE302" s="128"/>
      <c r="CF302" s="128"/>
      <c r="CG302" s="128"/>
      <c r="CH302" s="128"/>
      <c r="CI302" s="128"/>
      <c r="CJ302" s="128"/>
      <c r="CK302" s="128"/>
      <c r="CL302" s="128"/>
      <c r="CM302" s="128"/>
      <c r="CN302" s="128"/>
      <c r="CO302" s="128"/>
      <c r="CP302" s="128"/>
      <c r="CQ302" s="128"/>
      <c r="CR302" s="128"/>
      <c r="CS302" s="128"/>
      <c r="CT302" s="128"/>
      <c r="CU302" s="128"/>
      <c r="CV302" s="128"/>
      <c r="CW302" s="128"/>
      <c r="CX302" s="128"/>
      <c r="CY302" s="128"/>
      <c r="CZ302" s="128"/>
      <c r="DA302" s="128"/>
      <c r="DB302" s="128"/>
      <c r="DC302" s="128"/>
      <c r="DD302" s="128"/>
      <c r="DE302" s="128"/>
      <c r="DF302" s="128"/>
      <c r="DG302" s="128"/>
      <c r="DH302" s="128"/>
      <c r="DI302" s="128"/>
      <c r="DJ302" s="128"/>
      <c r="DK302" s="128"/>
      <c r="DL302" s="128"/>
      <c r="DM302" s="128"/>
      <c r="DN302" s="128"/>
      <c r="DO302" s="128"/>
      <c r="DP302" s="128"/>
      <c r="DQ302" s="128"/>
      <c r="DR302" s="128"/>
      <c r="DS302" s="128"/>
      <c r="DT302" s="128"/>
      <c r="DU302" s="128"/>
      <c r="DV302" s="128"/>
      <c r="DW302" s="128"/>
      <c r="DX302" s="128"/>
      <c r="DY302" s="128"/>
      <c r="DZ302" s="128"/>
      <c r="EA302" s="128"/>
      <c r="EB302" s="128"/>
      <c r="EC302" s="128"/>
      <c r="ED302" s="128"/>
      <c r="EE302" s="128"/>
      <c r="EF302" s="128"/>
      <c r="EG302" s="128"/>
      <c r="EH302" s="128"/>
      <c r="EI302" s="128"/>
      <c r="EJ302" s="128"/>
      <c r="EK302" s="128"/>
      <c r="EL302" s="128"/>
      <c r="EM302" s="128"/>
      <c r="EN302" s="128"/>
      <c r="EO302" s="128"/>
      <c r="EP302" s="128"/>
      <c r="EQ302" s="128"/>
      <c r="ER302" s="128"/>
      <c r="ES302" s="128"/>
      <c r="ET302" s="128"/>
      <c r="EU302" s="128"/>
      <c r="EV302" s="128"/>
      <c r="EW302" s="128"/>
      <c r="EX302" s="128"/>
      <c r="EY302" s="128"/>
      <c r="EZ302" s="128"/>
      <c r="FA302" s="128"/>
      <c r="FB302" s="128"/>
      <c r="FC302" s="128"/>
      <c r="FD302" s="128"/>
      <c r="FE302" s="128"/>
      <c r="FF302" s="128"/>
      <c r="FG302" s="128"/>
      <c r="FH302" s="128"/>
      <c r="FI302" s="128"/>
      <c r="FJ302" s="128"/>
      <c r="FK302" s="128"/>
      <c r="FL302" s="128"/>
      <c r="FM302" s="128"/>
      <c r="FN302" s="128"/>
      <c r="FO302" s="128"/>
      <c r="FP302" s="128"/>
      <c r="FQ302" s="128"/>
      <c r="FR302" s="128"/>
      <c r="FS302" s="128"/>
      <c r="FT302" s="128"/>
      <c r="FU302" s="128"/>
      <c r="FV302" s="128"/>
      <c r="FW302" s="128"/>
      <c r="FX302" s="128"/>
      <c r="FY302" s="128"/>
      <c r="FZ302" s="128"/>
      <c r="GA302" s="128"/>
      <c r="GB302" s="128"/>
      <c r="GC302" s="128"/>
      <c r="GD302" s="128"/>
      <c r="GE302" s="128"/>
      <c r="GF302" s="128"/>
      <c r="GG302" s="128"/>
      <c r="GH302" s="128"/>
      <c r="GI302" s="128"/>
      <c r="GJ302" s="128"/>
      <c r="GK302" s="128"/>
      <c r="GL302" s="128"/>
      <c r="GM302" s="128"/>
      <c r="GN302" s="128"/>
      <c r="GO302" s="128"/>
      <c r="GP302" s="128"/>
      <c r="GQ302" s="128"/>
      <c r="GR302" s="128"/>
      <c r="GS302" s="128"/>
      <c r="GT302" s="128"/>
      <c r="GU302" s="128"/>
      <c r="GV302" s="128"/>
      <c r="GW302" s="128"/>
      <c r="GX302" s="128"/>
      <c r="GY302" s="128"/>
      <c r="GZ302" s="128"/>
      <c r="HA302" s="128"/>
      <c r="HB302" s="128"/>
      <c r="HC302" s="128"/>
      <c r="HD302" s="128"/>
      <c r="HE302" s="128"/>
      <c r="HF302" s="128"/>
      <c r="HG302" s="128"/>
      <c r="HH302" s="128"/>
      <c r="HI302" s="128"/>
      <c r="HJ302" s="128"/>
      <c r="HK302" s="128"/>
      <c r="HL302" s="128"/>
      <c r="HM302" s="128"/>
      <c r="HN302" s="128"/>
      <c r="HO302" s="128"/>
      <c r="HP302" s="128"/>
      <c r="HQ302" s="128"/>
      <c r="HR302" s="128"/>
      <c r="HS302" s="128"/>
      <c r="HT302" s="128"/>
      <c r="HU302" s="128"/>
      <c r="HV302" s="128"/>
      <c r="HW302" s="128"/>
      <c r="HX302" s="128"/>
      <c r="HY302" s="128"/>
      <c r="HZ302" s="128"/>
      <c r="IA302" s="128"/>
      <c r="IB302" s="128"/>
      <c r="IC302" s="128"/>
      <c r="ID302" s="128"/>
      <c r="IE302" s="128"/>
      <c r="IF302" s="128"/>
      <c r="IG302" s="128"/>
      <c r="IH302" s="128"/>
      <c r="II302" s="128"/>
      <c r="IJ302" s="128"/>
      <c r="IK302" s="128"/>
      <c r="IL302" s="128"/>
      <c r="IM302" s="128"/>
      <c r="IN302" s="128"/>
      <c r="IO302" s="128"/>
      <c r="IP302" s="128"/>
      <c r="IQ302" s="128"/>
      <c r="IR302" s="128"/>
      <c r="IS302" s="128"/>
      <c r="IT302" s="128"/>
      <c r="IU302" s="128"/>
      <c r="IV302" s="128"/>
    </row>
    <row r="303" spans="1:256" s="127" customFormat="1">
      <c r="A303" s="116"/>
      <c r="B303" s="269"/>
      <c r="C303" s="185"/>
      <c r="D303" s="185"/>
      <c r="E303" s="306"/>
      <c r="F303" s="120"/>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c r="AN303" s="128"/>
      <c r="AO303" s="128"/>
      <c r="AP303" s="128"/>
      <c r="AQ303" s="128"/>
      <c r="AR303" s="128"/>
      <c r="AS303" s="128"/>
      <c r="AT303" s="128"/>
      <c r="AU303" s="128"/>
      <c r="AV303" s="128"/>
      <c r="AW303" s="128"/>
      <c r="AX303" s="128"/>
      <c r="AY303" s="128"/>
      <c r="AZ303" s="128"/>
      <c r="BA303" s="128"/>
      <c r="BB303" s="128"/>
      <c r="BC303" s="128"/>
      <c r="BD303" s="128"/>
      <c r="BE303" s="128"/>
      <c r="BF303" s="128"/>
      <c r="BG303" s="128"/>
      <c r="BH303" s="128"/>
      <c r="BI303" s="128"/>
      <c r="BJ303" s="128"/>
      <c r="BK303" s="128"/>
      <c r="BL303" s="128"/>
      <c r="BM303" s="128"/>
      <c r="BN303" s="128"/>
      <c r="BO303" s="128"/>
      <c r="BP303" s="128"/>
      <c r="BQ303" s="128"/>
      <c r="BR303" s="128"/>
      <c r="BS303" s="128"/>
      <c r="BT303" s="128"/>
      <c r="BU303" s="128"/>
      <c r="BV303" s="128"/>
      <c r="BW303" s="128"/>
      <c r="BX303" s="128"/>
      <c r="BY303" s="128"/>
      <c r="BZ303" s="128"/>
      <c r="CA303" s="128"/>
      <c r="CB303" s="128"/>
      <c r="CC303" s="128"/>
      <c r="CD303" s="128"/>
      <c r="CE303" s="128"/>
      <c r="CF303" s="128"/>
      <c r="CG303" s="128"/>
      <c r="CH303" s="128"/>
      <c r="CI303" s="128"/>
      <c r="CJ303" s="128"/>
      <c r="CK303" s="128"/>
      <c r="CL303" s="128"/>
      <c r="CM303" s="128"/>
      <c r="CN303" s="128"/>
      <c r="CO303" s="128"/>
      <c r="CP303" s="128"/>
      <c r="CQ303" s="128"/>
      <c r="CR303" s="128"/>
      <c r="CS303" s="128"/>
      <c r="CT303" s="128"/>
      <c r="CU303" s="128"/>
      <c r="CV303" s="128"/>
      <c r="CW303" s="128"/>
      <c r="CX303" s="128"/>
      <c r="CY303" s="128"/>
      <c r="CZ303" s="128"/>
      <c r="DA303" s="128"/>
      <c r="DB303" s="128"/>
      <c r="DC303" s="128"/>
      <c r="DD303" s="128"/>
      <c r="DE303" s="128"/>
      <c r="DF303" s="128"/>
      <c r="DG303" s="128"/>
      <c r="DH303" s="128"/>
      <c r="DI303" s="128"/>
      <c r="DJ303" s="128"/>
      <c r="DK303" s="128"/>
      <c r="DL303" s="128"/>
      <c r="DM303" s="128"/>
      <c r="DN303" s="128"/>
      <c r="DO303" s="128"/>
      <c r="DP303" s="128"/>
      <c r="DQ303" s="128"/>
      <c r="DR303" s="128"/>
      <c r="DS303" s="128"/>
      <c r="DT303" s="128"/>
      <c r="DU303" s="128"/>
      <c r="DV303" s="128"/>
      <c r="DW303" s="128"/>
      <c r="DX303" s="128"/>
      <c r="DY303" s="128"/>
      <c r="DZ303" s="128"/>
      <c r="EA303" s="128"/>
      <c r="EB303" s="128"/>
      <c r="EC303" s="128"/>
      <c r="ED303" s="128"/>
      <c r="EE303" s="128"/>
      <c r="EF303" s="128"/>
      <c r="EG303" s="128"/>
      <c r="EH303" s="128"/>
      <c r="EI303" s="128"/>
      <c r="EJ303" s="128"/>
      <c r="EK303" s="128"/>
      <c r="EL303" s="128"/>
      <c r="EM303" s="128"/>
      <c r="EN303" s="128"/>
      <c r="EO303" s="128"/>
      <c r="EP303" s="128"/>
      <c r="EQ303" s="128"/>
      <c r="ER303" s="128"/>
      <c r="ES303" s="128"/>
      <c r="ET303" s="128"/>
      <c r="EU303" s="128"/>
      <c r="EV303" s="128"/>
      <c r="EW303" s="128"/>
      <c r="EX303" s="128"/>
      <c r="EY303" s="128"/>
      <c r="EZ303" s="128"/>
      <c r="FA303" s="128"/>
      <c r="FB303" s="128"/>
      <c r="FC303" s="128"/>
      <c r="FD303" s="128"/>
      <c r="FE303" s="128"/>
      <c r="FF303" s="128"/>
      <c r="FG303" s="128"/>
      <c r="FH303" s="128"/>
      <c r="FI303" s="128"/>
      <c r="FJ303" s="128"/>
      <c r="FK303" s="128"/>
      <c r="FL303" s="128"/>
      <c r="FM303" s="128"/>
      <c r="FN303" s="128"/>
      <c r="FO303" s="128"/>
      <c r="FP303" s="128"/>
      <c r="FQ303" s="128"/>
      <c r="FR303" s="128"/>
      <c r="FS303" s="128"/>
      <c r="FT303" s="128"/>
      <c r="FU303" s="128"/>
      <c r="FV303" s="128"/>
      <c r="FW303" s="128"/>
      <c r="FX303" s="128"/>
      <c r="FY303" s="128"/>
      <c r="FZ303" s="128"/>
      <c r="GA303" s="128"/>
      <c r="GB303" s="128"/>
      <c r="GC303" s="128"/>
      <c r="GD303" s="128"/>
      <c r="GE303" s="128"/>
      <c r="GF303" s="128"/>
      <c r="GG303" s="128"/>
      <c r="GH303" s="128"/>
      <c r="GI303" s="128"/>
      <c r="GJ303" s="128"/>
      <c r="GK303" s="128"/>
      <c r="GL303" s="128"/>
      <c r="GM303" s="128"/>
      <c r="GN303" s="128"/>
      <c r="GO303" s="128"/>
      <c r="GP303" s="128"/>
      <c r="GQ303" s="128"/>
      <c r="GR303" s="128"/>
      <c r="GS303" s="128"/>
      <c r="GT303" s="128"/>
      <c r="GU303" s="128"/>
      <c r="GV303" s="128"/>
      <c r="GW303" s="128"/>
      <c r="GX303" s="128"/>
      <c r="GY303" s="128"/>
      <c r="GZ303" s="128"/>
      <c r="HA303" s="128"/>
      <c r="HB303" s="128"/>
      <c r="HC303" s="128"/>
      <c r="HD303" s="128"/>
      <c r="HE303" s="128"/>
      <c r="HF303" s="128"/>
      <c r="HG303" s="128"/>
      <c r="HH303" s="128"/>
      <c r="HI303" s="128"/>
      <c r="HJ303" s="128"/>
      <c r="HK303" s="128"/>
      <c r="HL303" s="128"/>
      <c r="HM303" s="128"/>
      <c r="HN303" s="128"/>
      <c r="HO303" s="128"/>
      <c r="HP303" s="128"/>
      <c r="HQ303" s="128"/>
      <c r="HR303" s="128"/>
      <c r="HS303" s="128"/>
      <c r="HT303" s="128"/>
      <c r="HU303" s="128"/>
      <c r="HV303" s="128"/>
      <c r="HW303" s="128"/>
      <c r="HX303" s="128"/>
      <c r="HY303" s="128"/>
      <c r="HZ303" s="128"/>
      <c r="IA303" s="128"/>
      <c r="IB303" s="128"/>
      <c r="IC303" s="128"/>
      <c r="ID303" s="128"/>
      <c r="IE303" s="128"/>
      <c r="IF303" s="128"/>
      <c r="IG303" s="128"/>
      <c r="IH303" s="128"/>
      <c r="II303" s="128"/>
      <c r="IJ303" s="128"/>
      <c r="IK303" s="128"/>
      <c r="IL303" s="128"/>
      <c r="IM303" s="128"/>
      <c r="IN303" s="128"/>
      <c r="IO303" s="128"/>
      <c r="IP303" s="128"/>
      <c r="IQ303" s="128"/>
      <c r="IR303" s="128"/>
      <c r="IS303" s="128"/>
      <c r="IT303" s="128"/>
      <c r="IU303" s="128"/>
      <c r="IV303" s="128"/>
    </row>
    <row r="304" spans="1:256" s="208" customFormat="1">
      <c r="A304" s="160"/>
      <c r="B304" s="269"/>
      <c r="C304" s="185"/>
      <c r="D304" s="185"/>
      <c r="E304" s="306"/>
      <c r="F304" s="120"/>
    </row>
    <row r="305" spans="1:10" s="208" customFormat="1">
      <c r="B305" s="269"/>
      <c r="C305" s="185"/>
      <c r="D305" s="185"/>
      <c r="E305" s="773"/>
      <c r="F305" s="312"/>
    </row>
    <row r="306" spans="1:10" s="116" customFormat="1">
      <c r="B306" s="269"/>
      <c r="C306" s="185"/>
      <c r="D306" s="185"/>
      <c r="E306" s="138"/>
      <c r="F306" s="139"/>
    </row>
    <row r="307" spans="1:10">
      <c r="A307" s="173"/>
      <c r="B307" s="267"/>
      <c r="C307" s="118"/>
      <c r="D307" s="118"/>
      <c r="E307" s="772"/>
      <c r="F307" s="120"/>
    </row>
    <row r="308" spans="1:10">
      <c r="A308" s="173"/>
      <c r="B308" s="267"/>
      <c r="C308" s="140"/>
      <c r="D308" s="140"/>
      <c r="E308" s="130"/>
      <c r="F308" s="116"/>
    </row>
    <row r="309" spans="1:10">
      <c r="A309" s="160"/>
      <c r="B309" s="186"/>
      <c r="C309" s="185"/>
      <c r="D309" s="185"/>
      <c r="E309" s="773"/>
      <c r="F309" s="120"/>
    </row>
    <row r="311" spans="1:10" s="109" customFormat="1">
      <c r="A311" s="103"/>
      <c r="B311" s="104"/>
      <c r="C311" s="105"/>
      <c r="D311" s="106"/>
      <c r="E311" s="107"/>
      <c r="F311" s="108"/>
    </row>
    <row r="312" spans="1:10" s="116" customFormat="1">
      <c r="B312" s="262"/>
      <c r="C312" s="185"/>
      <c r="D312" s="185"/>
      <c r="E312" s="138"/>
    </row>
    <row r="313" spans="1:10" s="298" customFormat="1">
      <c r="A313" s="160"/>
      <c r="B313" s="267"/>
      <c r="C313" s="294"/>
      <c r="D313" s="295"/>
      <c r="E313" s="296"/>
      <c r="F313" s="297"/>
      <c r="G313" s="297"/>
    </row>
    <row r="314" spans="1:10" s="149" customFormat="1">
      <c r="A314" s="173"/>
      <c r="B314" s="267"/>
      <c r="C314" s="118"/>
      <c r="D314" s="118"/>
      <c r="E314" s="773"/>
      <c r="F314" s="121"/>
      <c r="J314" s="299"/>
    </row>
    <row r="315" spans="1:10" s="149" customFormat="1">
      <c r="A315" s="173"/>
      <c r="B315" s="267"/>
      <c r="C315" s="118"/>
      <c r="D315" s="118"/>
      <c r="E315" s="773"/>
      <c r="F315" s="121"/>
    </row>
    <row r="316" spans="1:10" s="149" customFormat="1">
      <c r="A316" s="173"/>
      <c r="B316" s="300"/>
      <c r="C316" s="118"/>
      <c r="D316" s="118"/>
      <c r="E316" s="773"/>
      <c r="F316" s="121"/>
    </row>
    <row r="317" spans="1:10" s="149" customFormat="1">
      <c r="A317" s="173"/>
      <c r="B317" s="301"/>
      <c r="C317" s="118"/>
      <c r="D317" s="118"/>
      <c r="E317" s="773"/>
      <c r="F317" s="121"/>
    </row>
    <row r="318" spans="1:10" s="298" customFormat="1">
      <c r="A318" s="173"/>
      <c r="B318" s="267"/>
      <c r="C318" s="294"/>
      <c r="D318" s="302"/>
      <c r="E318" s="303"/>
      <c r="F318" s="304"/>
    </row>
    <row r="319" spans="1:10" s="116" customFormat="1">
      <c r="A319" s="270"/>
      <c r="B319" s="267"/>
      <c r="C319" s="185"/>
      <c r="D319" s="265"/>
      <c r="E319" s="130"/>
    </row>
    <row r="320" spans="1:10" s="116" customFormat="1">
      <c r="A320" s="173"/>
      <c r="B320" s="267"/>
      <c r="C320" s="118"/>
      <c r="D320" s="118"/>
      <c r="E320" s="778"/>
      <c r="F320" s="118"/>
    </row>
    <row r="321" spans="1:15" s="116" customFormat="1">
      <c r="A321" s="173"/>
      <c r="B321" s="267"/>
      <c r="C321" s="118"/>
      <c r="D321" s="118"/>
      <c r="E321" s="772"/>
      <c r="F321" s="121"/>
    </row>
    <row r="322" spans="1:15">
      <c r="A322" s="116"/>
      <c r="B322" s="305"/>
      <c r="C322" s="185"/>
      <c r="D322" s="185"/>
      <c r="E322" s="774"/>
      <c r="F322" s="116"/>
    </row>
    <row r="323" spans="1:15" s="116" customFormat="1">
      <c r="A323" s="160"/>
      <c r="B323" s="140"/>
      <c r="C323" s="234"/>
      <c r="D323" s="234"/>
      <c r="E323" s="130"/>
      <c r="F323" s="120"/>
    </row>
    <row r="324" spans="1:15" s="116" customFormat="1">
      <c r="A324" s="160"/>
      <c r="B324" s="161"/>
      <c r="C324" s="118"/>
      <c r="D324" s="118"/>
      <c r="E324" s="773"/>
      <c r="F324" s="120"/>
    </row>
    <row r="325" spans="1:15" s="116" customFormat="1">
      <c r="B325" s="268"/>
      <c r="C325" s="234"/>
      <c r="D325" s="234"/>
      <c r="E325" s="779"/>
      <c r="F325" s="120"/>
    </row>
    <row r="326" spans="1:15" s="116" customFormat="1">
      <c r="B326" s="263"/>
      <c r="C326" s="164"/>
      <c r="D326" s="164"/>
      <c r="E326" s="130"/>
      <c r="G326" s="165"/>
      <c r="H326" s="165"/>
      <c r="I326" s="165"/>
      <c r="J326" s="165"/>
      <c r="K326" s="165"/>
      <c r="L326" s="165"/>
      <c r="M326" s="165"/>
      <c r="N326" s="165"/>
      <c r="O326" s="165"/>
    </row>
    <row r="327" spans="1:15" s="116" customFormat="1">
      <c r="A327" s="160"/>
      <c r="B327" s="268"/>
      <c r="C327" s="185"/>
      <c r="D327" s="185"/>
      <c r="E327" s="772"/>
      <c r="F327" s="120"/>
    </row>
    <row r="328" spans="1:15" s="116" customFormat="1">
      <c r="B328" s="268"/>
      <c r="C328" s="185"/>
      <c r="D328" s="185"/>
      <c r="E328" s="138"/>
    </row>
    <row r="329" spans="1:15" s="116" customFormat="1">
      <c r="A329" s="160"/>
      <c r="B329" s="268"/>
      <c r="C329" s="185"/>
      <c r="D329" s="185"/>
      <c r="E329" s="138"/>
    </row>
    <row r="330" spans="1:15" s="116" customFormat="1">
      <c r="B330" s="268"/>
      <c r="C330" s="185"/>
      <c r="D330" s="185"/>
      <c r="E330" s="772"/>
      <c r="F330" s="120"/>
    </row>
    <row r="331" spans="1:15" s="116" customFormat="1">
      <c r="B331" s="268"/>
      <c r="C331" s="185"/>
      <c r="E331" s="130"/>
    </row>
    <row r="332" spans="1:15">
      <c r="A332" s="173"/>
      <c r="B332" s="186"/>
      <c r="C332" s="185"/>
      <c r="D332" s="185"/>
      <c r="E332" s="774"/>
      <c r="F332" s="116"/>
    </row>
    <row r="333" spans="1:15">
      <c r="A333" s="116"/>
      <c r="B333" s="186"/>
      <c r="C333" s="185"/>
      <c r="D333" s="185"/>
      <c r="E333" s="774"/>
      <c r="F333" s="116"/>
    </row>
    <row r="334" spans="1:15">
      <c r="A334" s="116"/>
      <c r="B334" s="186"/>
      <c r="C334" s="307"/>
      <c r="D334" s="307"/>
      <c r="E334" s="773"/>
      <c r="F334" s="121"/>
    </row>
    <row r="335" spans="1:15">
      <c r="A335" s="116"/>
      <c r="B335" s="186"/>
      <c r="C335" s="307"/>
      <c r="D335" s="307"/>
      <c r="E335" s="773"/>
      <c r="F335" s="121"/>
    </row>
    <row r="336" spans="1:15" s="116" customFormat="1">
      <c r="B336" s="264"/>
      <c r="C336" s="171"/>
      <c r="D336" s="171"/>
      <c r="E336" s="130"/>
    </row>
    <row r="337" spans="1:256" s="116" customFormat="1">
      <c r="A337" s="173"/>
      <c r="B337" s="267"/>
      <c r="C337" s="88"/>
      <c r="D337" s="265"/>
      <c r="E337" s="130"/>
      <c r="G337" s="165"/>
      <c r="H337" s="165"/>
      <c r="I337" s="165"/>
    </row>
    <row r="338" spans="1:256" s="116" customFormat="1">
      <c r="A338" s="308"/>
      <c r="B338" s="267"/>
      <c r="C338" s="88"/>
      <c r="D338" s="265"/>
      <c r="E338" s="130"/>
      <c r="G338" s="165"/>
      <c r="H338" s="165"/>
      <c r="I338" s="165"/>
      <c r="J338" s="165"/>
      <c r="K338" s="165"/>
      <c r="L338" s="165"/>
      <c r="M338" s="165"/>
      <c r="N338" s="165"/>
      <c r="O338" s="165"/>
      <c r="P338" s="165"/>
      <c r="Q338" s="165"/>
    </row>
    <row r="339" spans="1:256" s="116" customFormat="1">
      <c r="A339" s="308"/>
      <c r="B339" s="267"/>
      <c r="C339" s="118"/>
      <c r="D339" s="118"/>
      <c r="E339" s="773"/>
      <c r="F339" s="283"/>
      <c r="G339" s="165"/>
      <c r="H339" s="165"/>
      <c r="I339" s="165"/>
      <c r="J339" s="165"/>
      <c r="K339" s="165"/>
      <c r="L339" s="165"/>
      <c r="M339" s="165"/>
      <c r="N339" s="165"/>
      <c r="O339" s="165"/>
      <c r="P339" s="165"/>
      <c r="Q339" s="165"/>
    </row>
    <row r="340" spans="1:256" s="116" customFormat="1">
      <c r="A340" s="308"/>
      <c r="B340" s="267"/>
      <c r="C340" s="118"/>
      <c r="D340" s="194"/>
      <c r="E340" s="780"/>
      <c r="F340" s="194"/>
      <c r="G340" s="165"/>
      <c r="H340" s="165"/>
      <c r="I340" s="165"/>
      <c r="J340" s="165"/>
      <c r="K340" s="165"/>
      <c r="L340" s="165"/>
      <c r="M340" s="165"/>
      <c r="N340" s="165"/>
      <c r="O340" s="165"/>
      <c r="P340" s="165"/>
      <c r="Q340" s="165"/>
    </row>
    <row r="341" spans="1:256" s="234" customFormat="1">
      <c r="A341" s="160"/>
      <c r="B341" s="309"/>
      <c r="C341" s="310"/>
      <c r="D341" s="194"/>
      <c r="E341" s="780"/>
      <c r="F341" s="194"/>
    </row>
    <row r="342" spans="1:256" s="234" customFormat="1">
      <c r="A342" s="122"/>
      <c r="B342" s="309"/>
      <c r="C342" s="227"/>
      <c r="D342" s="227"/>
      <c r="E342" s="130"/>
      <c r="F342" s="194"/>
    </row>
    <row r="343" spans="1:256" s="234" customFormat="1">
      <c r="A343" s="122"/>
      <c r="B343" s="309"/>
      <c r="C343" s="227"/>
      <c r="D343" s="227"/>
      <c r="E343" s="130"/>
      <c r="F343" s="194"/>
    </row>
    <row r="344" spans="1:256" s="234" customFormat="1">
      <c r="A344" s="122"/>
      <c r="B344" s="309"/>
      <c r="C344" s="311"/>
      <c r="D344" s="311"/>
      <c r="E344" s="772"/>
      <c r="F344" s="204"/>
    </row>
    <row r="345" spans="1:256" s="116" customFormat="1">
      <c r="B345" s="268"/>
      <c r="C345" s="185"/>
      <c r="D345" s="185"/>
      <c r="E345" s="138"/>
    </row>
    <row r="346" spans="1:256" s="127" customFormat="1" ht="17.25" customHeight="1">
      <c r="A346" s="160"/>
      <c r="B346" s="269"/>
      <c r="C346" s="249"/>
      <c r="D346" s="249"/>
      <c r="E346" s="774"/>
      <c r="F346" s="66"/>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8"/>
      <c r="AL346" s="128"/>
      <c r="AM346" s="128"/>
      <c r="AN346" s="128"/>
      <c r="AO346" s="128"/>
      <c r="AP346" s="128"/>
      <c r="AQ346" s="128"/>
      <c r="AR346" s="128"/>
      <c r="AS346" s="128"/>
      <c r="AT346" s="128"/>
      <c r="AU346" s="128"/>
      <c r="AV346" s="128"/>
      <c r="AW346" s="128"/>
      <c r="AX346" s="128"/>
      <c r="AY346" s="128"/>
      <c r="AZ346" s="128"/>
      <c r="BA346" s="128"/>
      <c r="BB346" s="128"/>
      <c r="BC346" s="128"/>
      <c r="BD346" s="128"/>
      <c r="BE346" s="128"/>
      <c r="BF346" s="128"/>
      <c r="BG346" s="128"/>
      <c r="BH346" s="128"/>
      <c r="BI346" s="128"/>
      <c r="BJ346" s="128"/>
      <c r="BK346" s="128"/>
      <c r="BL346" s="128"/>
      <c r="BM346" s="128"/>
      <c r="BN346" s="128"/>
      <c r="BO346" s="128"/>
      <c r="BP346" s="128"/>
      <c r="BQ346" s="128"/>
      <c r="BR346" s="128"/>
      <c r="BS346" s="128"/>
      <c r="BT346" s="128"/>
      <c r="BU346" s="128"/>
      <c r="BV346" s="128"/>
      <c r="BW346" s="128"/>
      <c r="BX346" s="128"/>
      <c r="BY346" s="128"/>
      <c r="BZ346" s="128"/>
      <c r="CA346" s="128"/>
      <c r="CB346" s="128"/>
      <c r="CC346" s="128"/>
      <c r="CD346" s="128"/>
      <c r="CE346" s="128"/>
      <c r="CF346" s="128"/>
      <c r="CG346" s="128"/>
      <c r="CH346" s="128"/>
      <c r="CI346" s="128"/>
      <c r="CJ346" s="128"/>
      <c r="CK346" s="128"/>
      <c r="CL346" s="128"/>
      <c r="CM346" s="128"/>
      <c r="CN346" s="128"/>
      <c r="CO346" s="128"/>
      <c r="CP346" s="128"/>
      <c r="CQ346" s="128"/>
      <c r="CR346" s="128"/>
      <c r="CS346" s="128"/>
      <c r="CT346" s="128"/>
      <c r="CU346" s="128"/>
      <c r="CV346" s="128"/>
      <c r="CW346" s="128"/>
      <c r="CX346" s="128"/>
      <c r="CY346" s="128"/>
      <c r="CZ346" s="128"/>
      <c r="DA346" s="128"/>
      <c r="DB346" s="128"/>
      <c r="DC346" s="128"/>
      <c r="DD346" s="128"/>
      <c r="DE346" s="128"/>
      <c r="DF346" s="128"/>
      <c r="DG346" s="128"/>
      <c r="DH346" s="128"/>
      <c r="DI346" s="128"/>
      <c r="DJ346" s="128"/>
      <c r="DK346" s="128"/>
      <c r="DL346" s="128"/>
      <c r="DM346" s="128"/>
      <c r="DN346" s="128"/>
      <c r="DO346" s="128"/>
      <c r="DP346" s="128"/>
      <c r="DQ346" s="128"/>
      <c r="DR346" s="128"/>
      <c r="DS346" s="128"/>
      <c r="DT346" s="128"/>
      <c r="DU346" s="128"/>
      <c r="DV346" s="128"/>
      <c r="DW346" s="128"/>
      <c r="DX346" s="128"/>
      <c r="DY346" s="128"/>
      <c r="DZ346" s="128"/>
      <c r="EA346" s="128"/>
      <c r="EB346" s="128"/>
      <c r="EC346" s="128"/>
      <c r="ED346" s="128"/>
      <c r="EE346" s="128"/>
      <c r="EF346" s="128"/>
      <c r="EG346" s="128"/>
      <c r="EH346" s="128"/>
      <c r="EI346" s="128"/>
      <c r="EJ346" s="128"/>
      <c r="EK346" s="128"/>
      <c r="EL346" s="128"/>
      <c r="EM346" s="128"/>
      <c r="EN346" s="128"/>
      <c r="EO346" s="128"/>
      <c r="EP346" s="128"/>
      <c r="EQ346" s="128"/>
      <c r="ER346" s="128"/>
      <c r="ES346" s="128"/>
      <c r="ET346" s="128"/>
      <c r="EU346" s="128"/>
      <c r="EV346" s="128"/>
      <c r="EW346" s="128"/>
      <c r="EX346" s="128"/>
      <c r="EY346" s="128"/>
      <c r="EZ346" s="128"/>
      <c r="FA346" s="128"/>
      <c r="FB346" s="128"/>
      <c r="FC346" s="128"/>
      <c r="FD346" s="128"/>
      <c r="FE346" s="128"/>
      <c r="FF346" s="128"/>
      <c r="FG346" s="128"/>
      <c r="FH346" s="128"/>
      <c r="FI346" s="128"/>
      <c r="FJ346" s="128"/>
      <c r="FK346" s="128"/>
      <c r="FL346" s="128"/>
      <c r="FM346" s="128"/>
      <c r="FN346" s="128"/>
      <c r="FO346" s="128"/>
      <c r="FP346" s="128"/>
      <c r="FQ346" s="128"/>
      <c r="FR346" s="128"/>
      <c r="FS346" s="128"/>
      <c r="FT346" s="128"/>
      <c r="FU346" s="128"/>
      <c r="FV346" s="128"/>
      <c r="FW346" s="128"/>
      <c r="FX346" s="128"/>
      <c r="FY346" s="128"/>
      <c r="FZ346" s="128"/>
      <c r="GA346" s="128"/>
      <c r="GB346" s="128"/>
      <c r="GC346" s="128"/>
      <c r="GD346" s="128"/>
      <c r="GE346" s="128"/>
      <c r="GF346" s="128"/>
      <c r="GG346" s="128"/>
      <c r="GH346" s="128"/>
      <c r="GI346" s="128"/>
      <c r="GJ346" s="128"/>
      <c r="GK346" s="128"/>
      <c r="GL346" s="128"/>
      <c r="GM346" s="128"/>
      <c r="GN346" s="128"/>
      <c r="GO346" s="128"/>
      <c r="GP346" s="128"/>
      <c r="GQ346" s="128"/>
      <c r="GR346" s="128"/>
      <c r="GS346" s="128"/>
      <c r="GT346" s="128"/>
      <c r="GU346" s="128"/>
      <c r="GV346" s="128"/>
      <c r="GW346" s="128"/>
      <c r="GX346" s="128"/>
      <c r="GY346" s="128"/>
      <c r="GZ346" s="128"/>
      <c r="HA346" s="128"/>
      <c r="HB346" s="128"/>
      <c r="HC346" s="128"/>
      <c r="HD346" s="128"/>
      <c r="HE346" s="128"/>
      <c r="HF346" s="128"/>
      <c r="HG346" s="128"/>
      <c r="HH346" s="128"/>
      <c r="HI346" s="128"/>
      <c r="HJ346" s="128"/>
      <c r="HK346" s="128"/>
      <c r="HL346" s="128"/>
      <c r="HM346" s="128"/>
      <c r="HN346" s="128"/>
      <c r="HO346" s="128"/>
      <c r="HP346" s="128"/>
      <c r="HQ346" s="128"/>
      <c r="HR346" s="128"/>
      <c r="HS346" s="128"/>
      <c r="HT346" s="128"/>
      <c r="HU346" s="128"/>
      <c r="HV346" s="128"/>
      <c r="HW346" s="128"/>
      <c r="HX346" s="128"/>
      <c r="HY346" s="128"/>
      <c r="HZ346" s="128"/>
      <c r="IA346" s="128"/>
      <c r="IB346" s="128"/>
      <c r="IC346" s="128"/>
      <c r="ID346" s="128"/>
      <c r="IE346" s="128"/>
      <c r="IF346" s="128"/>
      <c r="IG346" s="128"/>
      <c r="IH346" s="128"/>
      <c r="II346" s="128"/>
      <c r="IJ346" s="128"/>
      <c r="IK346" s="128"/>
      <c r="IL346" s="128"/>
      <c r="IM346" s="128"/>
      <c r="IN346" s="128"/>
      <c r="IO346" s="128"/>
      <c r="IP346" s="128"/>
      <c r="IQ346" s="128"/>
      <c r="IR346" s="128"/>
      <c r="IS346" s="128"/>
      <c r="IT346" s="128"/>
      <c r="IU346" s="128"/>
      <c r="IV346" s="128"/>
    </row>
    <row r="347" spans="1:256" s="127" customFormat="1">
      <c r="A347" s="160"/>
      <c r="B347" s="269"/>
      <c r="C347" s="249"/>
      <c r="D347" s="249"/>
      <c r="E347" s="774"/>
      <c r="F347" s="66"/>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c r="AN347" s="128"/>
      <c r="AO347" s="128"/>
      <c r="AP347" s="128"/>
      <c r="AQ347" s="128"/>
      <c r="AR347" s="128"/>
      <c r="AS347" s="128"/>
      <c r="AT347" s="128"/>
      <c r="AU347" s="128"/>
      <c r="AV347" s="128"/>
      <c r="AW347" s="128"/>
      <c r="AX347" s="128"/>
      <c r="AY347" s="128"/>
      <c r="AZ347" s="128"/>
      <c r="BA347" s="128"/>
      <c r="BB347" s="128"/>
      <c r="BC347" s="128"/>
      <c r="BD347" s="128"/>
      <c r="BE347" s="128"/>
      <c r="BF347" s="128"/>
      <c r="BG347" s="128"/>
      <c r="BH347" s="128"/>
      <c r="BI347" s="128"/>
      <c r="BJ347" s="128"/>
      <c r="BK347" s="128"/>
      <c r="BL347" s="128"/>
      <c r="BM347" s="128"/>
      <c r="BN347" s="128"/>
      <c r="BO347" s="128"/>
      <c r="BP347" s="128"/>
      <c r="BQ347" s="128"/>
      <c r="BR347" s="128"/>
      <c r="BS347" s="128"/>
      <c r="BT347" s="128"/>
      <c r="BU347" s="128"/>
      <c r="BV347" s="128"/>
      <c r="BW347" s="128"/>
      <c r="BX347" s="128"/>
      <c r="BY347" s="128"/>
      <c r="BZ347" s="128"/>
      <c r="CA347" s="128"/>
      <c r="CB347" s="128"/>
      <c r="CC347" s="128"/>
      <c r="CD347" s="128"/>
      <c r="CE347" s="128"/>
      <c r="CF347" s="128"/>
      <c r="CG347" s="128"/>
      <c r="CH347" s="128"/>
      <c r="CI347" s="128"/>
      <c r="CJ347" s="128"/>
      <c r="CK347" s="128"/>
      <c r="CL347" s="128"/>
      <c r="CM347" s="128"/>
      <c r="CN347" s="128"/>
      <c r="CO347" s="128"/>
      <c r="CP347" s="128"/>
      <c r="CQ347" s="128"/>
      <c r="CR347" s="128"/>
      <c r="CS347" s="128"/>
      <c r="CT347" s="128"/>
      <c r="CU347" s="128"/>
      <c r="CV347" s="128"/>
      <c r="CW347" s="128"/>
      <c r="CX347" s="128"/>
      <c r="CY347" s="128"/>
      <c r="CZ347" s="128"/>
      <c r="DA347" s="128"/>
      <c r="DB347" s="128"/>
      <c r="DC347" s="128"/>
      <c r="DD347" s="128"/>
      <c r="DE347" s="128"/>
      <c r="DF347" s="128"/>
      <c r="DG347" s="128"/>
      <c r="DH347" s="128"/>
      <c r="DI347" s="128"/>
      <c r="DJ347" s="128"/>
      <c r="DK347" s="128"/>
      <c r="DL347" s="128"/>
      <c r="DM347" s="128"/>
      <c r="DN347" s="128"/>
      <c r="DO347" s="128"/>
      <c r="DP347" s="128"/>
      <c r="DQ347" s="128"/>
      <c r="DR347" s="128"/>
      <c r="DS347" s="128"/>
      <c r="DT347" s="128"/>
      <c r="DU347" s="128"/>
      <c r="DV347" s="128"/>
      <c r="DW347" s="128"/>
      <c r="DX347" s="128"/>
      <c r="DY347" s="128"/>
      <c r="DZ347" s="128"/>
      <c r="EA347" s="128"/>
      <c r="EB347" s="128"/>
      <c r="EC347" s="128"/>
      <c r="ED347" s="128"/>
      <c r="EE347" s="128"/>
      <c r="EF347" s="128"/>
      <c r="EG347" s="128"/>
      <c r="EH347" s="128"/>
      <c r="EI347" s="128"/>
      <c r="EJ347" s="128"/>
      <c r="EK347" s="128"/>
      <c r="EL347" s="128"/>
      <c r="EM347" s="128"/>
      <c r="EN347" s="128"/>
      <c r="EO347" s="128"/>
      <c r="EP347" s="128"/>
      <c r="EQ347" s="128"/>
      <c r="ER347" s="128"/>
      <c r="ES347" s="128"/>
      <c r="ET347" s="128"/>
      <c r="EU347" s="128"/>
      <c r="EV347" s="128"/>
      <c r="EW347" s="128"/>
      <c r="EX347" s="128"/>
      <c r="EY347" s="128"/>
      <c r="EZ347" s="128"/>
      <c r="FA347" s="128"/>
      <c r="FB347" s="128"/>
      <c r="FC347" s="128"/>
      <c r="FD347" s="128"/>
      <c r="FE347" s="128"/>
      <c r="FF347" s="128"/>
      <c r="FG347" s="128"/>
      <c r="FH347" s="128"/>
      <c r="FI347" s="128"/>
      <c r="FJ347" s="128"/>
      <c r="FK347" s="128"/>
      <c r="FL347" s="128"/>
      <c r="FM347" s="128"/>
      <c r="FN347" s="128"/>
      <c r="FO347" s="128"/>
      <c r="FP347" s="128"/>
      <c r="FQ347" s="128"/>
      <c r="FR347" s="128"/>
      <c r="FS347" s="128"/>
      <c r="FT347" s="128"/>
      <c r="FU347" s="128"/>
      <c r="FV347" s="128"/>
      <c r="FW347" s="128"/>
      <c r="FX347" s="128"/>
      <c r="FY347" s="128"/>
      <c r="FZ347" s="128"/>
      <c r="GA347" s="128"/>
      <c r="GB347" s="128"/>
      <c r="GC347" s="128"/>
      <c r="GD347" s="128"/>
      <c r="GE347" s="128"/>
      <c r="GF347" s="128"/>
      <c r="GG347" s="128"/>
      <c r="GH347" s="128"/>
      <c r="GI347" s="128"/>
      <c r="GJ347" s="128"/>
      <c r="GK347" s="128"/>
      <c r="GL347" s="128"/>
      <c r="GM347" s="128"/>
      <c r="GN347" s="128"/>
      <c r="GO347" s="128"/>
      <c r="GP347" s="128"/>
      <c r="GQ347" s="128"/>
      <c r="GR347" s="128"/>
      <c r="GS347" s="128"/>
      <c r="GT347" s="128"/>
      <c r="GU347" s="128"/>
      <c r="GV347" s="128"/>
      <c r="GW347" s="128"/>
      <c r="GX347" s="128"/>
      <c r="GY347" s="128"/>
      <c r="GZ347" s="128"/>
      <c r="HA347" s="128"/>
      <c r="HB347" s="128"/>
      <c r="HC347" s="128"/>
      <c r="HD347" s="128"/>
      <c r="HE347" s="128"/>
      <c r="HF347" s="128"/>
      <c r="HG347" s="128"/>
      <c r="HH347" s="128"/>
      <c r="HI347" s="128"/>
      <c r="HJ347" s="128"/>
      <c r="HK347" s="128"/>
      <c r="HL347" s="128"/>
      <c r="HM347" s="128"/>
      <c r="HN347" s="128"/>
      <c r="HO347" s="128"/>
      <c r="HP347" s="128"/>
      <c r="HQ347" s="128"/>
      <c r="HR347" s="128"/>
      <c r="HS347" s="128"/>
      <c r="HT347" s="128"/>
      <c r="HU347" s="128"/>
      <c r="HV347" s="128"/>
      <c r="HW347" s="128"/>
      <c r="HX347" s="128"/>
      <c r="HY347" s="128"/>
      <c r="HZ347" s="128"/>
      <c r="IA347" s="128"/>
      <c r="IB347" s="128"/>
      <c r="IC347" s="128"/>
      <c r="ID347" s="128"/>
      <c r="IE347" s="128"/>
      <c r="IF347" s="128"/>
      <c r="IG347" s="128"/>
      <c r="IH347" s="128"/>
      <c r="II347" s="128"/>
      <c r="IJ347" s="128"/>
      <c r="IK347" s="128"/>
      <c r="IL347" s="128"/>
      <c r="IM347" s="128"/>
      <c r="IN347" s="128"/>
      <c r="IO347" s="128"/>
      <c r="IP347" s="128"/>
      <c r="IQ347" s="128"/>
      <c r="IR347" s="128"/>
      <c r="IS347" s="128"/>
      <c r="IT347" s="128"/>
      <c r="IU347" s="128"/>
      <c r="IV347" s="128"/>
    </row>
    <row r="348" spans="1:256" s="127" customFormat="1">
      <c r="A348" s="116"/>
      <c r="B348" s="269"/>
      <c r="C348" s="185"/>
      <c r="D348" s="185"/>
      <c r="E348" s="773"/>
      <c r="F348" s="120"/>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c r="AN348" s="128"/>
      <c r="AO348" s="128"/>
      <c r="AP348" s="128"/>
      <c r="AQ348" s="128"/>
      <c r="AR348" s="128"/>
      <c r="AS348" s="128"/>
      <c r="AT348" s="128"/>
      <c r="AU348" s="128"/>
      <c r="AV348" s="128"/>
      <c r="AW348" s="128"/>
      <c r="AX348" s="128"/>
      <c r="AY348" s="128"/>
      <c r="AZ348" s="128"/>
      <c r="BA348" s="128"/>
      <c r="BB348" s="128"/>
      <c r="BC348" s="128"/>
      <c r="BD348" s="128"/>
      <c r="BE348" s="128"/>
      <c r="BF348" s="128"/>
      <c r="BG348" s="128"/>
      <c r="BH348" s="128"/>
      <c r="BI348" s="128"/>
      <c r="BJ348" s="128"/>
      <c r="BK348" s="128"/>
      <c r="BL348" s="128"/>
      <c r="BM348" s="128"/>
      <c r="BN348" s="128"/>
      <c r="BO348" s="128"/>
      <c r="BP348" s="128"/>
      <c r="BQ348" s="128"/>
      <c r="BR348" s="128"/>
      <c r="BS348" s="128"/>
      <c r="BT348" s="128"/>
      <c r="BU348" s="128"/>
      <c r="BV348" s="128"/>
      <c r="BW348" s="128"/>
      <c r="BX348" s="128"/>
      <c r="BY348" s="128"/>
      <c r="BZ348" s="128"/>
      <c r="CA348" s="128"/>
      <c r="CB348" s="128"/>
      <c r="CC348" s="128"/>
      <c r="CD348" s="128"/>
      <c r="CE348" s="128"/>
      <c r="CF348" s="128"/>
      <c r="CG348" s="128"/>
      <c r="CH348" s="128"/>
      <c r="CI348" s="128"/>
      <c r="CJ348" s="128"/>
      <c r="CK348" s="128"/>
      <c r="CL348" s="128"/>
      <c r="CM348" s="128"/>
      <c r="CN348" s="128"/>
      <c r="CO348" s="128"/>
      <c r="CP348" s="128"/>
      <c r="CQ348" s="128"/>
      <c r="CR348" s="128"/>
      <c r="CS348" s="128"/>
      <c r="CT348" s="128"/>
      <c r="CU348" s="128"/>
      <c r="CV348" s="128"/>
      <c r="CW348" s="128"/>
      <c r="CX348" s="128"/>
      <c r="CY348" s="128"/>
      <c r="CZ348" s="128"/>
      <c r="DA348" s="128"/>
      <c r="DB348" s="128"/>
      <c r="DC348" s="128"/>
      <c r="DD348" s="128"/>
      <c r="DE348" s="128"/>
      <c r="DF348" s="128"/>
      <c r="DG348" s="128"/>
      <c r="DH348" s="128"/>
      <c r="DI348" s="128"/>
      <c r="DJ348" s="128"/>
      <c r="DK348" s="128"/>
      <c r="DL348" s="128"/>
      <c r="DM348" s="128"/>
      <c r="DN348" s="128"/>
      <c r="DO348" s="128"/>
      <c r="DP348" s="128"/>
      <c r="DQ348" s="128"/>
      <c r="DR348" s="128"/>
      <c r="DS348" s="128"/>
      <c r="DT348" s="128"/>
      <c r="DU348" s="128"/>
      <c r="DV348" s="128"/>
      <c r="DW348" s="128"/>
      <c r="DX348" s="128"/>
      <c r="DY348" s="128"/>
      <c r="DZ348" s="128"/>
      <c r="EA348" s="128"/>
      <c r="EB348" s="128"/>
      <c r="EC348" s="128"/>
      <c r="ED348" s="128"/>
      <c r="EE348" s="128"/>
      <c r="EF348" s="128"/>
      <c r="EG348" s="128"/>
      <c r="EH348" s="128"/>
      <c r="EI348" s="128"/>
      <c r="EJ348" s="128"/>
      <c r="EK348" s="128"/>
      <c r="EL348" s="128"/>
      <c r="EM348" s="128"/>
      <c r="EN348" s="128"/>
      <c r="EO348" s="128"/>
      <c r="EP348" s="128"/>
      <c r="EQ348" s="128"/>
      <c r="ER348" s="128"/>
      <c r="ES348" s="128"/>
      <c r="ET348" s="128"/>
      <c r="EU348" s="128"/>
      <c r="EV348" s="128"/>
      <c r="EW348" s="128"/>
      <c r="EX348" s="128"/>
      <c r="EY348" s="128"/>
      <c r="EZ348" s="128"/>
      <c r="FA348" s="128"/>
      <c r="FB348" s="128"/>
      <c r="FC348" s="128"/>
      <c r="FD348" s="128"/>
      <c r="FE348" s="128"/>
      <c r="FF348" s="128"/>
      <c r="FG348" s="128"/>
      <c r="FH348" s="128"/>
      <c r="FI348" s="128"/>
      <c r="FJ348" s="128"/>
      <c r="FK348" s="128"/>
      <c r="FL348" s="128"/>
      <c r="FM348" s="128"/>
      <c r="FN348" s="128"/>
      <c r="FO348" s="128"/>
      <c r="FP348" s="128"/>
      <c r="FQ348" s="128"/>
      <c r="FR348" s="128"/>
      <c r="FS348" s="128"/>
      <c r="FT348" s="128"/>
      <c r="FU348" s="128"/>
      <c r="FV348" s="128"/>
      <c r="FW348" s="128"/>
      <c r="FX348" s="128"/>
      <c r="FY348" s="128"/>
      <c r="FZ348" s="128"/>
      <c r="GA348" s="128"/>
      <c r="GB348" s="128"/>
      <c r="GC348" s="128"/>
      <c r="GD348" s="128"/>
      <c r="GE348" s="128"/>
      <c r="GF348" s="128"/>
      <c r="GG348" s="128"/>
      <c r="GH348" s="128"/>
      <c r="GI348" s="128"/>
      <c r="GJ348" s="128"/>
      <c r="GK348" s="128"/>
      <c r="GL348" s="128"/>
      <c r="GM348" s="128"/>
      <c r="GN348" s="128"/>
      <c r="GO348" s="128"/>
      <c r="GP348" s="128"/>
      <c r="GQ348" s="128"/>
      <c r="GR348" s="128"/>
      <c r="GS348" s="128"/>
      <c r="GT348" s="128"/>
      <c r="GU348" s="128"/>
      <c r="GV348" s="128"/>
      <c r="GW348" s="128"/>
      <c r="GX348" s="128"/>
      <c r="GY348" s="128"/>
      <c r="GZ348" s="128"/>
      <c r="HA348" s="128"/>
      <c r="HB348" s="128"/>
      <c r="HC348" s="128"/>
      <c r="HD348" s="128"/>
      <c r="HE348" s="128"/>
      <c r="HF348" s="128"/>
      <c r="HG348" s="128"/>
      <c r="HH348" s="128"/>
      <c r="HI348" s="128"/>
      <c r="HJ348" s="128"/>
      <c r="HK348" s="128"/>
      <c r="HL348" s="128"/>
      <c r="HM348" s="128"/>
      <c r="HN348" s="128"/>
      <c r="HO348" s="128"/>
      <c r="HP348" s="128"/>
      <c r="HQ348" s="128"/>
      <c r="HR348" s="128"/>
      <c r="HS348" s="128"/>
      <c r="HT348" s="128"/>
      <c r="HU348" s="128"/>
      <c r="HV348" s="128"/>
      <c r="HW348" s="128"/>
      <c r="HX348" s="128"/>
      <c r="HY348" s="128"/>
      <c r="HZ348" s="128"/>
      <c r="IA348" s="128"/>
      <c r="IB348" s="128"/>
      <c r="IC348" s="128"/>
      <c r="ID348" s="128"/>
      <c r="IE348" s="128"/>
      <c r="IF348" s="128"/>
      <c r="IG348" s="128"/>
      <c r="IH348" s="128"/>
      <c r="II348" s="128"/>
      <c r="IJ348" s="128"/>
      <c r="IK348" s="128"/>
      <c r="IL348" s="128"/>
      <c r="IM348" s="128"/>
      <c r="IN348" s="128"/>
      <c r="IO348" s="128"/>
      <c r="IP348" s="128"/>
      <c r="IQ348" s="128"/>
      <c r="IR348" s="128"/>
      <c r="IS348" s="128"/>
      <c r="IT348" s="128"/>
      <c r="IU348" s="128"/>
      <c r="IV348" s="128"/>
    </row>
    <row r="349" spans="1:256" s="127" customFormat="1">
      <c r="A349" s="116"/>
      <c r="B349" s="269"/>
      <c r="C349" s="185"/>
      <c r="D349" s="185"/>
      <c r="E349" s="773"/>
      <c r="F349" s="120"/>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8"/>
      <c r="BR349" s="128"/>
      <c r="BS349" s="128"/>
      <c r="BT349" s="128"/>
      <c r="BU349" s="128"/>
      <c r="BV349" s="128"/>
      <c r="BW349" s="128"/>
      <c r="BX349" s="128"/>
      <c r="BY349" s="128"/>
      <c r="BZ349" s="128"/>
      <c r="CA349" s="128"/>
      <c r="CB349" s="128"/>
      <c r="CC349" s="128"/>
      <c r="CD349" s="128"/>
      <c r="CE349" s="128"/>
      <c r="CF349" s="128"/>
      <c r="CG349" s="128"/>
      <c r="CH349" s="128"/>
      <c r="CI349" s="128"/>
      <c r="CJ349" s="128"/>
      <c r="CK349" s="128"/>
      <c r="CL349" s="128"/>
      <c r="CM349" s="128"/>
      <c r="CN349" s="128"/>
      <c r="CO349" s="128"/>
      <c r="CP349" s="128"/>
      <c r="CQ349" s="128"/>
      <c r="CR349" s="128"/>
      <c r="CS349" s="128"/>
      <c r="CT349" s="128"/>
      <c r="CU349" s="128"/>
      <c r="CV349" s="128"/>
      <c r="CW349" s="128"/>
      <c r="CX349" s="128"/>
      <c r="CY349" s="128"/>
      <c r="CZ349" s="128"/>
      <c r="DA349" s="128"/>
      <c r="DB349" s="128"/>
      <c r="DC349" s="128"/>
      <c r="DD349" s="128"/>
      <c r="DE349" s="128"/>
      <c r="DF349" s="128"/>
      <c r="DG349" s="128"/>
      <c r="DH349" s="128"/>
      <c r="DI349" s="128"/>
      <c r="DJ349" s="128"/>
      <c r="DK349" s="128"/>
      <c r="DL349" s="128"/>
      <c r="DM349" s="128"/>
      <c r="DN349" s="128"/>
      <c r="DO349" s="128"/>
      <c r="DP349" s="128"/>
      <c r="DQ349" s="128"/>
      <c r="DR349" s="128"/>
      <c r="DS349" s="128"/>
      <c r="DT349" s="128"/>
      <c r="DU349" s="128"/>
      <c r="DV349" s="128"/>
      <c r="DW349" s="128"/>
      <c r="DX349" s="128"/>
      <c r="DY349" s="128"/>
      <c r="DZ349" s="128"/>
      <c r="EA349" s="128"/>
      <c r="EB349" s="128"/>
      <c r="EC349" s="128"/>
      <c r="ED349" s="128"/>
      <c r="EE349" s="128"/>
      <c r="EF349" s="128"/>
      <c r="EG349" s="128"/>
      <c r="EH349" s="128"/>
      <c r="EI349" s="128"/>
      <c r="EJ349" s="128"/>
      <c r="EK349" s="128"/>
      <c r="EL349" s="128"/>
      <c r="EM349" s="128"/>
      <c r="EN349" s="128"/>
      <c r="EO349" s="128"/>
      <c r="EP349" s="128"/>
      <c r="EQ349" s="128"/>
      <c r="ER349" s="128"/>
      <c r="ES349" s="128"/>
      <c r="ET349" s="128"/>
      <c r="EU349" s="128"/>
      <c r="EV349" s="128"/>
      <c r="EW349" s="128"/>
      <c r="EX349" s="128"/>
      <c r="EY349" s="128"/>
      <c r="EZ349" s="128"/>
      <c r="FA349" s="128"/>
      <c r="FB349" s="128"/>
      <c r="FC349" s="128"/>
      <c r="FD349" s="128"/>
      <c r="FE349" s="128"/>
      <c r="FF349" s="128"/>
      <c r="FG349" s="128"/>
      <c r="FH349" s="128"/>
      <c r="FI349" s="128"/>
      <c r="FJ349" s="128"/>
      <c r="FK349" s="128"/>
      <c r="FL349" s="128"/>
      <c r="FM349" s="128"/>
      <c r="FN349" s="128"/>
      <c r="FO349" s="128"/>
      <c r="FP349" s="128"/>
      <c r="FQ349" s="128"/>
      <c r="FR349" s="128"/>
      <c r="FS349" s="128"/>
      <c r="FT349" s="128"/>
      <c r="FU349" s="128"/>
      <c r="FV349" s="128"/>
      <c r="FW349" s="128"/>
      <c r="FX349" s="128"/>
      <c r="FY349" s="128"/>
      <c r="FZ349" s="128"/>
      <c r="GA349" s="128"/>
      <c r="GB349" s="128"/>
      <c r="GC349" s="128"/>
      <c r="GD349" s="128"/>
      <c r="GE349" s="128"/>
      <c r="GF349" s="128"/>
      <c r="GG349" s="128"/>
      <c r="GH349" s="128"/>
      <c r="GI349" s="128"/>
      <c r="GJ349" s="128"/>
      <c r="GK349" s="128"/>
      <c r="GL349" s="128"/>
      <c r="GM349" s="128"/>
      <c r="GN349" s="128"/>
      <c r="GO349" s="128"/>
      <c r="GP349" s="128"/>
      <c r="GQ349" s="128"/>
      <c r="GR349" s="128"/>
      <c r="GS349" s="128"/>
      <c r="GT349" s="128"/>
      <c r="GU349" s="128"/>
      <c r="GV349" s="128"/>
      <c r="GW349" s="128"/>
      <c r="GX349" s="128"/>
      <c r="GY349" s="128"/>
      <c r="GZ349" s="128"/>
      <c r="HA349" s="128"/>
      <c r="HB349" s="128"/>
      <c r="HC349" s="128"/>
      <c r="HD349" s="128"/>
      <c r="HE349" s="128"/>
      <c r="HF349" s="128"/>
      <c r="HG349" s="128"/>
      <c r="HH349" s="128"/>
      <c r="HI349" s="128"/>
      <c r="HJ349" s="128"/>
      <c r="HK349" s="128"/>
      <c r="HL349" s="128"/>
      <c r="HM349" s="128"/>
      <c r="HN349" s="128"/>
      <c r="HO349" s="128"/>
      <c r="HP349" s="128"/>
      <c r="HQ349" s="128"/>
      <c r="HR349" s="128"/>
      <c r="HS349" s="128"/>
      <c r="HT349" s="128"/>
      <c r="HU349" s="128"/>
      <c r="HV349" s="128"/>
      <c r="HW349" s="128"/>
      <c r="HX349" s="128"/>
      <c r="HY349" s="128"/>
      <c r="HZ349" s="128"/>
      <c r="IA349" s="128"/>
      <c r="IB349" s="128"/>
      <c r="IC349" s="128"/>
      <c r="ID349" s="128"/>
      <c r="IE349" s="128"/>
      <c r="IF349" s="128"/>
      <c r="IG349" s="128"/>
      <c r="IH349" s="128"/>
      <c r="II349" s="128"/>
      <c r="IJ349" s="128"/>
      <c r="IK349" s="128"/>
      <c r="IL349" s="128"/>
      <c r="IM349" s="128"/>
      <c r="IN349" s="128"/>
      <c r="IO349" s="128"/>
      <c r="IP349" s="128"/>
      <c r="IQ349" s="128"/>
      <c r="IR349" s="128"/>
      <c r="IS349" s="128"/>
      <c r="IT349" s="128"/>
      <c r="IU349" s="128"/>
      <c r="IV349" s="128"/>
    </row>
    <row r="350" spans="1:256" s="127" customFormat="1">
      <c r="A350" s="116"/>
      <c r="B350" s="269"/>
      <c r="C350" s="185"/>
      <c r="D350" s="185"/>
      <c r="E350" s="773"/>
      <c r="F350" s="120"/>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8"/>
      <c r="AY350" s="128"/>
      <c r="AZ350" s="128"/>
      <c r="BA350" s="128"/>
      <c r="BB350" s="128"/>
      <c r="BC350" s="128"/>
      <c r="BD350" s="128"/>
      <c r="BE350" s="128"/>
      <c r="BF350" s="128"/>
      <c r="BG350" s="128"/>
      <c r="BH350" s="128"/>
      <c r="BI350" s="128"/>
      <c r="BJ350" s="128"/>
      <c r="BK350" s="128"/>
      <c r="BL350" s="128"/>
      <c r="BM350" s="128"/>
      <c r="BN350" s="128"/>
      <c r="BO350" s="128"/>
      <c r="BP350" s="128"/>
      <c r="BQ350" s="128"/>
      <c r="BR350" s="128"/>
      <c r="BS350" s="128"/>
      <c r="BT350" s="128"/>
      <c r="BU350" s="128"/>
      <c r="BV350" s="128"/>
      <c r="BW350" s="128"/>
      <c r="BX350" s="128"/>
      <c r="BY350" s="128"/>
      <c r="BZ350" s="128"/>
      <c r="CA350" s="128"/>
      <c r="CB350" s="128"/>
      <c r="CC350" s="128"/>
      <c r="CD350" s="128"/>
      <c r="CE350" s="128"/>
      <c r="CF350" s="128"/>
      <c r="CG350" s="128"/>
      <c r="CH350" s="128"/>
      <c r="CI350" s="128"/>
      <c r="CJ350" s="128"/>
      <c r="CK350" s="128"/>
      <c r="CL350" s="128"/>
      <c r="CM350" s="128"/>
      <c r="CN350" s="128"/>
      <c r="CO350" s="128"/>
      <c r="CP350" s="128"/>
      <c r="CQ350" s="128"/>
      <c r="CR350" s="128"/>
      <c r="CS350" s="128"/>
      <c r="CT350" s="128"/>
      <c r="CU350" s="128"/>
      <c r="CV350" s="128"/>
      <c r="CW350" s="128"/>
      <c r="CX350" s="128"/>
      <c r="CY350" s="128"/>
      <c r="CZ350" s="128"/>
      <c r="DA350" s="128"/>
      <c r="DB350" s="128"/>
      <c r="DC350" s="128"/>
      <c r="DD350" s="128"/>
      <c r="DE350" s="128"/>
      <c r="DF350" s="128"/>
      <c r="DG350" s="128"/>
      <c r="DH350" s="128"/>
      <c r="DI350" s="128"/>
      <c r="DJ350" s="128"/>
      <c r="DK350" s="128"/>
      <c r="DL350" s="128"/>
      <c r="DM350" s="128"/>
      <c r="DN350" s="128"/>
      <c r="DO350" s="128"/>
      <c r="DP350" s="128"/>
      <c r="DQ350" s="128"/>
      <c r="DR350" s="128"/>
      <c r="DS350" s="128"/>
      <c r="DT350" s="128"/>
      <c r="DU350" s="128"/>
      <c r="DV350" s="128"/>
      <c r="DW350" s="128"/>
      <c r="DX350" s="128"/>
      <c r="DY350" s="128"/>
      <c r="DZ350" s="128"/>
      <c r="EA350" s="128"/>
      <c r="EB350" s="128"/>
      <c r="EC350" s="128"/>
      <c r="ED350" s="128"/>
      <c r="EE350" s="128"/>
      <c r="EF350" s="128"/>
      <c r="EG350" s="128"/>
      <c r="EH350" s="128"/>
      <c r="EI350" s="128"/>
      <c r="EJ350" s="128"/>
      <c r="EK350" s="128"/>
      <c r="EL350" s="128"/>
      <c r="EM350" s="128"/>
      <c r="EN350" s="128"/>
      <c r="EO350" s="128"/>
      <c r="EP350" s="128"/>
      <c r="EQ350" s="128"/>
      <c r="ER350" s="128"/>
      <c r="ES350" s="128"/>
      <c r="ET350" s="128"/>
      <c r="EU350" s="128"/>
      <c r="EV350" s="128"/>
      <c r="EW350" s="128"/>
      <c r="EX350" s="128"/>
      <c r="EY350" s="128"/>
      <c r="EZ350" s="128"/>
      <c r="FA350" s="128"/>
      <c r="FB350" s="128"/>
      <c r="FC350" s="128"/>
      <c r="FD350" s="128"/>
      <c r="FE350" s="128"/>
      <c r="FF350" s="128"/>
      <c r="FG350" s="128"/>
      <c r="FH350" s="128"/>
      <c r="FI350" s="128"/>
      <c r="FJ350" s="128"/>
      <c r="FK350" s="128"/>
      <c r="FL350" s="128"/>
      <c r="FM350" s="128"/>
      <c r="FN350" s="128"/>
      <c r="FO350" s="128"/>
      <c r="FP350" s="128"/>
      <c r="FQ350" s="128"/>
      <c r="FR350" s="128"/>
      <c r="FS350" s="128"/>
      <c r="FT350" s="128"/>
      <c r="FU350" s="128"/>
      <c r="FV350" s="128"/>
      <c r="FW350" s="128"/>
      <c r="FX350" s="128"/>
      <c r="FY350" s="128"/>
      <c r="FZ350" s="128"/>
      <c r="GA350" s="128"/>
      <c r="GB350" s="128"/>
      <c r="GC350" s="128"/>
      <c r="GD350" s="128"/>
      <c r="GE350" s="128"/>
      <c r="GF350" s="128"/>
      <c r="GG350" s="128"/>
      <c r="GH350" s="128"/>
      <c r="GI350" s="128"/>
      <c r="GJ350" s="128"/>
      <c r="GK350" s="128"/>
      <c r="GL350" s="128"/>
      <c r="GM350" s="128"/>
      <c r="GN350" s="128"/>
      <c r="GO350" s="128"/>
      <c r="GP350" s="128"/>
      <c r="GQ350" s="128"/>
      <c r="GR350" s="128"/>
      <c r="GS350" s="128"/>
      <c r="GT350" s="128"/>
      <c r="GU350" s="128"/>
      <c r="GV350" s="128"/>
      <c r="GW350" s="128"/>
      <c r="GX350" s="128"/>
      <c r="GY350" s="128"/>
      <c r="GZ350" s="128"/>
      <c r="HA350" s="128"/>
      <c r="HB350" s="128"/>
      <c r="HC350" s="128"/>
      <c r="HD350" s="128"/>
      <c r="HE350" s="128"/>
      <c r="HF350" s="128"/>
      <c r="HG350" s="128"/>
      <c r="HH350" s="128"/>
      <c r="HI350" s="128"/>
      <c r="HJ350" s="128"/>
      <c r="HK350" s="128"/>
      <c r="HL350" s="128"/>
      <c r="HM350" s="128"/>
      <c r="HN350" s="128"/>
      <c r="HO350" s="128"/>
      <c r="HP350" s="128"/>
      <c r="HQ350" s="128"/>
      <c r="HR350" s="128"/>
      <c r="HS350" s="128"/>
      <c r="HT350" s="128"/>
      <c r="HU350" s="128"/>
      <c r="HV350" s="128"/>
      <c r="HW350" s="128"/>
      <c r="HX350" s="128"/>
      <c r="HY350" s="128"/>
      <c r="HZ350" s="128"/>
      <c r="IA350" s="128"/>
      <c r="IB350" s="128"/>
      <c r="IC350" s="128"/>
      <c r="ID350" s="128"/>
      <c r="IE350" s="128"/>
      <c r="IF350" s="128"/>
      <c r="IG350" s="128"/>
      <c r="IH350" s="128"/>
      <c r="II350" s="128"/>
      <c r="IJ350" s="128"/>
      <c r="IK350" s="128"/>
      <c r="IL350" s="128"/>
      <c r="IM350" s="128"/>
      <c r="IN350" s="128"/>
      <c r="IO350" s="128"/>
      <c r="IP350" s="128"/>
      <c r="IQ350" s="128"/>
      <c r="IR350" s="128"/>
      <c r="IS350" s="128"/>
      <c r="IT350" s="128"/>
      <c r="IU350" s="128"/>
      <c r="IV350" s="128"/>
    </row>
    <row r="351" spans="1:256" s="127" customFormat="1">
      <c r="A351" s="116"/>
      <c r="B351" s="269"/>
      <c r="C351" s="185"/>
      <c r="D351" s="185"/>
      <c r="E351" s="306"/>
      <c r="F351" s="120"/>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8"/>
      <c r="AN351" s="128"/>
      <c r="AO351" s="128"/>
      <c r="AP351" s="128"/>
      <c r="AQ351" s="128"/>
      <c r="AR351" s="128"/>
      <c r="AS351" s="128"/>
      <c r="AT351" s="128"/>
      <c r="AU351" s="128"/>
      <c r="AV351" s="128"/>
      <c r="AW351" s="128"/>
      <c r="AX351" s="128"/>
      <c r="AY351" s="128"/>
      <c r="AZ351" s="128"/>
      <c r="BA351" s="128"/>
      <c r="BB351" s="128"/>
      <c r="BC351" s="128"/>
      <c r="BD351" s="128"/>
      <c r="BE351" s="128"/>
      <c r="BF351" s="128"/>
      <c r="BG351" s="128"/>
      <c r="BH351" s="128"/>
      <c r="BI351" s="128"/>
      <c r="BJ351" s="128"/>
      <c r="BK351" s="128"/>
      <c r="BL351" s="128"/>
      <c r="BM351" s="128"/>
      <c r="BN351" s="128"/>
      <c r="BO351" s="128"/>
      <c r="BP351" s="128"/>
      <c r="BQ351" s="128"/>
      <c r="BR351" s="128"/>
      <c r="BS351" s="128"/>
      <c r="BT351" s="128"/>
      <c r="BU351" s="128"/>
      <c r="BV351" s="128"/>
      <c r="BW351" s="128"/>
      <c r="BX351" s="128"/>
      <c r="BY351" s="128"/>
      <c r="BZ351" s="128"/>
      <c r="CA351" s="128"/>
      <c r="CB351" s="128"/>
      <c r="CC351" s="128"/>
      <c r="CD351" s="128"/>
      <c r="CE351" s="128"/>
      <c r="CF351" s="128"/>
      <c r="CG351" s="128"/>
      <c r="CH351" s="128"/>
      <c r="CI351" s="128"/>
      <c r="CJ351" s="128"/>
      <c r="CK351" s="128"/>
      <c r="CL351" s="128"/>
      <c r="CM351" s="128"/>
      <c r="CN351" s="128"/>
      <c r="CO351" s="128"/>
      <c r="CP351" s="128"/>
      <c r="CQ351" s="128"/>
      <c r="CR351" s="128"/>
      <c r="CS351" s="128"/>
      <c r="CT351" s="128"/>
      <c r="CU351" s="128"/>
      <c r="CV351" s="128"/>
      <c r="CW351" s="128"/>
      <c r="CX351" s="128"/>
      <c r="CY351" s="128"/>
      <c r="CZ351" s="128"/>
      <c r="DA351" s="128"/>
      <c r="DB351" s="128"/>
      <c r="DC351" s="128"/>
      <c r="DD351" s="128"/>
      <c r="DE351" s="128"/>
      <c r="DF351" s="128"/>
      <c r="DG351" s="128"/>
      <c r="DH351" s="128"/>
      <c r="DI351" s="128"/>
      <c r="DJ351" s="128"/>
      <c r="DK351" s="128"/>
      <c r="DL351" s="128"/>
      <c r="DM351" s="128"/>
      <c r="DN351" s="128"/>
      <c r="DO351" s="128"/>
      <c r="DP351" s="128"/>
      <c r="DQ351" s="128"/>
      <c r="DR351" s="128"/>
      <c r="DS351" s="128"/>
      <c r="DT351" s="128"/>
      <c r="DU351" s="128"/>
      <c r="DV351" s="128"/>
      <c r="DW351" s="128"/>
      <c r="DX351" s="128"/>
      <c r="DY351" s="128"/>
      <c r="DZ351" s="128"/>
      <c r="EA351" s="128"/>
      <c r="EB351" s="128"/>
      <c r="EC351" s="128"/>
      <c r="ED351" s="128"/>
      <c r="EE351" s="128"/>
      <c r="EF351" s="128"/>
      <c r="EG351" s="128"/>
      <c r="EH351" s="128"/>
      <c r="EI351" s="128"/>
      <c r="EJ351" s="128"/>
      <c r="EK351" s="128"/>
      <c r="EL351" s="128"/>
      <c r="EM351" s="128"/>
      <c r="EN351" s="128"/>
      <c r="EO351" s="128"/>
      <c r="EP351" s="128"/>
      <c r="EQ351" s="128"/>
      <c r="ER351" s="128"/>
      <c r="ES351" s="128"/>
      <c r="ET351" s="128"/>
      <c r="EU351" s="128"/>
      <c r="EV351" s="128"/>
      <c r="EW351" s="128"/>
      <c r="EX351" s="128"/>
      <c r="EY351" s="128"/>
      <c r="EZ351" s="128"/>
      <c r="FA351" s="128"/>
      <c r="FB351" s="128"/>
      <c r="FC351" s="128"/>
      <c r="FD351" s="128"/>
      <c r="FE351" s="128"/>
      <c r="FF351" s="128"/>
      <c r="FG351" s="128"/>
      <c r="FH351" s="128"/>
      <c r="FI351" s="128"/>
      <c r="FJ351" s="128"/>
      <c r="FK351" s="128"/>
      <c r="FL351" s="128"/>
      <c r="FM351" s="128"/>
      <c r="FN351" s="128"/>
      <c r="FO351" s="128"/>
      <c r="FP351" s="128"/>
      <c r="FQ351" s="128"/>
      <c r="FR351" s="128"/>
      <c r="FS351" s="128"/>
      <c r="FT351" s="128"/>
      <c r="FU351" s="128"/>
      <c r="FV351" s="128"/>
      <c r="FW351" s="128"/>
      <c r="FX351" s="128"/>
      <c r="FY351" s="128"/>
      <c r="FZ351" s="128"/>
      <c r="GA351" s="128"/>
      <c r="GB351" s="128"/>
      <c r="GC351" s="128"/>
      <c r="GD351" s="128"/>
      <c r="GE351" s="128"/>
      <c r="GF351" s="128"/>
      <c r="GG351" s="128"/>
      <c r="GH351" s="128"/>
      <c r="GI351" s="128"/>
      <c r="GJ351" s="128"/>
      <c r="GK351" s="128"/>
      <c r="GL351" s="128"/>
      <c r="GM351" s="128"/>
      <c r="GN351" s="128"/>
      <c r="GO351" s="128"/>
      <c r="GP351" s="128"/>
      <c r="GQ351" s="128"/>
      <c r="GR351" s="128"/>
      <c r="GS351" s="128"/>
      <c r="GT351" s="128"/>
      <c r="GU351" s="128"/>
      <c r="GV351" s="128"/>
      <c r="GW351" s="128"/>
      <c r="GX351" s="128"/>
      <c r="GY351" s="128"/>
      <c r="GZ351" s="128"/>
      <c r="HA351" s="128"/>
      <c r="HB351" s="128"/>
      <c r="HC351" s="128"/>
      <c r="HD351" s="128"/>
      <c r="HE351" s="128"/>
      <c r="HF351" s="128"/>
      <c r="HG351" s="128"/>
      <c r="HH351" s="128"/>
      <c r="HI351" s="128"/>
      <c r="HJ351" s="128"/>
      <c r="HK351" s="128"/>
      <c r="HL351" s="128"/>
      <c r="HM351" s="128"/>
      <c r="HN351" s="128"/>
      <c r="HO351" s="128"/>
      <c r="HP351" s="128"/>
      <c r="HQ351" s="128"/>
      <c r="HR351" s="128"/>
      <c r="HS351" s="128"/>
      <c r="HT351" s="128"/>
      <c r="HU351" s="128"/>
      <c r="HV351" s="128"/>
      <c r="HW351" s="128"/>
      <c r="HX351" s="128"/>
      <c r="HY351" s="128"/>
      <c r="HZ351" s="128"/>
      <c r="IA351" s="128"/>
      <c r="IB351" s="128"/>
      <c r="IC351" s="128"/>
      <c r="ID351" s="128"/>
      <c r="IE351" s="128"/>
      <c r="IF351" s="128"/>
      <c r="IG351" s="128"/>
      <c r="IH351" s="128"/>
      <c r="II351" s="128"/>
      <c r="IJ351" s="128"/>
      <c r="IK351" s="128"/>
      <c r="IL351" s="128"/>
      <c r="IM351" s="128"/>
      <c r="IN351" s="128"/>
      <c r="IO351" s="128"/>
      <c r="IP351" s="128"/>
      <c r="IQ351" s="128"/>
      <c r="IR351" s="128"/>
      <c r="IS351" s="128"/>
      <c r="IT351" s="128"/>
      <c r="IU351" s="128"/>
      <c r="IV351" s="128"/>
    </row>
    <row r="352" spans="1:256" s="208" customFormat="1">
      <c r="A352" s="160"/>
      <c r="B352" s="269"/>
      <c r="C352" s="185"/>
      <c r="D352" s="185"/>
      <c r="E352" s="306"/>
      <c r="F352" s="120"/>
    </row>
    <row r="353" spans="1:10" s="208" customFormat="1">
      <c r="B353" s="269"/>
      <c r="C353" s="185"/>
      <c r="D353" s="185"/>
      <c r="E353" s="773"/>
      <c r="F353" s="312"/>
    </row>
    <row r="354" spans="1:10" s="116" customFormat="1">
      <c r="B354" s="269"/>
      <c r="C354" s="185"/>
      <c r="D354" s="185"/>
      <c r="E354" s="138"/>
      <c r="F354" s="139"/>
    </row>
    <row r="355" spans="1:10">
      <c r="A355" s="173"/>
      <c r="B355" s="267"/>
      <c r="C355" s="118"/>
      <c r="D355" s="118"/>
      <c r="E355" s="772"/>
      <c r="F355" s="120"/>
    </row>
    <row r="356" spans="1:10">
      <c r="A356" s="173"/>
      <c r="B356" s="267"/>
      <c r="C356" s="140"/>
      <c r="D356" s="140"/>
      <c r="E356" s="130"/>
      <c r="F356" s="116"/>
    </row>
    <row r="357" spans="1:10">
      <c r="A357" s="160"/>
      <c r="B357" s="186"/>
      <c r="C357" s="185"/>
      <c r="D357" s="185"/>
      <c r="E357" s="773"/>
      <c r="F357" s="120"/>
    </row>
    <row r="359" spans="1:10" s="109" customFormat="1">
      <c r="A359" s="103"/>
      <c r="B359" s="104"/>
      <c r="C359" s="105"/>
      <c r="D359" s="106"/>
      <c r="E359" s="107"/>
      <c r="F359" s="108"/>
    </row>
    <row r="360" spans="1:10" s="116" customFormat="1">
      <c r="B360" s="262"/>
      <c r="C360" s="185"/>
      <c r="D360" s="185"/>
      <c r="E360" s="138"/>
    </row>
    <row r="361" spans="1:10" s="298" customFormat="1">
      <c r="A361" s="160"/>
      <c r="B361" s="267"/>
      <c r="C361" s="294"/>
      <c r="D361" s="295"/>
      <c r="E361" s="296"/>
      <c r="F361" s="297"/>
      <c r="G361" s="297"/>
    </row>
    <row r="362" spans="1:10" s="149" customFormat="1">
      <c r="A362" s="173"/>
      <c r="B362" s="267"/>
      <c r="C362" s="118"/>
      <c r="D362" s="118"/>
      <c r="E362" s="773"/>
      <c r="F362" s="121"/>
      <c r="J362" s="299"/>
    </row>
    <row r="363" spans="1:10" s="149" customFormat="1">
      <c r="A363" s="173"/>
      <c r="B363" s="267"/>
      <c r="C363" s="118"/>
      <c r="D363" s="118"/>
      <c r="E363" s="773"/>
      <c r="F363" s="121"/>
    </row>
    <row r="364" spans="1:10" s="149" customFormat="1">
      <c r="A364" s="173"/>
      <c r="B364" s="300"/>
      <c r="C364" s="118"/>
      <c r="D364" s="118"/>
      <c r="E364" s="773"/>
      <c r="F364" s="121"/>
    </row>
    <row r="365" spans="1:10" s="149" customFormat="1">
      <c r="A365" s="173"/>
      <c r="B365" s="301"/>
      <c r="C365" s="118"/>
      <c r="D365" s="118"/>
      <c r="E365" s="773"/>
      <c r="F365" s="121"/>
    </row>
    <row r="366" spans="1:10" s="298" customFormat="1">
      <c r="A366" s="173"/>
      <c r="B366" s="267"/>
      <c r="C366" s="294"/>
      <c r="D366" s="302"/>
      <c r="E366" s="303"/>
      <c r="F366" s="304"/>
    </row>
    <row r="367" spans="1:10" s="116" customFormat="1">
      <c r="A367" s="270"/>
      <c r="B367" s="267"/>
      <c r="C367" s="185"/>
      <c r="D367" s="265"/>
      <c r="E367" s="130"/>
    </row>
    <row r="368" spans="1:10" s="116" customFormat="1">
      <c r="A368" s="173"/>
      <c r="B368" s="267"/>
      <c r="C368" s="118"/>
      <c r="D368" s="118"/>
      <c r="E368" s="778"/>
      <c r="F368" s="118"/>
    </row>
    <row r="369" spans="1:15" s="116" customFormat="1">
      <c r="A369" s="173"/>
      <c r="B369" s="267"/>
      <c r="C369" s="118"/>
      <c r="D369" s="118"/>
      <c r="E369" s="772"/>
      <c r="F369" s="121"/>
    </row>
    <row r="370" spans="1:15" s="116" customFormat="1">
      <c r="A370" s="173"/>
      <c r="B370" s="267"/>
      <c r="C370" s="118"/>
      <c r="D370" s="121"/>
      <c r="E370" s="181"/>
      <c r="F370" s="121"/>
    </row>
    <row r="371" spans="1:15" s="116" customFormat="1">
      <c r="A371" s="270"/>
      <c r="B371" s="268"/>
      <c r="C371" s="185"/>
      <c r="D371" s="121"/>
      <c r="E371" s="181"/>
      <c r="F371" s="121"/>
    </row>
    <row r="372" spans="1:15" s="116" customFormat="1">
      <c r="B372" s="268"/>
      <c r="C372" s="185"/>
      <c r="D372" s="185"/>
      <c r="E372" s="306"/>
    </row>
    <row r="373" spans="1:15" s="116" customFormat="1">
      <c r="B373" s="268"/>
      <c r="C373" s="185"/>
      <c r="D373" s="185"/>
      <c r="E373" s="306"/>
    </row>
    <row r="374" spans="1:15" s="116" customFormat="1">
      <c r="B374" s="268"/>
      <c r="C374" s="185"/>
      <c r="D374" s="185"/>
      <c r="E374" s="306"/>
    </row>
    <row r="375" spans="1:15" s="116" customFormat="1">
      <c r="B375" s="268"/>
      <c r="C375" s="185"/>
      <c r="D375" s="185"/>
      <c r="E375" s="773"/>
      <c r="F375" s="120"/>
    </row>
    <row r="376" spans="1:15">
      <c r="A376" s="116"/>
      <c r="B376" s="305"/>
      <c r="C376" s="185"/>
      <c r="D376" s="185"/>
      <c r="E376" s="774"/>
      <c r="F376" s="116"/>
    </row>
    <row r="377" spans="1:15" s="116" customFormat="1">
      <c r="A377" s="160"/>
      <c r="B377" s="140"/>
      <c r="C377" s="234"/>
      <c r="D377" s="234"/>
      <c r="E377" s="130"/>
      <c r="F377" s="120"/>
    </row>
    <row r="378" spans="1:15" s="116" customFormat="1">
      <c r="A378" s="160"/>
      <c r="B378" s="161"/>
      <c r="C378" s="118"/>
      <c r="D378" s="118"/>
      <c r="E378" s="773"/>
      <c r="F378" s="120"/>
    </row>
    <row r="379" spans="1:15" s="116" customFormat="1">
      <c r="B379" s="268"/>
      <c r="C379" s="234"/>
      <c r="D379" s="234"/>
      <c r="E379" s="779"/>
      <c r="F379" s="120"/>
    </row>
    <row r="380" spans="1:15" s="116" customFormat="1">
      <c r="B380" s="263"/>
      <c r="C380" s="164"/>
      <c r="D380" s="164"/>
      <c r="E380" s="130"/>
      <c r="G380" s="165"/>
      <c r="H380" s="165"/>
      <c r="I380" s="165"/>
      <c r="J380" s="165"/>
      <c r="K380" s="165"/>
      <c r="L380" s="165"/>
      <c r="M380" s="165"/>
      <c r="N380" s="165"/>
      <c r="O380" s="165"/>
    </row>
    <row r="381" spans="1:15" s="116" customFormat="1">
      <c r="A381" s="160"/>
      <c r="B381" s="268"/>
      <c r="C381" s="185"/>
      <c r="D381" s="185"/>
      <c r="E381" s="772"/>
      <c r="F381" s="120"/>
    </row>
    <row r="382" spans="1:15" s="116" customFormat="1">
      <c r="B382" s="268"/>
      <c r="C382" s="185"/>
      <c r="D382" s="185"/>
      <c r="E382" s="138"/>
    </row>
    <row r="383" spans="1:15" s="116" customFormat="1">
      <c r="A383" s="160"/>
      <c r="B383" s="268"/>
      <c r="C383" s="185"/>
      <c r="D383" s="185"/>
      <c r="E383" s="138"/>
    </row>
    <row r="384" spans="1:15" s="116" customFormat="1">
      <c r="B384" s="268"/>
      <c r="C384" s="185"/>
      <c r="D384" s="185"/>
      <c r="E384" s="772"/>
      <c r="F384" s="120"/>
    </row>
    <row r="385" spans="1:256" s="116" customFormat="1">
      <c r="B385" s="268"/>
      <c r="C385" s="185"/>
      <c r="E385" s="130"/>
    </row>
    <row r="386" spans="1:256">
      <c r="A386" s="173"/>
      <c r="B386" s="186"/>
      <c r="C386" s="185"/>
      <c r="D386" s="185"/>
      <c r="E386" s="774"/>
      <c r="F386" s="116"/>
    </row>
    <row r="387" spans="1:256">
      <c r="A387" s="116"/>
      <c r="B387" s="186"/>
      <c r="C387" s="185"/>
      <c r="D387" s="185"/>
      <c r="E387" s="774"/>
      <c r="F387" s="116"/>
    </row>
    <row r="388" spans="1:256">
      <c r="A388" s="116"/>
      <c r="B388" s="186"/>
      <c r="C388" s="307"/>
      <c r="D388" s="307"/>
      <c r="E388" s="773"/>
      <c r="F388" s="121"/>
    </row>
    <row r="389" spans="1:256">
      <c r="A389" s="116"/>
      <c r="B389" s="186"/>
      <c r="C389" s="307"/>
      <c r="D389" s="307"/>
      <c r="E389" s="773"/>
      <c r="F389" s="121"/>
    </row>
    <row r="390" spans="1:256" s="116" customFormat="1">
      <c r="B390" s="264"/>
      <c r="C390" s="171"/>
      <c r="D390" s="171"/>
      <c r="E390" s="130"/>
    </row>
    <row r="391" spans="1:256" s="116" customFormat="1">
      <c r="A391" s="173"/>
      <c r="B391" s="267"/>
      <c r="C391" s="88"/>
      <c r="D391" s="265"/>
      <c r="E391" s="130"/>
      <c r="G391" s="165"/>
      <c r="H391" s="165"/>
      <c r="I391" s="165"/>
    </row>
    <row r="392" spans="1:256" s="116" customFormat="1">
      <c r="A392" s="308"/>
      <c r="B392" s="267"/>
      <c r="C392" s="88"/>
      <c r="D392" s="265"/>
      <c r="E392" s="130"/>
      <c r="G392" s="165"/>
      <c r="H392" s="165"/>
      <c r="I392" s="165"/>
      <c r="J392" s="165"/>
      <c r="K392" s="165"/>
      <c r="L392" s="165"/>
      <c r="M392" s="165"/>
      <c r="N392" s="165"/>
      <c r="O392" s="165"/>
      <c r="P392" s="165"/>
      <c r="Q392" s="165"/>
    </row>
    <row r="393" spans="1:256" s="116" customFormat="1">
      <c r="A393" s="308"/>
      <c r="B393" s="267"/>
      <c r="C393" s="118"/>
      <c r="D393" s="118"/>
      <c r="E393" s="773"/>
      <c r="F393" s="283"/>
      <c r="G393" s="165"/>
      <c r="H393" s="165"/>
      <c r="I393" s="165"/>
      <c r="J393" s="165"/>
      <c r="K393" s="165"/>
      <c r="L393" s="165"/>
      <c r="M393" s="165"/>
      <c r="N393" s="165"/>
      <c r="O393" s="165"/>
      <c r="P393" s="165"/>
      <c r="Q393" s="165"/>
    </row>
    <row r="394" spans="1:256" s="116" customFormat="1">
      <c r="A394" s="308"/>
      <c r="B394" s="267"/>
      <c r="C394" s="118"/>
      <c r="D394" s="194"/>
      <c r="E394" s="780"/>
      <c r="F394" s="194"/>
      <c r="G394" s="165"/>
      <c r="H394" s="165"/>
      <c r="I394" s="165"/>
      <c r="J394" s="165"/>
      <c r="K394" s="165"/>
      <c r="L394" s="165"/>
      <c r="M394" s="165"/>
      <c r="N394" s="165"/>
      <c r="O394" s="165"/>
      <c r="P394" s="165"/>
      <c r="Q394" s="165"/>
    </row>
    <row r="395" spans="1:256" s="234" customFormat="1">
      <c r="A395" s="160"/>
      <c r="B395" s="309"/>
      <c r="C395" s="310"/>
      <c r="D395" s="194"/>
      <c r="E395" s="780"/>
      <c r="F395" s="194"/>
    </row>
    <row r="396" spans="1:256" s="234" customFormat="1">
      <c r="A396" s="122"/>
      <c r="B396" s="309"/>
      <c r="C396" s="227"/>
      <c r="D396" s="227"/>
      <c r="E396" s="130"/>
      <c r="F396" s="194"/>
    </row>
    <row r="397" spans="1:256" s="234" customFormat="1">
      <c r="A397" s="122"/>
      <c r="B397" s="309"/>
      <c r="C397" s="227"/>
      <c r="D397" s="227"/>
      <c r="E397" s="130"/>
      <c r="F397" s="194"/>
    </row>
    <row r="398" spans="1:256" s="234" customFormat="1">
      <c r="A398" s="122"/>
      <c r="B398" s="309"/>
      <c r="C398" s="311"/>
      <c r="D398" s="311"/>
      <c r="E398" s="772"/>
      <c r="F398" s="204"/>
    </row>
    <row r="399" spans="1:256" s="116" customFormat="1">
      <c r="B399" s="268"/>
      <c r="C399" s="185"/>
      <c r="D399" s="185"/>
      <c r="E399" s="138"/>
    </row>
    <row r="400" spans="1:256" s="127" customFormat="1" ht="17.25" customHeight="1">
      <c r="A400" s="160"/>
      <c r="B400" s="269"/>
      <c r="C400" s="249"/>
      <c r="D400" s="249"/>
      <c r="E400" s="774"/>
      <c r="F400" s="66"/>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8"/>
      <c r="AL400" s="128"/>
      <c r="AM400" s="128"/>
      <c r="AN400" s="128"/>
      <c r="AO400" s="128"/>
      <c r="AP400" s="128"/>
      <c r="AQ400" s="128"/>
      <c r="AR400" s="128"/>
      <c r="AS400" s="128"/>
      <c r="AT400" s="128"/>
      <c r="AU400" s="128"/>
      <c r="AV400" s="128"/>
      <c r="AW400" s="128"/>
      <c r="AX400" s="128"/>
      <c r="AY400" s="128"/>
      <c r="AZ400" s="128"/>
      <c r="BA400" s="128"/>
      <c r="BB400" s="128"/>
      <c r="BC400" s="128"/>
      <c r="BD400" s="128"/>
      <c r="BE400" s="128"/>
      <c r="BF400" s="128"/>
      <c r="BG400" s="128"/>
      <c r="BH400" s="128"/>
      <c r="BI400" s="128"/>
      <c r="BJ400" s="128"/>
      <c r="BK400" s="128"/>
      <c r="BL400" s="128"/>
      <c r="BM400" s="128"/>
      <c r="BN400" s="128"/>
      <c r="BO400" s="128"/>
      <c r="BP400" s="128"/>
      <c r="BQ400" s="128"/>
      <c r="BR400" s="128"/>
      <c r="BS400" s="128"/>
      <c r="BT400" s="128"/>
      <c r="BU400" s="128"/>
      <c r="BV400" s="128"/>
      <c r="BW400" s="128"/>
      <c r="BX400" s="128"/>
      <c r="BY400" s="128"/>
      <c r="BZ400" s="128"/>
      <c r="CA400" s="128"/>
      <c r="CB400" s="128"/>
      <c r="CC400" s="128"/>
      <c r="CD400" s="128"/>
      <c r="CE400" s="128"/>
      <c r="CF400" s="128"/>
      <c r="CG400" s="128"/>
      <c r="CH400" s="128"/>
      <c r="CI400" s="128"/>
      <c r="CJ400" s="128"/>
      <c r="CK400" s="128"/>
      <c r="CL400" s="128"/>
      <c r="CM400" s="128"/>
      <c r="CN400" s="128"/>
      <c r="CO400" s="128"/>
      <c r="CP400" s="128"/>
      <c r="CQ400" s="128"/>
      <c r="CR400" s="128"/>
      <c r="CS400" s="128"/>
      <c r="CT400" s="128"/>
      <c r="CU400" s="128"/>
      <c r="CV400" s="128"/>
      <c r="CW400" s="128"/>
      <c r="CX400" s="128"/>
      <c r="CY400" s="128"/>
      <c r="CZ400" s="128"/>
      <c r="DA400" s="128"/>
      <c r="DB400" s="128"/>
      <c r="DC400" s="128"/>
      <c r="DD400" s="128"/>
      <c r="DE400" s="128"/>
      <c r="DF400" s="128"/>
      <c r="DG400" s="128"/>
      <c r="DH400" s="128"/>
      <c r="DI400" s="128"/>
      <c r="DJ400" s="128"/>
      <c r="DK400" s="128"/>
      <c r="DL400" s="128"/>
      <c r="DM400" s="128"/>
      <c r="DN400" s="128"/>
      <c r="DO400" s="128"/>
      <c r="DP400" s="128"/>
      <c r="DQ400" s="128"/>
      <c r="DR400" s="128"/>
      <c r="DS400" s="128"/>
      <c r="DT400" s="128"/>
      <c r="DU400" s="128"/>
      <c r="DV400" s="128"/>
      <c r="DW400" s="128"/>
      <c r="DX400" s="128"/>
      <c r="DY400" s="128"/>
      <c r="DZ400" s="128"/>
      <c r="EA400" s="128"/>
      <c r="EB400" s="128"/>
      <c r="EC400" s="128"/>
      <c r="ED400" s="128"/>
      <c r="EE400" s="128"/>
      <c r="EF400" s="128"/>
      <c r="EG400" s="128"/>
      <c r="EH400" s="128"/>
      <c r="EI400" s="128"/>
      <c r="EJ400" s="128"/>
      <c r="EK400" s="128"/>
      <c r="EL400" s="128"/>
      <c r="EM400" s="128"/>
      <c r="EN400" s="128"/>
      <c r="EO400" s="128"/>
      <c r="EP400" s="128"/>
      <c r="EQ400" s="128"/>
      <c r="ER400" s="128"/>
      <c r="ES400" s="128"/>
      <c r="ET400" s="128"/>
      <c r="EU400" s="128"/>
      <c r="EV400" s="128"/>
      <c r="EW400" s="128"/>
      <c r="EX400" s="128"/>
      <c r="EY400" s="128"/>
      <c r="EZ400" s="128"/>
      <c r="FA400" s="128"/>
      <c r="FB400" s="128"/>
      <c r="FC400" s="128"/>
      <c r="FD400" s="128"/>
      <c r="FE400" s="128"/>
      <c r="FF400" s="128"/>
      <c r="FG400" s="128"/>
      <c r="FH400" s="128"/>
      <c r="FI400" s="128"/>
      <c r="FJ400" s="128"/>
      <c r="FK400" s="128"/>
      <c r="FL400" s="128"/>
      <c r="FM400" s="128"/>
      <c r="FN400" s="128"/>
      <c r="FO400" s="128"/>
      <c r="FP400" s="128"/>
      <c r="FQ400" s="128"/>
      <c r="FR400" s="128"/>
      <c r="FS400" s="128"/>
      <c r="FT400" s="128"/>
      <c r="FU400" s="128"/>
      <c r="FV400" s="128"/>
      <c r="FW400" s="128"/>
      <c r="FX400" s="128"/>
      <c r="FY400" s="128"/>
      <c r="FZ400" s="128"/>
      <c r="GA400" s="128"/>
      <c r="GB400" s="128"/>
      <c r="GC400" s="128"/>
      <c r="GD400" s="128"/>
      <c r="GE400" s="128"/>
      <c r="GF400" s="128"/>
      <c r="GG400" s="128"/>
      <c r="GH400" s="128"/>
      <c r="GI400" s="128"/>
      <c r="GJ400" s="128"/>
      <c r="GK400" s="128"/>
      <c r="GL400" s="128"/>
      <c r="GM400" s="128"/>
      <c r="GN400" s="128"/>
      <c r="GO400" s="128"/>
      <c r="GP400" s="128"/>
      <c r="GQ400" s="128"/>
      <c r="GR400" s="128"/>
      <c r="GS400" s="128"/>
      <c r="GT400" s="128"/>
      <c r="GU400" s="128"/>
      <c r="GV400" s="128"/>
      <c r="GW400" s="128"/>
      <c r="GX400" s="128"/>
      <c r="GY400" s="128"/>
      <c r="GZ400" s="128"/>
      <c r="HA400" s="128"/>
      <c r="HB400" s="128"/>
      <c r="HC400" s="128"/>
      <c r="HD400" s="128"/>
      <c r="HE400" s="128"/>
      <c r="HF400" s="128"/>
      <c r="HG400" s="128"/>
      <c r="HH400" s="128"/>
      <c r="HI400" s="128"/>
      <c r="HJ400" s="128"/>
      <c r="HK400" s="128"/>
      <c r="HL400" s="128"/>
      <c r="HM400" s="128"/>
      <c r="HN400" s="128"/>
      <c r="HO400" s="128"/>
      <c r="HP400" s="128"/>
      <c r="HQ400" s="128"/>
      <c r="HR400" s="128"/>
      <c r="HS400" s="128"/>
      <c r="HT400" s="128"/>
      <c r="HU400" s="128"/>
      <c r="HV400" s="128"/>
      <c r="HW400" s="128"/>
      <c r="HX400" s="128"/>
      <c r="HY400" s="128"/>
      <c r="HZ400" s="128"/>
      <c r="IA400" s="128"/>
      <c r="IB400" s="128"/>
      <c r="IC400" s="128"/>
      <c r="ID400" s="128"/>
      <c r="IE400" s="128"/>
      <c r="IF400" s="128"/>
      <c r="IG400" s="128"/>
      <c r="IH400" s="128"/>
      <c r="II400" s="128"/>
      <c r="IJ400" s="128"/>
      <c r="IK400" s="128"/>
      <c r="IL400" s="128"/>
      <c r="IM400" s="128"/>
      <c r="IN400" s="128"/>
      <c r="IO400" s="128"/>
      <c r="IP400" s="128"/>
      <c r="IQ400" s="128"/>
      <c r="IR400" s="128"/>
      <c r="IS400" s="128"/>
      <c r="IT400" s="128"/>
      <c r="IU400" s="128"/>
      <c r="IV400" s="128"/>
    </row>
    <row r="401" spans="1:256" s="127" customFormat="1">
      <c r="A401" s="160"/>
      <c r="B401" s="269"/>
      <c r="C401" s="249"/>
      <c r="D401" s="249"/>
      <c r="E401" s="774"/>
      <c r="F401" s="66"/>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128"/>
      <c r="AM401" s="128"/>
      <c r="AN401" s="128"/>
      <c r="AO401" s="128"/>
      <c r="AP401" s="128"/>
      <c r="AQ401" s="128"/>
      <c r="AR401" s="128"/>
      <c r="AS401" s="128"/>
      <c r="AT401" s="128"/>
      <c r="AU401" s="128"/>
      <c r="AV401" s="128"/>
      <c r="AW401" s="128"/>
      <c r="AX401" s="128"/>
      <c r="AY401" s="128"/>
      <c r="AZ401" s="128"/>
      <c r="BA401" s="128"/>
      <c r="BB401" s="128"/>
      <c r="BC401" s="128"/>
      <c r="BD401" s="128"/>
      <c r="BE401" s="128"/>
      <c r="BF401" s="128"/>
      <c r="BG401" s="128"/>
      <c r="BH401" s="128"/>
      <c r="BI401" s="128"/>
      <c r="BJ401" s="128"/>
      <c r="BK401" s="128"/>
      <c r="BL401" s="128"/>
      <c r="BM401" s="128"/>
      <c r="BN401" s="128"/>
      <c r="BO401" s="128"/>
      <c r="BP401" s="128"/>
      <c r="BQ401" s="128"/>
      <c r="BR401" s="128"/>
      <c r="BS401" s="128"/>
      <c r="BT401" s="128"/>
      <c r="BU401" s="128"/>
      <c r="BV401" s="128"/>
      <c r="BW401" s="128"/>
      <c r="BX401" s="128"/>
      <c r="BY401" s="128"/>
      <c r="BZ401" s="128"/>
      <c r="CA401" s="128"/>
      <c r="CB401" s="128"/>
      <c r="CC401" s="128"/>
      <c r="CD401" s="128"/>
      <c r="CE401" s="128"/>
      <c r="CF401" s="128"/>
      <c r="CG401" s="128"/>
      <c r="CH401" s="128"/>
      <c r="CI401" s="128"/>
      <c r="CJ401" s="128"/>
      <c r="CK401" s="128"/>
      <c r="CL401" s="128"/>
      <c r="CM401" s="128"/>
      <c r="CN401" s="128"/>
      <c r="CO401" s="128"/>
      <c r="CP401" s="128"/>
      <c r="CQ401" s="128"/>
      <c r="CR401" s="128"/>
      <c r="CS401" s="128"/>
      <c r="CT401" s="128"/>
      <c r="CU401" s="128"/>
      <c r="CV401" s="128"/>
      <c r="CW401" s="128"/>
      <c r="CX401" s="128"/>
      <c r="CY401" s="128"/>
      <c r="CZ401" s="128"/>
      <c r="DA401" s="128"/>
      <c r="DB401" s="128"/>
      <c r="DC401" s="128"/>
      <c r="DD401" s="128"/>
      <c r="DE401" s="128"/>
      <c r="DF401" s="128"/>
      <c r="DG401" s="128"/>
      <c r="DH401" s="128"/>
      <c r="DI401" s="128"/>
      <c r="DJ401" s="128"/>
      <c r="DK401" s="128"/>
      <c r="DL401" s="128"/>
      <c r="DM401" s="128"/>
      <c r="DN401" s="128"/>
      <c r="DO401" s="128"/>
      <c r="DP401" s="128"/>
      <c r="DQ401" s="128"/>
      <c r="DR401" s="128"/>
      <c r="DS401" s="128"/>
      <c r="DT401" s="128"/>
      <c r="DU401" s="128"/>
      <c r="DV401" s="128"/>
      <c r="DW401" s="128"/>
      <c r="DX401" s="128"/>
      <c r="DY401" s="128"/>
      <c r="DZ401" s="128"/>
      <c r="EA401" s="128"/>
      <c r="EB401" s="128"/>
      <c r="EC401" s="128"/>
      <c r="ED401" s="128"/>
      <c r="EE401" s="128"/>
      <c r="EF401" s="128"/>
      <c r="EG401" s="128"/>
      <c r="EH401" s="128"/>
      <c r="EI401" s="128"/>
      <c r="EJ401" s="128"/>
      <c r="EK401" s="128"/>
      <c r="EL401" s="128"/>
      <c r="EM401" s="128"/>
      <c r="EN401" s="128"/>
      <c r="EO401" s="128"/>
      <c r="EP401" s="128"/>
      <c r="EQ401" s="128"/>
      <c r="ER401" s="128"/>
      <c r="ES401" s="128"/>
      <c r="ET401" s="128"/>
      <c r="EU401" s="128"/>
      <c r="EV401" s="128"/>
      <c r="EW401" s="128"/>
      <c r="EX401" s="128"/>
      <c r="EY401" s="128"/>
      <c r="EZ401" s="128"/>
      <c r="FA401" s="128"/>
      <c r="FB401" s="128"/>
      <c r="FC401" s="128"/>
      <c r="FD401" s="128"/>
      <c r="FE401" s="128"/>
      <c r="FF401" s="128"/>
      <c r="FG401" s="128"/>
      <c r="FH401" s="128"/>
      <c r="FI401" s="128"/>
      <c r="FJ401" s="128"/>
      <c r="FK401" s="128"/>
      <c r="FL401" s="128"/>
      <c r="FM401" s="128"/>
      <c r="FN401" s="128"/>
      <c r="FO401" s="128"/>
      <c r="FP401" s="128"/>
      <c r="FQ401" s="128"/>
      <c r="FR401" s="128"/>
      <c r="FS401" s="128"/>
      <c r="FT401" s="128"/>
      <c r="FU401" s="128"/>
      <c r="FV401" s="128"/>
      <c r="FW401" s="128"/>
      <c r="FX401" s="128"/>
      <c r="FY401" s="128"/>
      <c r="FZ401" s="128"/>
      <c r="GA401" s="128"/>
      <c r="GB401" s="128"/>
      <c r="GC401" s="128"/>
      <c r="GD401" s="128"/>
      <c r="GE401" s="128"/>
      <c r="GF401" s="128"/>
      <c r="GG401" s="128"/>
      <c r="GH401" s="128"/>
      <c r="GI401" s="128"/>
      <c r="GJ401" s="128"/>
      <c r="GK401" s="128"/>
      <c r="GL401" s="128"/>
      <c r="GM401" s="128"/>
      <c r="GN401" s="128"/>
      <c r="GO401" s="128"/>
      <c r="GP401" s="128"/>
      <c r="GQ401" s="128"/>
      <c r="GR401" s="128"/>
      <c r="GS401" s="128"/>
      <c r="GT401" s="128"/>
      <c r="GU401" s="128"/>
      <c r="GV401" s="128"/>
      <c r="GW401" s="128"/>
      <c r="GX401" s="128"/>
      <c r="GY401" s="128"/>
      <c r="GZ401" s="128"/>
      <c r="HA401" s="128"/>
      <c r="HB401" s="128"/>
      <c r="HC401" s="128"/>
      <c r="HD401" s="128"/>
      <c r="HE401" s="128"/>
      <c r="HF401" s="128"/>
      <c r="HG401" s="128"/>
      <c r="HH401" s="128"/>
      <c r="HI401" s="128"/>
      <c r="HJ401" s="128"/>
      <c r="HK401" s="128"/>
      <c r="HL401" s="128"/>
      <c r="HM401" s="128"/>
      <c r="HN401" s="128"/>
      <c r="HO401" s="128"/>
      <c r="HP401" s="128"/>
      <c r="HQ401" s="128"/>
      <c r="HR401" s="128"/>
      <c r="HS401" s="128"/>
      <c r="HT401" s="128"/>
      <c r="HU401" s="128"/>
      <c r="HV401" s="128"/>
      <c r="HW401" s="128"/>
      <c r="HX401" s="128"/>
      <c r="HY401" s="128"/>
      <c r="HZ401" s="128"/>
      <c r="IA401" s="128"/>
      <c r="IB401" s="128"/>
      <c r="IC401" s="128"/>
      <c r="ID401" s="128"/>
      <c r="IE401" s="128"/>
      <c r="IF401" s="128"/>
      <c r="IG401" s="128"/>
      <c r="IH401" s="128"/>
      <c r="II401" s="128"/>
      <c r="IJ401" s="128"/>
      <c r="IK401" s="128"/>
      <c r="IL401" s="128"/>
      <c r="IM401" s="128"/>
      <c r="IN401" s="128"/>
      <c r="IO401" s="128"/>
      <c r="IP401" s="128"/>
      <c r="IQ401" s="128"/>
      <c r="IR401" s="128"/>
      <c r="IS401" s="128"/>
      <c r="IT401" s="128"/>
      <c r="IU401" s="128"/>
      <c r="IV401" s="128"/>
    </row>
    <row r="402" spans="1:256" s="127" customFormat="1">
      <c r="A402" s="116"/>
      <c r="B402" s="269"/>
      <c r="C402" s="185"/>
      <c r="D402" s="185"/>
      <c r="E402" s="773"/>
      <c r="F402" s="120"/>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8"/>
      <c r="AL402" s="128"/>
      <c r="AM402" s="128"/>
      <c r="AN402" s="128"/>
      <c r="AO402" s="128"/>
      <c r="AP402" s="128"/>
      <c r="AQ402" s="128"/>
      <c r="AR402" s="128"/>
      <c r="AS402" s="128"/>
      <c r="AT402" s="128"/>
      <c r="AU402" s="128"/>
      <c r="AV402" s="128"/>
      <c r="AW402" s="128"/>
      <c r="AX402" s="128"/>
      <c r="AY402" s="128"/>
      <c r="AZ402" s="128"/>
      <c r="BA402" s="128"/>
      <c r="BB402" s="128"/>
      <c r="BC402" s="128"/>
      <c r="BD402" s="128"/>
      <c r="BE402" s="128"/>
      <c r="BF402" s="128"/>
      <c r="BG402" s="128"/>
      <c r="BH402" s="128"/>
      <c r="BI402" s="128"/>
      <c r="BJ402" s="128"/>
      <c r="BK402" s="128"/>
      <c r="BL402" s="128"/>
      <c r="BM402" s="128"/>
      <c r="BN402" s="128"/>
      <c r="BO402" s="128"/>
      <c r="BP402" s="128"/>
      <c r="BQ402" s="128"/>
      <c r="BR402" s="128"/>
      <c r="BS402" s="128"/>
      <c r="BT402" s="128"/>
      <c r="BU402" s="128"/>
      <c r="BV402" s="128"/>
      <c r="BW402" s="128"/>
      <c r="BX402" s="128"/>
      <c r="BY402" s="128"/>
      <c r="BZ402" s="128"/>
      <c r="CA402" s="128"/>
      <c r="CB402" s="128"/>
      <c r="CC402" s="128"/>
      <c r="CD402" s="128"/>
      <c r="CE402" s="128"/>
      <c r="CF402" s="128"/>
      <c r="CG402" s="128"/>
      <c r="CH402" s="128"/>
      <c r="CI402" s="128"/>
      <c r="CJ402" s="128"/>
      <c r="CK402" s="128"/>
      <c r="CL402" s="128"/>
      <c r="CM402" s="128"/>
      <c r="CN402" s="128"/>
      <c r="CO402" s="128"/>
      <c r="CP402" s="128"/>
      <c r="CQ402" s="128"/>
      <c r="CR402" s="128"/>
      <c r="CS402" s="128"/>
      <c r="CT402" s="128"/>
      <c r="CU402" s="128"/>
      <c r="CV402" s="128"/>
      <c r="CW402" s="128"/>
      <c r="CX402" s="128"/>
      <c r="CY402" s="128"/>
      <c r="CZ402" s="128"/>
      <c r="DA402" s="128"/>
      <c r="DB402" s="128"/>
      <c r="DC402" s="128"/>
      <c r="DD402" s="128"/>
      <c r="DE402" s="128"/>
      <c r="DF402" s="128"/>
      <c r="DG402" s="128"/>
      <c r="DH402" s="128"/>
      <c r="DI402" s="128"/>
      <c r="DJ402" s="128"/>
      <c r="DK402" s="128"/>
      <c r="DL402" s="128"/>
      <c r="DM402" s="128"/>
      <c r="DN402" s="128"/>
      <c r="DO402" s="128"/>
      <c r="DP402" s="128"/>
      <c r="DQ402" s="128"/>
      <c r="DR402" s="128"/>
      <c r="DS402" s="128"/>
      <c r="DT402" s="128"/>
      <c r="DU402" s="128"/>
      <c r="DV402" s="128"/>
      <c r="DW402" s="128"/>
      <c r="DX402" s="128"/>
      <c r="DY402" s="128"/>
      <c r="DZ402" s="128"/>
      <c r="EA402" s="128"/>
      <c r="EB402" s="128"/>
      <c r="EC402" s="128"/>
      <c r="ED402" s="128"/>
      <c r="EE402" s="128"/>
      <c r="EF402" s="128"/>
      <c r="EG402" s="128"/>
      <c r="EH402" s="128"/>
      <c r="EI402" s="128"/>
      <c r="EJ402" s="128"/>
      <c r="EK402" s="128"/>
      <c r="EL402" s="128"/>
      <c r="EM402" s="128"/>
      <c r="EN402" s="128"/>
      <c r="EO402" s="128"/>
      <c r="EP402" s="128"/>
      <c r="EQ402" s="128"/>
      <c r="ER402" s="128"/>
      <c r="ES402" s="128"/>
      <c r="ET402" s="128"/>
      <c r="EU402" s="128"/>
      <c r="EV402" s="128"/>
      <c r="EW402" s="128"/>
      <c r="EX402" s="128"/>
      <c r="EY402" s="128"/>
      <c r="EZ402" s="128"/>
      <c r="FA402" s="128"/>
      <c r="FB402" s="128"/>
      <c r="FC402" s="128"/>
      <c r="FD402" s="128"/>
      <c r="FE402" s="128"/>
      <c r="FF402" s="128"/>
      <c r="FG402" s="128"/>
      <c r="FH402" s="128"/>
      <c r="FI402" s="128"/>
      <c r="FJ402" s="128"/>
      <c r="FK402" s="128"/>
      <c r="FL402" s="128"/>
      <c r="FM402" s="128"/>
      <c r="FN402" s="128"/>
      <c r="FO402" s="128"/>
      <c r="FP402" s="128"/>
      <c r="FQ402" s="128"/>
      <c r="FR402" s="128"/>
      <c r="FS402" s="128"/>
      <c r="FT402" s="128"/>
      <c r="FU402" s="128"/>
      <c r="FV402" s="128"/>
      <c r="FW402" s="128"/>
      <c r="FX402" s="128"/>
      <c r="FY402" s="128"/>
      <c r="FZ402" s="128"/>
      <c r="GA402" s="128"/>
      <c r="GB402" s="128"/>
      <c r="GC402" s="128"/>
      <c r="GD402" s="128"/>
      <c r="GE402" s="128"/>
      <c r="GF402" s="128"/>
      <c r="GG402" s="128"/>
      <c r="GH402" s="128"/>
      <c r="GI402" s="128"/>
      <c r="GJ402" s="128"/>
      <c r="GK402" s="128"/>
      <c r="GL402" s="128"/>
      <c r="GM402" s="128"/>
      <c r="GN402" s="128"/>
      <c r="GO402" s="128"/>
      <c r="GP402" s="128"/>
      <c r="GQ402" s="128"/>
      <c r="GR402" s="128"/>
      <c r="GS402" s="128"/>
      <c r="GT402" s="128"/>
      <c r="GU402" s="128"/>
      <c r="GV402" s="128"/>
      <c r="GW402" s="128"/>
      <c r="GX402" s="128"/>
      <c r="GY402" s="128"/>
      <c r="GZ402" s="128"/>
      <c r="HA402" s="128"/>
      <c r="HB402" s="128"/>
      <c r="HC402" s="128"/>
      <c r="HD402" s="128"/>
      <c r="HE402" s="128"/>
      <c r="HF402" s="128"/>
      <c r="HG402" s="128"/>
      <c r="HH402" s="128"/>
      <c r="HI402" s="128"/>
      <c r="HJ402" s="128"/>
      <c r="HK402" s="128"/>
      <c r="HL402" s="128"/>
      <c r="HM402" s="128"/>
      <c r="HN402" s="128"/>
      <c r="HO402" s="128"/>
      <c r="HP402" s="128"/>
      <c r="HQ402" s="128"/>
      <c r="HR402" s="128"/>
      <c r="HS402" s="128"/>
      <c r="HT402" s="128"/>
      <c r="HU402" s="128"/>
      <c r="HV402" s="128"/>
      <c r="HW402" s="128"/>
      <c r="HX402" s="128"/>
      <c r="HY402" s="128"/>
      <c r="HZ402" s="128"/>
      <c r="IA402" s="128"/>
      <c r="IB402" s="128"/>
      <c r="IC402" s="128"/>
      <c r="ID402" s="128"/>
      <c r="IE402" s="128"/>
      <c r="IF402" s="128"/>
      <c r="IG402" s="128"/>
      <c r="IH402" s="128"/>
      <c r="II402" s="128"/>
      <c r="IJ402" s="128"/>
      <c r="IK402" s="128"/>
      <c r="IL402" s="128"/>
      <c r="IM402" s="128"/>
      <c r="IN402" s="128"/>
      <c r="IO402" s="128"/>
      <c r="IP402" s="128"/>
      <c r="IQ402" s="128"/>
      <c r="IR402" s="128"/>
      <c r="IS402" s="128"/>
      <c r="IT402" s="128"/>
      <c r="IU402" s="128"/>
      <c r="IV402" s="128"/>
    </row>
    <row r="403" spans="1:256" s="127" customFormat="1">
      <c r="A403" s="116"/>
      <c r="B403" s="269"/>
      <c r="C403" s="185"/>
      <c r="D403" s="185"/>
      <c r="E403" s="773"/>
      <c r="F403" s="120"/>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8"/>
      <c r="AN403" s="128"/>
      <c r="AO403" s="128"/>
      <c r="AP403" s="128"/>
      <c r="AQ403" s="128"/>
      <c r="AR403" s="128"/>
      <c r="AS403" s="128"/>
      <c r="AT403" s="128"/>
      <c r="AU403" s="128"/>
      <c r="AV403" s="128"/>
      <c r="AW403" s="128"/>
      <c r="AX403" s="128"/>
      <c r="AY403" s="128"/>
      <c r="AZ403" s="128"/>
      <c r="BA403" s="128"/>
      <c r="BB403" s="128"/>
      <c r="BC403" s="128"/>
      <c r="BD403" s="128"/>
      <c r="BE403" s="128"/>
      <c r="BF403" s="128"/>
      <c r="BG403" s="128"/>
      <c r="BH403" s="128"/>
      <c r="BI403" s="128"/>
      <c r="BJ403" s="128"/>
      <c r="BK403" s="128"/>
      <c r="BL403" s="128"/>
      <c r="BM403" s="128"/>
      <c r="BN403" s="128"/>
      <c r="BO403" s="128"/>
      <c r="BP403" s="128"/>
      <c r="BQ403" s="128"/>
      <c r="BR403" s="128"/>
      <c r="BS403" s="128"/>
      <c r="BT403" s="128"/>
      <c r="BU403" s="128"/>
      <c r="BV403" s="128"/>
      <c r="BW403" s="128"/>
      <c r="BX403" s="128"/>
      <c r="BY403" s="128"/>
      <c r="BZ403" s="128"/>
      <c r="CA403" s="128"/>
      <c r="CB403" s="128"/>
      <c r="CC403" s="128"/>
      <c r="CD403" s="128"/>
      <c r="CE403" s="128"/>
      <c r="CF403" s="128"/>
      <c r="CG403" s="128"/>
      <c r="CH403" s="128"/>
      <c r="CI403" s="128"/>
      <c r="CJ403" s="128"/>
      <c r="CK403" s="128"/>
      <c r="CL403" s="128"/>
      <c r="CM403" s="128"/>
      <c r="CN403" s="128"/>
      <c r="CO403" s="128"/>
      <c r="CP403" s="128"/>
      <c r="CQ403" s="128"/>
      <c r="CR403" s="128"/>
      <c r="CS403" s="128"/>
      <c r="CT403" s="128"/>
      <c r="CU403" s="128"/>
      <c r="CV403" s="128"/>
      <c r="CW403" s="128"/>
      <c r="CX403" s="128"/>
      <c r="CY403" s="128"/>
      <c r="CZ403" s="128"/>
      <c r="DA403" s="128"/>
      <c r="DB403" s="128"/>
      <c r="DC403" s="128"/>
      <c r="DD403" s="128"/>
      <c r="DE403" s="128"/>
      <c r="DF403" s="128"/>
      <c r="DG403" s="128"/>
      <c r="DH403" s="128"/>
      <c r="DI403" s="128"/>
      <c r="DJ403" s="128"/>
      <c r="DK403" s="128"/>
      <c r="DL403" s="128"/>
      <c r="DM403" s="128"/>
      <c r="DN403" s="128"/>
      <c r="DO403" s="128"/>
      <c r="DP403" s="128"/>
      <c r="DQ403" s="128"/>
      <c r="DR403" s="128"/>
      <c r="DS403" s="128"/>
      <c r="DT403" s="128"/>
      <c r="DU403" s="128"/>
      <c r="DV403" s="128"/>
      <c r="DW403" s="128"/>
      <c r="DX403" s="128"/>
      <c r="DY403" s="128"/>
      <c r="DZ403" s="128"/>
      <c r="EA403" s="128"/>
      <c r="EB403" s="128"/>
      <c r="EC403" s="128"/>
      <c r="ED403" s="128"/>
      <c r="EE403" s="128"/>
      <c r="EF403" s="128"/>
      <c r="EG403" s="128"/>
      <c r="EH403" s="128"/>
      <c r="EI403" s="128"/>
      <c r="EJ403" s="128"/>
      <c r="EK403" s="128"/>
      <c r="EL403" s="128"/>
      <c r="EM403" s="128"/>
      <c r="EN403" s="128"/>
      <c r="EO403" s="128"/>
      <c r="EP403" s="128"/>
      <c r="EQ403" s="128"/>
      <c r="ER403" s="128"/>
      <c r="ES403" s="128"/>
      <c r="ET403" s="128"/>
      <c r="EU403" s="128"/>
      <c r="EV403" s="128"/>
      <c r="EW403" s="128"/>
      <c r="EX403" s="128"/>
      <c r="EY403" s="128"/>
      <c r="EZ403" s="128"/>
      <c r="FA403" s="128"/>
      <c r="FB403" s="128"/>
      <c r="FC403" s="128"/>
      <c r="FD403" s="128"/>
      <c r="FE403" s="128"/>
      <c r="FF403" s="128"/>
      <c r="FG403" s="128"/>
      <c r="FH403" s="128"/>
      <c r="FI403" s="128"/>
      <c r="FJ403" s="128"/>
      <c r="FK403" s="128"/>
      <c r="FL403" s="128"/>
      <c r="FM403" s="128"/>
      <c r="FN403" s="128"/>
      <c r="FO403" s="128"/>
      <c r="FP403" s="128"/>
      <c r="FQ403" s="128"/>
      <c r="FR403" s="128"/>
      <c r="FS403" s="128"/>
      <c r="FT403" s="128"/>
      <c r="FU403" s="128"/>
      <c r="FV403" s="128"/>
      <c r="FW403" s="128"/>
      <c r="FX403" s="128"/>
      <c r="FY403" s="128"/>
      <c r="FZ403" s="128"/>
      <c r="GA403" s="128"/>
      <c r="GB403" s="128"/>
      <c r="GC403" s="128"/>
      <c r="GD403" s="128"/>
      <c r="GE403" s="128"/>
      <c r="GF403" s="128"/>
      <c r="GG403" s="128"/>
      <c r="GH403" s="128"/>
      <c r="GI403" s="128"/>
      <c r="GJ403" s="128"/>
      <c r="GK403" s="128"/>
      <c r="GL403" s="128"/>
      <c r="GM403" s="128"/>
      <c r="GN403" s="128"/>
      <c r="GO403" s="128"/>
      <c r="GP403" s="128"/>
      <c r="GQ403" s="128"/>
      <c r="GR403" s="128"/>
      <c r="GS403" s="128"/>
      <c r="GT403" s="128"/>
      <c r="GU403" s="128"/>
      <c r="GV403" s="128"/>
      <c r="GW403" s="128"/>
      <c r="GX403" s="128"/>
      <c r="GY403" s="128"/>
      <c r="GZ403" s="128"/>
      <c r="HA403" s="128"/>
      <c r="HB403" s="128"/>
      <c r="HC403" s="128"/>
      <c r="HD403" s="128"/>
      <c r="HE403" s="128"/>
      <c r="HF403" s="128"/>
      <c r="HG403" s="128"/>
      <c r="HH403" s="128"/>
      <c r="HI403" s="128"/>
      <c r="HJ403" s="128"/>
      <c r="HK403" s="128"/>
      <c r="HL403" s="128"/>
      <c r="HM403" s="128"/>
      <c r="HN403" s="128"/>
      <c r="HO403" s="128"/>
      <c r="HP403" s="128"/>
      <c r="HQ403" s="128"/>
      <c r="HR403" s="128"/>
      <c r="HS403" s="128"/>
      <c r="HT403" s="128"/>
      <c r="HU403" s="128"/>
      <c r="HV403" s="128"/>
      <c r="HW403" s="128"/>
      <c r="HX403" s="128"/>
      <c r="HY403" s="128"/>
      <c r="HZ403" s="128"/>
      <c r="IA403" s="128"/>
      <c r="IB403" s="128"/>
      <c r="IC403" s="128"/>
      <c r="ID403" s="128"/>
      <c r="IE403" s="128"/>
      <c r="IF403" s="128"/>
      <c r="IG403" s="128"/>
      <c r="IH403" s="128"/>
      <c r="II403" s="128"/>
      <c r="IJ403" s="128"/>
      <c r="IK403" s="128"/>
      <c r="IL403" s="128"/>
      <c r="IM403" s="128"/>
      <c r="IN403" s="128"/>
      <c r="IO403" s="128"/>
      <c r="IP403" s="128"/>
      <c r="IQ403" s="128"/>
      <c r="IR403" s="128"/>
      <c r="IS403" s="128"/>
      <c r="IT403" s="128"/>
      <c r="IU403" s="128"/>
      <c r="IV403" s="128"/>
    </row>
    <row r="404" spans="1:256" s="127" customFormat="1">
      <c r="A404" s="116"/>
      <c r="B404" s="269"/>
      <c r="C404" s="185"/>
      <c r="D404" s="185"/>
      <c r="E404" s="773"/>
      <c r="F404" s="120"/>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8"/>
      <c r="AN404" s="128"/>
      <c r="AO404" s="128"/>
      <c r="AP404" s="128"/>
      <c r="AQ404" s="128"/>
      <c r="AR404" s="128"/>
      <c r="AS404" s="128"/>
      <c r="AT404" s="128"/>
      <c r="AU404" s="128"/>
      <c r="AV404" s="128"/>
      <c r="AW404" s="128"/>
      <c r="AX404" s="128"/>
      <c r="AY404" s="128"/>
      <c r="AZ404" s="128"/>
      <c r="BA404" s="128"/>
      <c r="BB404" s="128"/>
      <c r="BC404" s="128"/>
      <c r="BD404" s="128"/>
      <c r="BE404" s="128"/>
      <c r="BF404" s="128"/>
      <c r="BG404" s="128"/>
      <c r="BH404" s="128"/>
      <c r="BI404" s="128"/>
      <c r="BJ404" s="128"/>
      <c r="BK404" s="128"/>
      <c r="BL404" s="128"/>
      <c r="BM404" s="128"/>
      <c r="BN404" s="128"/>
      <c r="BO404" s="128"/>
      <c r="BP404" s="128"/>
      <c r="BQ404" s="128"/>
      <c r="BR404" s="128"/>
      <c r="BS404" s="128"/>
      <c r="BT404" s="128"/>
      <c r="BU404" s="128"/>
      <c r="BV404" s="128"/>
      <c r="BW404" s="128"/>
      <c r="BX404" s="128"/>
      <c r="BY404" s="128"/>
      <c r="BZ404" s="128"/>
      <c r="CA404" s="128"/>
      <c r="CB404" s="128"/>
      <c r="CC404" s="128"/>
      <c r="CD404" s="128"/>
      <c r="CE404" s="128"/>
      <c r="CF404" s="128"/>
      <c r="CG404" s="128"/>
      <c r="CH404" s="128"/>
      <c r="CI404" s="128"/>
      <c r="CJ404" s="128"/>
      <c r="CK404" s="128"/>
      <c r="CL404" s="128"/>
      <c r="CM404" s="128"/>
      <c r="CN404" s="128"/>
      <c r="CO404" s="128"/>
      <c r="CP404" s="128"/>
      <c r="CQ404" s="128"/>
      <c r="CR404" s="128"/>
      <c r="CS404" s="128"/>
      <c r="CT404" s="128"/>
      <c r="CU404" s="128"/>
      <c r="CV404" s="128"/>
      <c r="CW404" s="128"/>
      <c r="CX404" s="128"/>
      <c r="CY404" s="128"/>
      <c r="CZ404" s="128"/>
      <c r="DA404" s="128"/>
      <c r="DB404" s="128"/>
      <c r="DC404" s="128"/>
      <c r="DD404" s="128"/>
      <c r="DE404" s="128"/>
      <c r="DF404" s="128"/>
      <c r="DG404" s="128"/>
      <c r="DH404" s="128"/>
      <c r="DI404" s="128"/>
      <c r="DJ404" s="128"/>
      <c r="DK404" s="128"/>
      <c r="DL404" s="128"/>
      <c r="DM404" s="128"/>
      <c r="DN404" s="128"/>
      <c r="DO404" s="128"/>
      <c r="DP404" s="128"/>
      <c r="DQ404" s="128"/>
      <c r="DR404" s="128"/>
      <c r="DS404" s="128"/>
      <c r="DT404" s="128"/>
      <c r="DU404" s="128"/>
      <c r="DV404" s="128"/>
      <c r="DW404" s="128"/>
      <c r="DX404" s="128"/>
      <c r="DY404" s="128"/>
      <c r="DZ404" s="128"/>
      <c r="EA404" s="128"/>
      <c r="EB404" s="128"/>
      <c r="EC404" s="128"/>
      <c r="ED404" s="128"/>
      <c r="EE404" s="128"/>
      <c r="EF404" s="128"/>
      <c r="EG404" s="128"/>
      <c r="EH404" s="128"/>
      <c r="EI404" s="128"/>
      <c r="EJ404" s="128"/>
      <c r="EK404" s="128"/>
      <c r="EL404" s="128"/>
      <c r="EM404" s="128"/>
      <c r="EN404" s="128"/>
      <c r="EO404" s="128"/>
      <c r="EP404" s="128"/>
      <c r="EQ404" s="128"/>
      <c r="ER404" s="128"/>
      <c r="ES404" s="128"/>
      <c r="ET404" s="128"/>
      <c r="EU404" s="128"/>
      <c r="EV404" s="128"/>
      <c r="EW404" s="128"/>
      <c r="EX404" s="128"/>
      <c r="EY404" s="128"/>
      <c r="EZ404" s="128"/>
      <c r="FA404" s="128"/>
      <c r="FB404" s="128"/>
      <c r="FC404" s="128"/>
      <c r="FD404" s="128"/>
      <c r="FE404" s="128"/>
      <c r="FF404" s="128"/>
      <c r="FG404" s="128"/>
      <c r="FH404" s="128"/>
      <c r="FI404" s="128"/>
      <c r="FJ404" s="128"/>
      <c r="FK404" s="128"/>
      <c r="FL404" s="128"/>
      <c r="FM404" s="128"/>
      <c r="FN404" s="128"/>
      <c r="FO404" s="128"/>
      <c r="FP404" s="128"/>
      <c r="FQ404" s="128"/>
      <c r="FR404" s="128"/>
      <c r="FS404" s="128"/>
      <c r="FT404" s="128"/>
      <c r="FU404" s="128"/>
      <c r="FV404" s="128"/>
      <c r="FW404" s="128"/>
      <c r="FX404" s="128"/>
      <c r="FY404" s="128"/>
      <c r="FZ404" s="128"/>
      <c r="GA404" s="128"/>
      <c r="GB404" s="128"/>
      <c r="GC404" s="128"/>
      <c r="GD404" s="128"/>
      <c r="GE404" s="128"/>
      <c r="GF404" s="128"/>
      <c r="GG404" s="128"/>
      <c r="GH404" s="128"/>
      <c r="GI404" s="128"/>
      <c r="GJ404" s="128"/>
      <c r="GK404" s="128"/>
      <c r="GL404" s="128"/>
      <c r="GM404" s="128"/>
      <c r="GN404" s="128"/>
      <c r="GO404" s="128"/>
      <c r="GP404" s="128"/>
      <c r="GQ404" s="128"/>
      <c r="GR404" s="128"/>
      <c r="GS404" s="128"/>
      <c r="GT404" s="128"/>
      <c r="GU404" s="128"/>
      <c r="GV404" s="128"/>
      <c r="GW404" s="128"/>
      <c r="GX404" s="128"/>
      <c r="GY404" s="128"/>
      <c r="GZ404" s="128"/>
      <c r="HA404" s="128"/>
      <c r="HB404" s="128"/>
      <c r="HC404" s="128"/>
      <c r="HD404" s="128"/>
      <c r="HE404" s="128"/>
      <c r="HF404" s="128"/>
      <c r="HG404" s="128"/>
      <c r="HH404" s="128"/>
      <c r="HI404" s="128"/>
      <c r="HJ404" s="128"/>
      <c r="HK404" s="128"/>
      <c r="HL404" s="128"/>
      <c r="HM404" s="128"/>
      <c r="HN404" s="128"/>
      <c r="HO404" s="128"/>
      <c r="HP404" s="128"/>
      <c r="HQ404" s="128"/>
      <c r="HR404" s="128"/>
      <c r="HS404" s="128"/>
      <c r="HT404" s="128"/>
      <c r="HU404" s="128"/>
      <c r="HV404" s="128"/>
      <c r="HW404" s="128"/>
      <c r="HX404" s="128"/>
      <c r="HY404" s="128"/>
      <c r="HZ404" s="128"/>
      <c r="IA404" s="128"/>
      <c r="IB404" s="128"/>
      <c r="IC404" s="128"/>
      <c r="ID404" s="128"/>
      <c r="IE404" s="128"/>
      <c r="IF404" s="128"/>
      <c r="IG404" s="128"/>
      <c r="IH404" s="128"/>
      <c r="II404" s="128"/>
      <c r="IJ404" s="128"/>
      <c r="IK404" s="128"/>
      <c r="IL404" s="128"/>
      <c r="IM404" s="128"/>
      <c r="IN404" s="128"/>
      <c r="IO404" s="128"/>
      <c r="IP404" s="128"/>
      <c r="IQ404" s="128"/>
      <c r="IR404" s="128"/>
      <c r="IS404" s="128"/>
      <c r="IT404" s="128"/>
      <c r="IU404" s="128"/>
      <c r="IV404" s="128"/>
    </row>
    <row r="405" spans="1:256" s="127" customFormat="1">
      <c r="A405" s="116"/>
      <c r="B405" s="269"/>
      <c r="C405" s="185"/>
      <c r="D405" s="185"/>
      <c r="E405" s="306"/>
      <c r="F405" s="120"/>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8"/>
      <c r="AN405" s="128"/>
      <c r="AO405" s="128"/>
      <c r="AP405" s="128"/>
      <c r="AQ405" s="128"/>
      <c r="AR405" s="128"/>
      <c r="AS405" s="128"/>
      <c r="AT405" s="128"/>
      <c r="AU405" s="128"/>
      <c r="AV405" s="128"/>
      <c r="AW405" s="128"/>
      <c r="AX405" s="128"/>
      <c r="AY405" s="128"/>
      <c r="AZ405" s="128"/>
      <c r="BA405" s="128"/>
      <c r="BB405" s="128"/>
      <c r="BC405" s="128"/>
      <c r="BD405" s="128"/>
      <c r="BE405" s="128"/>
      <c r="BF405" s="128"/>
      <c r="BG405" s="128"/>
      <c r="BH405" s="128"/>
      <c r="BI405" s="128"/>
      <c r="BJ405" s="128"/>
      <c r="BK405" s="128"/>
      <c r="BL405" s="128"/>
      <c r="BM405" s="128"/>
      <c r="BN405" s="128"/>
      <c r="BO405" s="128"/>
      <c r="BP405" s="128"/>
      <c r="BQ405" s="128"/>
      <c r="BR405" s="128"/>
      <c r="BS405" s="128"/>
      <c r="BT405" s="128"/>
      <c r="BU405" s="128"/>
      <c r="BV405" s="128"/>
      <c r="BW405" s="128"/>
      <c r="BX405" s="128"/>
      <c r="BY405" s="128"/>
      <c r="BZ405" s="128"/>
      <c r="CA405" s="128"/>
      <c r="CB405" s="128"/>
      <c r="CC405" s="128"/>
      <c r="CD405" s="128"/>
      <c r="CE405" s="128"/>
      <c r="CF405" s="128"/>
      <c r="CG405" s="128"/>
      <c r="CH405" s="128"/>
      <c r="CI405" s="128"/>
      <c r="CJ405" s="128"/>
      <c r="CK405" s="128"/>
      <c r="CL405" s="128"/>
      <c r="CM405" s="128"/>
      <c r="CN405" s="128"/>
      <c r="CO405" s="128"/>
      <c r="CP405" s="128"/>
      <c r="CQ405" s="128"/>
      <c r="CR405" s="128"/>
      <c r="CS405" s="128"/>
      <c r="CT405" s="128"/>
      <c r="CU405" s="128"/>
      <c r="CV405" s="128"/>
      <c r="CW405" s="128"/>
      <c r="CX405" s="128"/>
      <c r="CY405" s="128"/>
      <c r="CZ405" s="128"/>
      <c r="DA405" s="128"/>
      <c r="DB405" s="128"/>
      <c r="DC405" s="128"/>
      <c r="DD405" s="128"/>
      <c r="DE405" s="128"/>
      <c r="DF405" s="128"/>
      <c r="DG405" s="128"/>
      <c r="DH405" s="128"/>
      <c r="DI405" s="128"/>
      <c r="DJ405" s="128"/>
      <c r="DK405" s="128"/>
      <c r="DL405" s="128"/>
      <c r="DM405" s="128"/>
      <c r="DN405" s="128"/>
      <c r="DO405" s="128"/>
      <c r="DP405" s="128"/>
      <c r="DQ405" s="128"/>
      <c r="DR405" s="128"/>
      <c r="DS405" s="128"/>
      <c r="DT405" s="128"/>
      <c r="DU405" s="128"/>
      <c r="DV405" s="128"/>
      <c r="DW405" s="128"/>
      <c r="DX405" s="128"/>
      <c r="DY405" s="128"/>
      <c r="DZ405" s="128"/>
      <c r="EA405" s="128"/>
      <c r="EB405" s="128"/>
      <c r="EC405" s="128"/>
      <c r="ED405" s="128"/>
      <c r="EE405" s="128"/>
      <c r="EF405" s="128"/>
      <c r="EG405" s="128"/>
      <c r="EH405" s="128"/>
      <c r="EI405" s="128"/>
      <c r="EJ405" s="128"/>
      <c r="EK405" s="128"/>
      <c r="EL405" s="128"/>
      <c r="EM405" s="128"/>
      <c r="EN405" s="128"/>
      <c r="EO405" s="128"/>
      <c r="EP405" s="128"/>
      <c r="EQ405" s="128"/>
      <c r="ER405" s="128"/>
      <c r="ES405" s="128"/>
      <c r="ET405" s="128"/>
      <c r="EU405" s="128"/>
      <c r="EV405" s="128"/>
      <c r="EW405" s="128"/>
      <c r="EX405" s="128"/>
      <c r="EY405" s="128"/>
      <c r="EZ405" s="128"/>
      <c r="FA405" s="128"/>
      <c r="FB405" s="128"/>
      <c r="FC405" s="128"/>
      <c r="FD405" s="128"/>
      <c r="FE405" s="128"/>
      <c r="FF405" s="128"/>
      <c r="FG405" s="128"/>
      <c r="FH405" s="128"/>
      <c r="FI405" s="128"/>
      <c r="FJ405" s="128"/>
      <c r="FK405" s="128"/>
      <c r="FL405" s="128"/>
      <c r="FM405" s="128"/>
      <c r="FN405" s="128"/>
      <c r="FO405" s="128"/>
      <c r="FP405" s="128"/>
      <c r="FQ405" s="128"/>
      <c r="FR405" s="128"/>
      <c r="FS405" s="128"/>
      <c r="FT405" s="128"/>
      <c r="FU405" s="128"/>
      <c r="FV405" s="128"/>
      <c r="FW405" s="128"/>
      <c r="FX405" s="128"/>
      <c r="FY405" s="128"/>
      <c r="FZ405" s="128"/>
      <c r="GA405" s="128"/>
      <c r="GB405" s="128"/>
      <c r="GC405" s="128"/>
      <c r="GD405" s="128"/>
      <c r="GE405" s="128"/>
      <c r="GF405" s="128"/>
      <c r="GG405" s="128"/>
      <c r="GH405" s="128"/>
      <c r="GI405" s="128"/>
      <c r="GJ405" s="128"/>
      <c r="GK405" s="128"/>
      <c r="GL405" s="128"/>
      <c r="GM405" s="128"/>
      <c r="GN405" s="128"/>
      <c r="GO405" s="128"/>
      <c r="GP405" s="128"/>
      <c r="GQ405" s="128"/>
      <c r="GR405" s="128"/>
      <c r="GS405" s="128"/>
      <c r="GT405" s="128"/>
      <c r="GU405" s="128"/>
      <c r="GV405" s="128"/>
      <c r="GW405" s="128"/>
      <c r="GX405" s="128"/>
      <c r="GY405" s="128"/>
      <c r="GZ405" s="128"/>
      <c r="HA405" s="128"/>
      <c r="HB405" s="128"/>
      <c r="HC405" s="128"/>
      <c r="HD405" s="128"/>
      <c r="HE405" s="128"/>
      <c r="HF405" s="128"/>
      <c r="HG405" s="128"/>
      <c r="HH405" s="128"/>
      <c r="HI405" s="128"/>
      <c r="HJ405" s="128"/>
      <c r="HK405" s="128"/>
      <c r="HL405" s="128"/>
      <c r="HM405" s="128"/>
      <c r="HN405" s="128"/>
      <c r="HO405" s="128"/>
      <c r="HP405" s="128"/>
      <c r="HQ405" s="128"/>
      <c r="HR405" s="128"/>
      <c r="HS405" s="128"/>
      <c r="HT405" s="128"/>
      <c r="HU405" s="128"/>
      <c r="HV405" s="128"/>
      <c r="HW405" s="128"/>
      <c r="HX405" s="128"/>
      <c r="HY405" s="128"/>
      <c r="HZ405" s="128"/>
      <c r="IA405" s="128"/>
      <c r="IB405" s="128"/>
      <c r="IC405" s="128"/>
      <c r="ID405" s="128"/>
      <c r="IE405" s="128"/>
      <c r="IF405" s="128"/>
      <c r="IG405" s="128"/>
      <c r="IH405" s="128"/>
      <c r="II405" s="128"/>
      <c r="IJ405" s="128"/>
      <c r="IK405" s="128"/>
      <c r="IL405" s="128"/>
      <c r="IM405" s="128"/>
      <c r="IN405" s="128"/>
      <c r="IO405" s="128"/>
      <c r="IP405" s="128"/>
      <c r="IQ405" s="128"/>
      <c r="IR405" s="128"/>
      <c r="IS405" s="128"/>
      <c r="IT405" s="128"/>
      <c r="IU405" s="128"/>
      <c r="IV405" s="128"/>
    </row>
    <row r="406" spans="1:256" s="208" customFormat="1">
      <c r="A406" s="160"/>
      <c r="B406" s="269"/>
      <c r="C406" s="185"/>
      <c r="D406" s="185"/>
      <c r="E406" s="306"/>
      <c r="F406" s="120"/>
    </row>
    <row r="407" spans="1:256" s="208" customFormat="1">
      <c r="B407" s="269"/>
      <c r="C407" s="185"/>
      <c r="D407" s="185"/>
      <c r="E407" s="773"/>
      <c r="F407" s="312"/>
    </row>
    <row r="408" spans="1:256" s="116" customFormat="1">
      <c r="B408" s="269"/>
      <c r="C408" s="185"/>
      <c r="D408" s="185"/>
      <c r="E408" s="138"/>
      <c r="F408" s="139"/>
    </row>
    <row r="409" spans="1:256">
      <c r="A409" s="173"/>
      <c r="B409" s="267"/>
      <c r="C409" s="118"/>
      <c r="D409" s="118"/>
      <c r="E409" s="772"/>
      <c r="F409" s="120"/>
    </row>
    <row r="410" spans="1:256">
      <c r="A410" s="173"/>
      <c r="B410" s="267"/>
      <c r="C410" s="140"/>
      <c r="D410" s="140"/>
      <c r="E410" s="130"/>
      <c r="F410" s="116"/>
    </row>
    <row r="411" spans="1:256">
      <c r="A411" s="160"/>
      <c r="B411" s="186"/>
      <c r="C411" s="185"/>
      <c r="D411" s="185"/>
      <c r="E411" s="773"/>
      <c r="F411" s="120"/>
    </row>
    <row r="413" spans="1:256" s="109" customFormat="1">
      <c r="A413" s="103"/>
      <c r="B413" s="104"/>
      <c r="C413" s="105"/>
      <c r="D413" s="106"/>
      <c r="E413" s="107"/>
      <c r="F413" s="108"/>
    </row>
    <row r="414" spans="1:256" s="116" customFormat="1">
      <c r="B414" s="262"/>
      <c r="C414" s="185"/>
      <c r="D414" s="185"/>
      <c r="E414" s="138"/>
    </row>
    <row r="415" spans="1:256" s="298" customFormat="1">
      <c r="A415" s="160"/>
      <c r="B415" s="267"/>
      <c r="C415" s="294"/>
      <c r="D415" s="295"/>
      <c r="E415" s="296"/>
      <c r="F415" s="297"/>
      <c r="G415" s="297"/>
    </row>
    <row r="416" spans="1:256" s="149" customFormat="1">
      <c r="A416" s="173"/>
      <c r="B416" s="267"/>
      <c r="C416" s="118"/>
      <c r="D416" s="118"/>
      <c r="E416" s="773"/>
      <c r="F416" s="121"/>
      <c r="J416" s="299"/>
    </row>
    <row r="417" spans="1:6" s="149" customFormat="1">
      <c r="A417" s="173"/>
      <c r="B417" s="267"/>
      <c r="C417" s="118"/>
      <c r="D417" s="118"/>
      <c r="E417" s="773"/>
      <c r="F417" s="121"/>
    </row>
    <row r="418" spans="1:6" s="149" customFormat="1">
      <c r="A418" s="173"/>
      <c r="B418" s="300"/>
      <c r="C418" s="118"/>
      <c r="D418" s="118"/>
      <c r="E418" s="773"/>
      <c r="F418" s="121"/>
    </row>
    <row r="419" spans="1:6" s="149" customFormat="1">
      <c r="A419" s="173"/>
      <c r="B419" s="301"/>
      <c r="C419" s="118"/>
      <c r="D419" s="118"/>
      <c r="E419" s="773"/>
      <c r="F419" s="121"/>
    </row>
    <row r="420" spans="1:6" s="298" customFormat="1">
      <c r="A420" s="173"/>
      <c r="B420" s="267"/>
      <c r="C420" s="294"/>
      <c r="D420" s="302"/>
      <c r="E420" s="303"/>
      <c r="F420" s="304"/>
    </row>
    <row r="421" spans="1:6" s="116" customFormat="1">
      <c r="A421" s="270"/>
      <c r="B421" s="267"/>
      <c r="C421" s="185"/>
      <c r="D421" s="265"/>
      <c r="E421" s="130"/>
    </row>
    <row r="422" spans="1:6" s="116" customFormat="1">
      <c r="A422" s="173"/>
      <c r="B422" s="267"/>
      <c r="C422" s="118"/>
      <c r="D422" s="118"/>
      <c r="E422" s="778"/>
      <c r="F422" s="118"/>
    </row>
    <row r="423" spans="1:6" s="116" customFormat="1">
      <c r="A423" s="173"/>
      <c r="B423" s="267"/>
      <c r="C423" s="118"/>
      <c r="D423" s="118"/>
      <c r="E423" s="772"/>
      <c r="F423" s="121"/>
    </row>
    <row r="424" spans="1:6" s="116" customFormat="1">
      <c r="A424" s="173"/>
      <c r="B424" s="267"/>
      <c r="C424" s="118"/>
      <c r="D424" s="121"/>
      <c r="E424" s="181"/>
      <c r="F424" s="121"/>
    </row>
    <row r="425" spans="1:6" s="116" customFormat="1">
      <c r="A425" s="270"/>
      <c r="B425" s="268"/>
      <c r="C425" s="185"/>
      <c r="D425" s="121"/>
      <c r="E425" s="181"/>
      <c r="F425" s="121"/>
    </row>
    <row r="426" spans="1:6" s="116" customFormat="1">
      <c r="B426" s="268"/>
      <c r="C426" s="185"/>
      <c r="D426" s="185"/>
      <c r="E426" s="306"/>
    </row>
    <row r="427" spans="1:6" s="116" customFormat="1">
      <c r="B427" s="268"/>
      <c r="C427" s="185"/>
      <c r="D427" s="185"/>
      <c r="E427" s="306"/>
    </row>
    <row r="428" spans="1:6" s="116" customFormat="1">
      <c r="B428" s="268"/>
      <c r="C428" s="185"/>
      <c r="D428" s="185"/>
      <c r="E428" s="306"/>
    </row>
    <row r="429" spans="1:6" s="116" customFormat="1">
      <c r="B429" s="268"/>
      <c r="C429" s="185"/>
      <c r="D429" s="185"/>
      <c r="E429" s="773"/>
      <c r="F429" s="120"/>
    </row>
    <row r="430" spans="1:6">
      <c r="A430" s="116"/>
      <c r="B430" s="305"/>
      <c r="C430" s="185"/>
      <c r="D430" s="185"/>
      <c r="E430" s="774"/>
      <c r="F430" s="116"/>
    </row>
    <row r="431" spans="1:6" s="116" customFormat="1">
      <c r="A431" s="160"/>
      <c r="B431" s="140"/>
      <c r="C431" s="234"/>
      <c r="D431" s="234"/>
      <c r="E431" s="130"/>
      <c r="F431" s="120"/>
    </row>
    <row r="432" spans="1:6" s="116" customFormat="1">
      <c r="A432" s="160"/>
      <c r="B432" s="161"/>
      <c r="C432" s="118"/>
      <c r="D432" s="118"/>
      <c r="E432" s="773"/>
      <c r="F432" s="120"/>
    </row>
    <row r="433" spans="1:17" s="116" customFormat="1">
      <c r="B433" s="268"/>
      <c r="C433" s="234"/>
      <c r="D433" s="234"/>
      <c r="E433" s="779"/>
      <c r="F433" s="120"/>
    </row>
    <row r="434" spans="1:17" s="116" customFormat="1">
      <c r="B434" s="263"/>
      <c r="C434" s="164"/>
      <c r="D434" s="164"/>
      <c r="E434" s="130"/>
      <c r="G434" s="165"/>
      <c r="H434" s="165"/>
      <c r="I434" s="165"/>
      <c r="J434" s="165"/>
      <c r="K434" s="165"/>
      <c r="L434" s="165"/>
      <c r="M434" s="165"/>
      <c r="N434" s="165"/>
      <c r="O434" s="165"/>
    </row>
    <row r="435" spans="1:17" s="116" customFormat="1">
      <c r="A435" s="160"/>
      <c r="B435" s="268"/>
      <c r="C435" s="185"/>
      <c r="D435" s="185"/>
      <c r="E435" s="772"/>
      <c r="F435" s="120"/>
    </row>
    <row r="436" spans="1:17" s="116" customFormat="1">
      <c r="B436" s="268"/>
      <c r="C436" s="185"/>
      <c r="D436" s="185"/>
      <c r="E436" s="138"/>
    </row>
    <row r="437" spans="1:17" s="116" customFormat="1">
      <c r="A437" s="160"/>
      <c r="B437" s="268"/>
      <c r="C437" s="185"/>
      <c r="D437" s="185"/>
      <c r="E437" s="138"/>
    </row>
    <row r="438" spans="1:17" s="116" customFormat="1">
      <c r="B438" s="268"/>
      <c r="C438" s="185"/>
      <c r="D438" s="185"/>
      <c r="E438" s="772"/>
      <c r="F438" s="120"/>
    </row>
    <row r="439" spans="1:17" s="116" customFormat="1">
      <c r="B439" s="268"/>
      <c r="C439" s="185"/>
      <c r="E439" s="130"/>
    </row>
    <row r="440" spans="1:17">
      <c r="A440" s="173"/>
      <c r="B440" s="186"/>
      <c r="C440" s="185"/>
      <c r="D440" s="185"/>
      <c r="E440" s="774"/>
      <c r="F440" s="116"/>
    </row>
    <row r="441" spans="1:17">
      <c r="A441" s="116"/>
      <c r="B441" s="186"/>
      <c r="C441" s="185"/>
      <c r="D441" s="185"/>
      <c r="E441" s="774"/>
      <c r="F441" s="116"/>
    </row>
    <row r="442" spans="1:17">
      <c r="A442" s="116"/>
      <c r="B442" s="186"/>
      <c r="C442" s="307"/>
      <c r="D442" s="307"/>
      <c r="E442" s="773"/>
      <c r="F442" s="121"/>
    </row>
    <row r="443" spans="1:17">
      <c r="A443" s="116"/>
      <c r="B443" s="186"/>
      <c r="C443" s="307"/>
      <c r="D443" s="307"/>
      <c r="E443" s="773"/>
      <c r="F443" s="121"/>
    </row>
    <row r="444" spans="1:17" s="116" customFormat="1">
      <c r="B444" s="264"/>
      <c r="C444" s="171"/>
      <c r="D444" s="171"/>
      <c r="E444" s="130"/>
    </row>
    <row r="445" spans="1:17" s="116" customFormat="1">
      <c r="A445" s="173"/>
      <c r="B445" s="267"/>
      <c r="C445" s="88"/>
      <c r="D445" s="265"/>
      <c r="E445" s="130"/>
      <c r="G445" s="165"/>
      <c r="H445" s="165"/>
      <c r="I445" s="165"/>
    </row>
    <row r="446" spans="1:17" s="116" customFormat="1">
      <c r="A446" s="308"/>
      <c r="B446" s="267"/>
      <c r="C446" s="88"/>
      <c r="D446" s="265"/>
      <c r="E446" s="130"/>
      <c r="G446" s="165"/>
      <c r="H446" s="165"/>
      <c r="I446" s="165"/>
      <c r="J446" s="165"/>
      <c r="K446" s="165"/>
      <c r="L446" s="165"/>
      <c r="M446" s="165"/>
      <c r="N446" s="165"/>
      <c r="O446" s="165"/>
      <c r="P446" s="165"/>
      <c r="Q446" s="165"/>
    </row>
    <row r="447" spans="1:17" s="116" customFormat="1">
      <c r="A447" s="308"/>
      <c r="B447" s="267"/>
      <c r="C447" s="118"/>
      <c r="D447" s="118"/>
      <c r="E447" s="773"/>
      <c r="F447" s="283"/>
      <c r="G447" s="165"/>
      <c r="H447" s="165"/>
      <c r="I447" s="165"/>
      <c r="J447" s="165"/>
      <c r="K447" s="165"/>
      <c r="L447" s="165"/>
      <c r="M447" s="165"/>
      <c r="N447" s="165"/>
      <c r="O447" s="165"/>
      <c r="P447" s="165"/>
      <c r="Q447" s="165"/>
    </row>
    <row r="448" spans="1:17" s="116" customFormat="1">
      <c r="A448" s="308"/>
      <c r="B448" s="267"/>
      <c r="C448" s="118"/>
      <c r="D448" s="194"/>
      <c r="E448" s="780"/>
      <c r="F448" s="194"/>
      <c r="G448" s="165"/>
      <c r="H448" s="165"/>
      <c r="I448" s="165"/>
      <c r="J448" s="165"/>
      <c r="K448" s="165"/>
      <c r="L448" s="165"/>
      <c r="M448" s="165"/>
      <c r="N448" s="165"/>
      <c r="O448" s="165"/>
      <c r="P448" s="165"/>
      <c r="Q448" s="165"/>
    </row>
    <row r="449" spans="1:256" s="234" customFormat="1">
      <c r="A449" s="160"/>
      <c r="B449" s="309"/>
      <c r="C449" s="310"/>
      <c r="D449" s="194"/>
      <c r="E449" s="780"/>
      <c r="F449" s="194"/>
    </row>
    <row r="450" spans="1:256" s="234" customFormat="1">
      <c r="A450" s="122"/>
      <c r="B450" s="309"/>
      <c r="C450" s="227"/>
      <c r="D450" s="227"/>
      <c r="E450" s="130"/>
      <c r="F450" s="194"/>
    </row>
    <row r="451" spans="1:256" s="234" customFormat="1">
      <c r="A451" s="122"/>
      <c r="B451" s="309"/>
      <c r="C451" s="227"/>
      <c r="D451" s="227"/>
      <c r="E451" s="130"/>
      <c r="F451" s="194"/>
    </row>
    <row r="452" spans="1:256" s="234" customFormat="1">
      <c r="A452" s="122"/>
      <c r="B452" s="309"/>
      <c r="C452" s="311"/>
      <c r="D452" s="311"/>
      <c r="E452" s="772"/>
      <c r="F452" s="204"/>
    </row>
    <row r="453" spans="1:256" s="116" customFormat="1">
      <c r="B453" s="268"/>
      <c r="C453" s="185"/>
      <c r="D453" s="185"/>
      <c r="E453" s="138"/>
    </row>
    <row r="454" spans="1:256" s="127" customFormat="1" ht="17.25" customHeight="1">
      <c r="A454" s="160"/>
      <c r="B454" s="269"/>
      <c r="C454" s="249"/>
      <c r="D454" s="249"/>
      <c r="E454" s="774"/>
      <c r="F454" s="66"/>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8"/>
      <c r="AN454" s="128"/>
      <c r="AO454" s="128"/>
      <c r="AP454" s="128"/>
      <c r="AQ454" s="128"/>
      <c r="AR454" s="128"/>
      <c r="AS454" s="128"/>
      <c r="AT454" s="128"/>
      <c r="AU454" s="128"/>
      <c r="AV454" s="128"/>
      <c r="AW454" s="128"/>
      <c r="AX454" s="128"/>
      <c r="AY454" s="128"/>
      <c r="AZ454" s="128"/>
      <c r="BA454" s="128"/>
      <c r="BB454" s="128"/>
      <c r="BC454" s="128"/>
      <c r="BD454" s="128"/>
      <c r="BE454" s="128"/>
      <c r="BF454" s="128"/>
      <c r="BG454" s="128"/>
      <c r="BH454" s="128"/>
      <c r="BI454" s="128"/>
      <c r="BJ454" s="128"/>
      <c r="BK454" s="128"/>
      <c r="BL454" s="128"/>
      <c r="BM454" s="128"/>
      <c r="BN454" s="128"/>
      <c r="BO454" s="128"/>
      <c r="BP454" s="128"/>
      <c r="BQ454" s="128"/>
      <c r="BR454" s="128"/>
      <c r="BS454" s="128"/>
      <c r="BT454" s="128"/>
      <c r="BU454" s="128"/>
      <c r="BV454" s="128"/>
      <c r="BW454" s="128"/>
      <c r="BX454" s="128"/>
      <c r="BY454" s="128"/>
      <c r="BZ454" s="128"/>
      <c r="CA454" s="128"/>
      <c r="CB454" s="128"/>
      <c r="CC454" s="128"/>
      <c r="CD454" s="128"/>
      <c r="CE454" s="128"/>
      <c r="CF454" s="128"/>
      <c r="CG454" s="128"/>
      <c r="CH454" s="128"/>
      <c r="CI454" s="128"/>
      <c r="CJ454" s="128"/>
      <c r="CK454" s="128"/>
      <c r="CL454" s="128"/>
      <c r="CM454" s="128"/>
      <c r="CN454" s="128"/>
      <c r="CO454" s="128"/>
      <c r="CP454" s="128"/>
      <c r="CQ454" s="128"/>
      <c r="CR454" s="128"/>
      <c r="CS454" s="128"/>
      <c r="CT454" s="128"/>
      <c r="CU454" s="128"/>
      <c r="CV454" s="128"/>
      <c r="CW454" s="128"/>
      <c r="CX454" s="128"/>
      <c r="CY454" s="128"/>
      <c r="CZ454" s="128"/>
      <c r="DA454" s="128"/>
      <c r="DB454" s="128"/>
      <c r="DC454" s="128"/>
      <c r="DD454" s="128"/>
      <c r="DE454" s="128"/>
      <c r="DF454" s="128"/>
      <c r="DG454" s="128"/>
      <c r="DH454" s="128"/>
      <c r="DI454" s="128"/>
      <c r="DJ454" s="128"/>
      <c r="DK454" s="128"/>
      <c r="DL454" s="128"/>
      <c r="DM454" s="128"/>
      <c r="DN454" s="128"/>
      <c r="DO454" s="128"/>
      <c r="DP454" s="128"/>
      <c r="DQ454" s="128"/>
      <c r="DR454" s="128"/>
      <c r="DS454" s="128"/>
      <c r="DT454" s="128"/>
      <c r="DU454" s="128"/>
      <c r="DV454" s="128"/>
      <c r="DW454" s="128"/>
      <c r="DX454" s="128"/>
      <c r="DY454" s="128"/>
      <c r="DZ454" s="128"/>
      <c r="EA454" s="128"/>
      <c r="EB454" s="128"/>
      <c r="EC454" s="128"/>
      <c r="ED454" s="128"/>
      <c r="EE454" s="128"/>
      <c r="EF454" s="128"/>
      <c r="EG454" s="128"/>
      <c r="EH454" s="128"/>
      <c r="EI454" s="128"/>
      <c r="EJ454" s="128"/>
      <c r="EK454" s="128"/>
      <c r="EL454" s="128"/>
      <c r="EM454" s="128"/>
      <c r="EN454" s="128"/>
      <c r="EO454" s="128"/>
      <c r="EP454" s="128"/>
      <c r="EQ454" s="128"/>
      <c r="ER454" s="128"/>
      <c r="ES454" s="128"/>
      <c r="ET454" s="128"/>
      <c r="EU454" s="128"/>
      <c r="EV454" s="128"/>
      <c r="EW454" s="128"/>
      <c r="EX454" s="128"/>
      <c r="EY454" s="128"/>
      <c r="EZ454" s="128"/>
      <c r="FA454" s="128"/>
      <c r="FB454" s="128"/>
      <c r="FC454" s="128"/>
      <c r="FD454" s="128"/>
      <c r="FE454" s="128"/>
      <c r="FF454" s="128"/>
      <c r="FG454" s="128"/>
      <c r="FH454" s="128"/>
      <c r="FI454" s="128"/>
      <c r="FJ454" s="128"/>
      <c r="FK454" s="128"/>
      <c r="FL454" s="128"/>
      <c r="FM454" s="128"/>
      <c r="FN454" s="128"/>
      <c r="FO454" s="128"/>
      <c r="FP454" s="128"/>
      <c r="FQ454" s="128"/>
      <c r="FR454" s="128"/>
      <c r="FS454" s="128"/>
      <c r="FT454" s="128"/>
      <c r="FU454" s="128"/>
      <c r="FV454" s="128"/>
      <c r="FW454" s="128"/>
      <c r="FX454" s="128"/>
      <c r="FY454" s="128"/>
      <c r="FZ454" s="128"/>
      <c r="GA454" s="128"/>
      <c r="GB454" s="128"/>
      <c r="GC454" s="128"/>
      <c r="GD454" s="128"/>
      <c r="GE454" s="128"/>
      <c r="GF454" s="128"/>
      <c r="GG454" s="128"/>
      <c r="GH454" s="128"/>
      <c r="GI454" s="128"/>
      <c r="GJ454" s="128"/>
      <c r="GK454" s="128"/>
      <c r="GL454" s="128"/>
      <c r="GM454" s="128"/>
      <c r="GN454" s="128"/>
      <c r="GO454" s="128"/>
      <c r="GP454" s="128"/>
      <c r="GQ454" s="128"/>
      <c r="GR454" s="128"/>
      <c r="GS454" s="128"/>
      <c r="GT454" s="128"/>
      <c r="GU454" s="128"/>
      <c r="GV454" s="128"/>
      <c r="GW454" s="128"/>
      <c r="GX454" s="128"/>
      <c r="GY454" s="128"/>
      <c r="GZ454" s="128"/>
      <c r="HA454" s="128"/>
      <c r="HB454" s="128"/>
      <c r="HC454" s="128"/>
      <c r="HD454" s="128"/>
      <c r="HE454" s="128"/>
      <c r="HF454" s="128"/>
      <c r="HG454" s="128"/>
      <c r="HH454" s="128"/>
      <c r="HI454" s="128"/>
      <c r="HJ454" s="128"/>
      <c r="HK454" s="128"/>
      <c r="HL454" s="128"/>
      <c r="HM454" s="128"/>
      <c r="HN454" s="128"/>
      <c r="HO454" s="128"/>
      <c r="HP454" s="128"/>
      <c r="HQ454" s="128"/>
      <c r="HR454" s="128"/>
      <c r="HS454" s="128"/>
      <c r="HT454" s="128"/>
      <c r="HU454" s="128"/>
      <c r="HV454" s="128"/>
      <c r="HW454" s="128"/>
      <c r="HX454" s="128"/>
      <c r="HY454" s="128"/>
      <c r="HZ454" s="128"/>
      <c r="IA454" s="128"/>
      <c r="IB454" s="128"/>
      <c r="IC454" s="128"/>
      <c r="ID454" s="128"/>
      <c r="IE454" s="128"/>
      <c r="IF454" s="128"/>
      <c r="IG454" s="128"/>
      <c r="IH454" s="128"/>
      <c r="II454" s="128"/>
      <c r="IJ454" s="128"/>
      <c r="IK454" s="128"/>
      <c r="IL454" s="128"/>
      <c r="IM454" s="128"/>
      <c r="IN454" s="128"/>
      <c r="IO454" s="128"/>
      <c r="IP454" s="128"/>
      <c r="IQ454" s="128"/>
      <c r="IR454" s="128"/>
      <c r="IS454" s="128"/>
      <c r="IT454" s="128"/>
      <c r="IU454" s="128"/>
      <c r="IV454" s="128"/>
    </row>
    <row r="455" spans="1:256" s="127" customFormat="1">
      <c r="A455" s="160"/>
      <c r="B455" s="269"/>
      <c r="C455" s="249"/>
      <c r="D455" s="249"/>
      <c r="E455" s="774"/>
      <c r="F455" s="66"/>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8"/>
      <c r="AN455" s="128"/>
      <c r="AO455" s="128"/>
      <c r="AP455" s="128"/>
      <c r="AQ455" s="128"/>
      <c r="AR455" s="128"/>
      <c r="AS455" s="128"/>
      <c r="AT455" s="128"/>
      <c r="AU455" s="128"/>
      <c r="AV455" s="128"/>
      <c r="AW455" s="128"/>
      <c r="AX455" s="128"/>
      <c r="AY455" s="128"/>
      <c r="AZ455" s="128"/>
      <c r="BA455" s="128"/>
      <c r="BB455" s="128"/>
      <c r="BC455" s="128"/>
      <c r="BD455" s="128"/>
      <c r="BE455" s="128"/>
      <c r="BF455" s="128"/>
      <c r="BG455" s="128"/>
      <c r="BH455" s="128"/>
      <c r="BI455" s="128"/>
      <c r="BJ455" s="128"/>
      <c r="BK455" s="128"/>
      <c r="BL455" s="128"/>
      <c r="BM455" s="128"/>
      <c r="BN455" s="128"/>
      <c r="BO455" s="128"/>
      <c r="BP455" s="128"/>
      <c r="BQ455" s="128"/>
      <c r="BR455" s="128"/>
      <c r="BS455" s="128"/>
      <c r="BT455" s="128"/>
      <c r="BU455" s="128"/>
      <c r="BV455" s="128"/>
      <c r="BW455" s="128"/>
      <c r="BX455" s="128"/>
      <c r="BY455" s="128"/>
      <c r="BZ455" s="128"/>
      <c r="CA455" s="128"/>
      <c r="CB455" s="128"/>
      <c r="CC455" s="128"/>
      <c r="CD455" s="128"/>
      <c r="CE455" s="128"/>
      <c r="CF455" s="128"/>
      <c r="CG455" s="128"/>
      <c r="CH455" s="128"/>
      <c r="CI455" s="128"/>
      <c r="CJ455" s="128"/>
      <c r="CK455" s="128"/>
      <c r="CL455" s="128"/>
      <c r="CM455" s="128"/>
      <c r="CN455" s="128"/>
      <c r="CO455" s="128"/>
      <c r="CP455" s="128"/>
      <c r="CQ455" s="128"/>
      <c r="CR455" s="128"/>
      <c r="CS455" s="128"/>
      <c r="CT455" s="128"/>
      <c r="CU455" s="128"/>
      <c r="CV455" s="128"/>
      <c r="CW455" s="128"/>
      <c r="CX455" s="128"/>
      <c r="CY455" s="128"/>
      <c r="CZ455" s="128"/>
      <c r="DA455" s="128"/>
      <c r="DB455" s="128"/>
      <c r="DC455" s="128"/>
      <c r="DD455" s="128"/>
      <c r="DE455" s="128"/>
      <c r="DF455" s="128"/>
      <c r="DG455" s="128"/>
      <c r="DH455" s="128"/>
      <c r="DI455" s="128"/>
      <c r="DJ455" s="128"/>
      <c r="DK455" s="128"/>
      <c r="DL455" s="128"/>
      <c r="DM455" s="128"/>
      <c r="DN455" s="128"/>
      <c r="DO455" s="128"/>
      <c r="DP455" s="128"/>
      <c r="DQ455" s="128"/>
      <c r="DR455" s="128"/>
      <c r="DS455" s="128"/>
      <c r="DT455" s="128"/>
      <c r="DU455" s="128"/>
      <c r="DV455" s="128"/>
      <c r="DW455" s="128"/>
      <c r="DX455" s="128"/>
      <c r="DY455" s="128"/>
      <c r="DZ455" s="128"/>
      <c r="EA455" s="128"/>
      <c r="EB455" s="128"/>
      <c r="EC455" s="128"/>
      <c r="ED455" s="128"/>
      <c r="EE455" s="128"/>
      <c r="EF455" s="128"/>
      <c r="EG455" s="128"/>
      <c r="EH455" s="128"/>
      <c r="EI455" s="128"/>
      <c r="EJ455" s="128"/>
      <c r="EK455" s="128"/>
      <c r="EL455" s="128"/>
      <c r="EM455" s="128"/>
      <c r="EN455" s="128"/>
      <c r="EO455" s="128"/>
      <c r="EP455" s="128"/>
      <c r="EQ455" s="128"/>
      <c r="ER455" s="128"/>
      <c r="ES455" s="128"/>
      <c r="ET455" s="128"/>
      <c r="EU455" s="128"/>
      <c r="EV455" s="128"/>
      <c r="EW455" s="128"/>
      <c r="EX455" s="128"/>
      <c r="EY455" s="128"/>
      <c r="EZ455" s="128"/>
      <c r="FA455" s="128"/>
      <c r="FB455" s="128"/>
      <c r="FC455" s="128"/>
      <c r="FD455" s="128"/>
      <c r="FE455" s="128"/>
      <c r="FF455" s="128"/>
      <c r="FG455" s="128"/>
      <c r="FH455" s="128"/>
      <c r="FI455" s="128"/>
      <c r="FJ455" s="128"/>
      <c r="FK455" s="128"/>
      <c r="FL455" s="128"/>
      <c r="FM455" s="128"/>
      <c r="FN455" s="128"/>
      <c r="FO455" s="128"/>
      <c r="FP455" s="128"/>
      <c r="FQ455" s="128"/>
      <c r="FR455" s="128"/>
      <c r="FS455" s="128"/>
      <c r="FT455" s="128"/>
      <c r="FU455" s="128"/>
      <c r="FV455" s="128"/>
      <c r="FW455" s="128"/>
      <c r="FX455" s="128"/>
      <c r="FY455" s="128"/>
      <c r="FZ455" s="128"/>
      <c r="GA455" s="128"/>
      <c r="GB455" s="128"/>
      <c r="GC455" s="128"/>
      <c r="GD455" s="128"/>
      <c r="GE455" s="128"/>
      <c r="GF455" s="128"/>
      <c r="GG455" s="128"/>
      <c r="GH455" s="128"/>
      <c r="GI455" s="128"/>
      <c r="GJ455" s="128"/>
      <c r="GK455" s="128"/>
      <c r="GL455" s="128"/>
      <c r="GM455" s="128"/>
      <c r="GN455" s="128"/>
      <c r="GO455" s="128"/>
      <c r="GP455" s="128"/>
      <c r="GQ455" s="128"/>
      <c r="GR455" s="128"/>
      <c r="GS455" s="128"/>
      <c r="GT455" s="128"/>
      <c r="GU455" s="128"/>
      <c r="GV455" s="128"/>
      <c r="GW455" s="128"/>
      <c r="GX455" s="128"/>
      <c r="GY455" s="128"/>
      <c r="GZ455" s="128"/>
      <c r="HA455" s="128"/>
      <c r="HB455" s="128"/>
      <c r="HC455" s="128"/>
      <c r="HD455" s="128"/>
      <c r="HE455" s="128"/>
      <c r="HF455" s="128"/>
      <c r="HG455" s="128"/>
      <c r="HH455" s="128"/>
      <c r="HI455" s="128"/>
      <c r="HJ455" s="128"/>
      <c r="HK455" s="128"/>
      <c r="HL455" s="128"/>
      <c r="HM455" s="128"/>
      <c r="HN455" s="128"/>
      <c r="HO455" s="128"/>
      <c r="HP455" s="128"/>
      <c r="HQ455" s="128"/>
      <c r="HR455" s="128"/>
      <c r="HS455" s="128"/>
      <c r="HT455" s="128"/>
      <c r="HU455" s="128"/>
      <c r="HV455" s="128"/>
      <c r="HW455" s="128"/>
      <c r="HX455" s="128"/>
      <c r="HY455" s="128"/>
      <c r="HZ455" s="128"/>
      <c r="IA455" s="128"/>
      <c r="IB455" s="128"/>
      <c r="IC455" s="128"/>
      <c r="ID455" s="128"/>
      <c r="IE455" s="128"/>
      <c r="IF455" s="128"/>
      <c r="IG455" s="128"/>
      <c r="IH455" s="128"/>
      <c r="II455" s="128"/>
      <c r="IJ455" s="128"/>
      <c r="IK455" s="128"/>
      <c r="IL455" s="128"/>
      <c r="IM455" s="128"/>
      <c r="IN455" s="128"/>
      <c r="IO455" s="128"/>
      <c r="IP455" s="128"/>
      <c r="IQ455" s="128"/>
      <c r="IR455" s="128"/>
      <c r="IS455" s="128"/>
      <c r="IT455" s="128"/>
      <c r="IU455" s="128"/>
      <c r="IV455" s="128"/>
    </row>
    <row r="456" spans="1:256" s="127" customFormat="1">
      <c r="A456" s="116"/>
      <c r="B456" s="269"/>
      <c r="C456" s="185"/>
      <c r="D456" s="185"/>
      <c r="E456" s="773"/>
      <c r="F456" s="120"/>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8"/>
      <c r="AL456" s="128"/>
      <c r="AM456" s="128"/>
      <c r="AN456" s="128"/>
      <c r="AO456" s="128"/>
      <c r="AP456" s="128"/>
      <c r="AQ456" s="128"/>
      <c r="AR456" s="128"/>
      <c r="AS456" s="128"/>
      <c r="AT456" s="128"/>
      <c r="AU456" s="128"/>
      <c r="AV456" s="128"/>
      <c r="AW456" s="128"/>
      <c r="AX456" s="128"/>
      <c r="AY456" s="128"/>
      <c r="AZ456" s="128"/>
      <c r="BA456" s="128"/>
      <c r="BB456" s="128"/>
      <c r="BC456" s="128"/>
      <c r="BD456" s="128"/>
      <c r="BE456" s="128"/>
      <c r="BF456" s="128"/>
      <c r="BG456" s="128"/>
      <c r="BH456" s="128"/>
      <c r="BI456" s="128"/>
      <c r="BJ456" s="128"/>
      <c r="BK456" s="128"/>
      <c r="BL456" s="128"/>
      <c r="BM456" s="128"/>
      <c r="BN456" s="128"/>
      <c r="BO456" s="128"/>
      <c r="BP456" s="128"/>
      <c r="BQ456" s="128"/>
      <c r="BR456" s="128"/>
      <c r="BS456" s="128"/>
      <c r="BT456" s="128"/>
      <c r="BU456" s="128"/>
      <c r="BV456" s="128"/>
      <c r="BW456" s="128"/>
      <c r="BX456" s="128"/>
      <c r="BY456" s="128"/>
      <c r="BZ456" s="128"/>
      <c r="CA456" s="128"/>
      <c r="CB456" s="128"/>
      <c r="CC456" s="128"/>
      <c r="CD456" s="128"/>
      <c r="CE456" s="128"/>
      <c r="CF456" s="128"/>
      <c r="CG456" s="128"/>
      <c r="CH456" s="128"/>
      <c r="CI456" s="128"/>
      <c r="CJ456" s="128"/>
      <c r="CK456" s="128"/>
      <c r="CL456" s="128"/>
      <c r="CM456" s="128"/>
      <c r="CN456" s="128"/>
      <c r="CO456" s="128"/>
      <c r="CP456" s="128"/>
      <c r="CQ456" s="128"/>
      <c r="CR456" s="128"/>
      <c r="CS456" s="128"/>
      <c r="CT456" s="128"/>
      <c r="CU456" s="128"/>
      <c r="CV456" s="128"/>
      <c r="CW456" s="128"/>
      <c r="CX456" s="128"/>
      <c r="CY456" s="128"/>
      <c r="CZ456" s="128"/>
      <c r="DA456" s="128"/>
      <c r="DB456" s="128"/>
      <c r="DC456" s="128"/>
      <c r="DD456" s="128"/>
      <c r="DE456" s="128"/>
      <c r="DF456" s="128"/>
      <c r="DG456" s="128"/>
      <c r="DH456" s="128"/>
      <c r="DI456" s="128"/>
      <c r="DJ456" s="128"/>
      <c r="DK456" s="128"/>
      <c r="DL456" s="128"/>
      <c r="DM456" s="128"/>
      <c r="DN456" s="128"/>
      <c r="DO456" s="128"/>
      <c r="DP456" s="128"/>
      <c r="DQ456" s="128"/>
      <c r="DR456" s="128"/>
      <c r="DS456" s="128"/>
      <c r="DT456" s="128"/>
      <c r="DU456" s="128"/>
      <c r="DV456" s="128"/>
      <c r="DW456" s="128"/>
      <c r="DX456" s="128"/>
      <c r="DY456" s="128"/>
      <c r="DZ456" s="128"/>
      <c r="EA456" s="128"/>
      <c r="EB456" s="128"/>
      <c r="EC456" s="128"/>
      <c r="ED456" s="128"/>
      <c r="EE456" s="128"/>
      <c r="EF456" s="128"/>
      <c r="EG456" s="128"/>
      <c r="EH456" s="128"/>
      <c r="EI456" s="128"/>
      <c r="EJ456" s="128"/>
      <c r="EK456" s="128"/>
      <c r="EL456" s="128"/>
      <c r="EM456" s="128"/>
      <c r="EN456" s="128"/>
      <c r="EO456" s="128"/>
      <c r="EP456" s="128"/>
      <c r="EQ456" s="128"/>
      <c r="ER456" s="128"/>
      <c r="ES456" s="128"/>
      <c r="ET456" s="128"/>
      <c r="EU456" s="128"/>
      <c r="EV456" s="128"/>
      <c r="EW456" s="128"/>
      <c r="EX456" s="128"/>
      <c r="EY456" s="128"/>
      <c r="EZ456" s="128"/>
      <c r="FA456" s="128"/>
      <c r="FB456" s="128"/>
      <c r="FC456" s="128"/>
      <c r="FD456" s="128"/>
      <c r="FE456" s="128"/>
      <c r="FF456" s="128"/>
      <c r="FG456" s="128"/>
      <c r="FH456" s="128"/>
      <c r="FI456" s="128"/>
      <c r="FJ456" s="128"/>
      <c r="FK456" s="128"/>
      <c r="FL456" s="128"/>
      <c r="FM456" s="128"/>
      <c r="FN456" s="128"/>
      <c r="FO456" s="128"/>
      <c r="FP456" s="128"/>
      <c r="FQ456" s="128"/>
      <c r="FR456" s="128"/>
      <c r="FS456" s="128"/>
      <c r="FT456" s="128"/>
      <c r="FU456" s="128"/>
      <c r="FV456" s="128"/>
      <c r="FW456" s="128"/>
      <c r="FX456" s="128"/>
      <c r="FY456" s="128"/>
      <c r="FZ456" s="128"/>
      <c r="GA456" s="128"/>
      <c r="GB456" s="128"/>
      <c r="GC456" s="128"/>
      <c r="GD456" s="128"/>
      <c r="GE456" s="128"/>
      <c r="GF456" s="128"/>
      <c r="GG456" s="128"/>
      <c r="GH456" s="128"/>
      <c r="GI456" s="128"/>
      <c r="GJ456" s="128"/>
      <c r="GK456" s="128"/>
      <c r="GL456" s="128"/>
      <c r="GM456" s="128"/>
      <c r="GN456" s="128"/>
      <c r="GO456" s="128"/>
      <c r="GP456" s="128"/>
      <c r="GQ456" s="128"/>
      <c r="GR456" s="128"/>
      <c r="GS456" s="128"/>
      <c r="GT456" s="128"/>
      <c r="GU456" s="128"/>
      <c r="GV456" s="128"/>
      <c r="GW456" s="128"/>
      <c r="GX456" s="128"/>
      <c r="GY456" s="128"/>
      <c r="GZ456" s="128"/>
      <c r="HA456" s="128"/>
      <c r="HB456" s="128"/>
      <c r="HC456" s="128"/>
      <c r="HD456" s="128"/>
      <c r="HE456" s="128"/>
      <c r="HF456" s="128"/>
      <c r="HG456" s="128"/>
      <c r="HH456" s="128"/>
      <c r="HI456" s="128"/>
      <c r="HJ456" s="128"/>
      <c r="HK456" s="128"/>
      <c r="HL456" s="128"/>
      <c r="HM456" s="128"/>
      <c r="HN456" s="128"/>
      <c r="HO456" s="128"/>
      <c r="HP456" s="128"/>
      <c r="HQ456" s="128"/>
      <c r="HR456" s="128"/>
      <c r="HS456" s="128"/>
      <c r="HT456" s="128"/>
      <c r="HU456" s="128"/>
      <c r="HV456" s="128"/>
      <c r="HW456" s="128"/>
      <c r="HX456" s="128"/>
      <c r="HY456" s="128"/>
      <c r="HZ456" s="128"/>
      <c r="IA456" s="128"/>
      <c r="IB456" s="128"/>
      <c r="IC456" s="128"/>
      <c r="ID456" s="128"/>
      <c r="IE456" s="128"/>
      <c r="IF456" s="128"/>
      <c r="IG456" s="128"/>
      <c r="IH456" s="128"/>
      <c r="II456" s="128"/>
      <c r="IJ456" s="128"/>
      <c r="IK456" s="128"/>
      <c r="IL456" s="128"/>
      <c r="IM456" s="128"/>
      <c r="IN456" s="128"/>
      <c r="IO456" s="128"/>
      <c r="IP456" s="128"/>
      <c r="IQ456" s="128"/>
      <c r="IR456" s="128"/>
      <c r="IS456" s="128"/>
      <c r="IT456" s="128"/>
      <c r="IU456" s="128"/>
      <c r="IV456" s="128"/>
    </row>
    <row r="457" spans="1:256" s="127" customFormat="1">
      <c r="A457" s="116"/>
      <c r="B457" s="269"/>
      <c r="C457" s="185"/>
      <c r="D457" s="185"/>
      <c r="E457" s="773"/>
      <c r="F457" s="120"/>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c r="AN457" s="128"/>
      <c r="AO457" s="128"/>
      <c r="AP457" s="128"/>
      <c r="AQ457" s="128"/>
      <c r="AR457" s="128"/>
      <c r="AS457" s="128"/>
      <c r="AT457" s="128"/>
      <c r="AU457" s="128"/>
      <c r="AV457" s="128"/>
      <c r="AW457" s="128"/>
      <c r="AX457" s="128"/>
      <c r="AY457" s="128"/>
      <c r="AZ457" s="128"/>
      <c r="BA457" s="128"/>
      <c r="BB457" s="128"/>
      <c r="BC457" s="128"/>
      <c r="BD457" s="128"/>
      <c r="BE457" s="128"/>
      <c r="BF457" s="128"/>
      <c r="BG457" s="128"/>
      <c r="BH457" s="128"/>
      <c r="BI457" s="128"/>
      <c r="BJ457" s="128"/>
      <c r="BK457" s="128"/>
      <c r="BL457" s="128"/>
      <c r="BM457" s="128"/>
      <c r="BN457" s="128"/>
      <c r="BO457" s="128"/>
      <c r="BP457" s="128"/>
      <c r="BQ457" s="128"/>
      <c r="BR457" s="128"/>
      <c r="BS457" s="128"/>
      <c r="BT457" s="128"/>
      <c r="BU457" s="128"/>
      <c r="BV457" s="128"/>
      <c r="BW457" s="128"/>
      <c r="BX457" s="128"/>
      <c r="BY457" s="128"/>
      <c r="BZ457" s="128"/>
      <c r="CA457" s="128"/>
      <c r="CB457" s="128"/>
      <c r="CC457" s="128"/>
      <c r="CD457" s="128"/>
      <c r="CE457" s="128"/>
      <c r="CF457" s="128"/>
      <c r="CG457" s="128"/>
      <c r="CH457" s="128"/>
      <c r="CI457" s="128"/>
      <c r="CJ457" s="128"/>
      <c r="CK457" s="128"/>
      <c r="CL457" s="128"/>
      <c r="CM457" s="128"/>
      <c r="CN457" s="128"/>
      <c r="CO457" s="128"/>
      <c r="CP457" s="128"/>
      <c r="CQ457" s="128"/>
      <c r="CR457" s="128"/>
      <c r="CS457" s="128"/>
      <c r="CT457" s="128"/>
      <c r="CU457" s="128"/>
      <c r="CV457" s="128"/>
      <c r="CW457" s="128"/>
      <c r="CX457" s="128"/>
      <c r="CY457" s="128"/>
      <c r="CZ457" s="128"/>
      <c r="DA457" s="128"/>
      <c r="DB457" s="128"/>
      <c r="DC457" s="128"/>
      <c r="DD457" s="128"/>
      <c r="DE457" s="128"/>
      <c r="DF457" s="128"/>
      <c r="DG457" s="128"/>
      <c r="DH457" s="128"/>
      <c r="DI457" s="128"/>
      <c r="DJ457" s="128"/>
      <c r="DK457" s="128"/>
      <c r="DL457" s="128"/>
      <c r="DM457" s="128"/>
      <c r="DN457" s="128"/>
      <c r="DO457" s="128"/>
      <c r="DP457" s="128"/>
      <c r="DQ457" s="128"/>
      <c r="DR457" s="128"/>
      <c r="DS457" s="128"/>
      <c r="DT457" s="128"/>
      <c r="DU457" s="128"/>
      <c r="DV457" s="128"/>
      <c r="DW457" s="128"/>
      <c r="DX457" s="128"/>
      <c r="DY457" s="128"/>
      <c r="DZ457" s="128"/>
      <c r="EA457" s="128"/>
      <c r="EB457" s="128"/>
      <c r="EC457" s="128"/>
      <c r="ED457" s="128"/>
      <c r="EE457" s="128"/>
      <c r="EF457" s="128"/>
      <c r="EG457" s="128"/>
      <c r="EH457" s="128"/>
      <c r="EI457" s="128"/>
      <c r="EJ457" s="128"/>
      <c r="EK457" s="128"/>
      <c r="EL457" s="128"/>
      <c r="EM457" s="128"/>
      <c r="EN457" s="128"/>
      <c r="EO457" s="128"/>
      <c r="EP457" s="128"/>
      <c r="EQ457" s="128"/>
      <c r="ER457" s="128"/>
      <c r="ES457" s="128"/>
      <c r="ET457" s="128"/>
      <c r="EU457" s="128"/>
      <c r="EV457" s="128"/>
      <c r="EW457" s="128"/>
      <c r="EX457" s="128"/>
      <c r="EY457" s="128"/>
      <c r="EZ457" s="128"/>
      <c r="FA457" s="128"/>
      <c r="FB457" s="128"/>
      <c r="FC457" s="128"/>
      <c r="FD457" s="128"/>
      <c r="FE457" s="128"/>
      <c r="FF457" s="128"/>
      <c r="FG457" s="128"/>
      <c r="FH457" s="128"/>
      <c r="FI457" s="128"/>
      <c r="FJ457" s="128"/>
      <c r="FK457" s="128"/>
      <c r="FL457" s="128"/>
      <c r="FM457" s="128"/>
      <c r="FN457" s="128"/>
      <c r="FO457" s="128"/>
      <c r="FP457" s="128"/>
      <c r="FQ457" s="128"/>
      <c r="FR457" s="128"/>
      <c r="FS457" s="128"/>
      <c r="FT457" s="128"/>
      <c r="FU457" s="128"/>
      <c r="FV457" s="128"/>
      <c r="FW457" s="128"/>
      <c r="FX457" s="128"/>
      <c r="FY457" s="128"/>
      <c r="FZ457" s="128"/>
      <c r="GA457" s="128"/>
      <c r="GB457" s="128"/>
      <c r="GC457" s="128"/>
      <c r="GD457" s="128"/>
      <c r="GE457" s="128"/>
      <c r="GF457" s="128"/>
      <c r="GG457" s="128"/>
      <c r="GH457" s="128"/>
      <c r="GI457" s="128"/>
      <c r="GJ457" s="128"/>
      <c r="GK457" s="128"/>
      <c r="GL457" s="128"/>
      <c r="GM457" s="128"/>
      <c r="GN457" s="128"/>
      <c r="GO457" s="128"/>
      <c r="GP457" s="128"/>
      <c r="GQ457" s="128"/>
      <c r="GR457" s="128"/>
      <c r="GS457" s="128"/>
      <c r="GT457" s="128"/>
      <c r="GU457" s="128"/>
      <c r="GV457" s="128"/>
      <c r="GW457" s="128"/>
      <c r="GX457" s="128"/>
      <c r="GY457" s="128"/>
      <c r="GZ457" s="128"/>
      <c r="HA457" s="128"/>
      <c r="HB457" s="128"/>
      <c r="HC457" s="128"/>
      <c r="HD457" s="128"/>
      <c r="HE457" s="128"/>
      <c r="HF457" s="128"/>
      <c r="HG457" s="128"/>
      <c r="HH457" s="128"/>
      <c r="HI457" s="128"/>
      <c r="HJ457" s="128"/>
      <c r="HK457" s="128"/>
      <c r="HL457" s="128"/>
      <c r="HM457" s="128"/>
      <c r="HN457" s="128"/>
      <c r="HO457" s="128"/>
      <c r="HP457" s="128"/>
      <c r="HQ457" s="128"/>
      <c r="HR457" s="128"/>
      <c r="HS457" s="128"/>
      <c r="HT457" s="128"/>
      <c r="HU457" s="128"/>
      <c r="HV457" s="128"/>
      <c r="HW457" s="128"/>
      <c r="HX457" s="128"/>
      <c r="HY457" s="128"/>
      <c r="HZ457" s="128"/>
      <c r="IA457" s="128"/>
      <c r="IB457" s="128"/>
      <c r="IC457" s="128"/>
      <c r="ID457" s="128"/>
      <c r="IE457" s="128"/>
      <c r="IF457" s="128"/>
      <c r="IG457" s="128"/>
      <c r="IH457" s="128"/>
      <c r="II457" s="128"/>
      <c r="IJ457" s="128"/>
      <c r="IK457" s="128"/>
      <c r="IL457" s="128"/>
      <c r="IM457" s="128"/>
      <c r="IN457" s="128"/>
      <c r="IO457" s="128"/>
      <c r="IP457" s="128"/>
      <c r="IQ457" s="128"/>
      <c r="IR457" s="128"/>
      <c r="IS457" s="128"/>
      <c r="IT457" s="128"/>
      <c r="IU457" s="128"/>
      <c r="IV457" s="128"/>
    </row>
    <row r="458" spans="1:256" s="127" customFormat="1">
      <c r="A458" s="116"/>
      <c r="B458" s="269"/>
      <c r="C458" s="185"/>
      <c r="D458" s="185"/>
      <c r="E458" s="773"/>
      <c r="F458" s="120"/>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8"/>
      <c r="AL458" s="128"/>
      <c r="AM458" s="128"/>
      <c r="AN458" s="128"/>
      <c r="AO458" s="128"/>
      <c r="AP458" s="128"/>
      <c r="AQ458" s="128"/>
      <c r="AR458" s="128"/>
      <c r="AS458" s="128"/>
      <c r="AT458" s="128"/>
      <c r="AU458" s="128"/>
      <c r="AV458" s="128"/>
      <c r="AW458" s="128"/>
      <c r="AX458" s="128"/>
      <c r="AY458" s="128"/>
      <c r="AZ458" s="128"/>
      <c r="BA458" s="128"/>
      <c r="BB458" s="128"/>
      <c r="BC458" s="128"/>
      <c r="BD458" s="128"/>
      <c r="BE458" s="128"/>
      <c r="BF458" s="128"/>
      <c r="BG458" s="128"/>
      <c r="BH458" s="128"/>
      <c r="BI458" s="128"/>
      <c r="BJ458" s="128"/>
      <c r="BK458" s="128"/>
      <c r="BL458" s="128"/>
      <c r="BM458" s="128"/>
      <c r="BN458" s="128"/>
      <c r="BO458" s="128"/>
      <c r="BP458" s="128"/>
      <c r="BQ458" s="128"/>
      <c r="BR458" s="128"/>
      <c r="BS458" s="128"/>
      <c r="BT458" s="128"/>
      <c r="BU458" s="128"/>
      <c r="BV458" s="128"/>
      <c r="BW458" s="128"/>
      <c r="BX458" s="128"/>
      <c r="BY458" s="128"/>
      <c r="BZ458" s="128"/>
      <c r="CA458" s="128"/>
      <c r="CB458" s="128"/>
      <c r="CC458" s="128"/>
      <c r="CD458" s="128"/>
      <c r="CE458" s="128"/>
      <c r="CF458" s="128"/>
      <c r="CG458" s="128"/>
      <c r="CH458" s="128"/>
      <c r="CI458" s="128"/>
      <c r="CJ458" s="128"/>
      <c r="CK458" s="128"/>
      <c r="CL458" s="128"/>
      <c r="CM458" s="128"/>
      <c r="CN458" s="128"/>
      <c r="CO458" s="128"/>
      <c r="CP458" s="128"/>
      <c r="CQ458" s="128"/>
      <c r="CR458" s="128"/>
      <c r="CS458" s="128"/>
      <c r="CT458" s="128"/>
      <c r="CU458" s="128"/>
      <c r="CV458" s="128"/>
      <c r="CW458" s="128"/>
      <c r="CX458" s="128"/>
      <c r="CY458" s="128"/>
      <c r="CZ458" s="128"/>
      <c r="DA458" s="128"/>
      <c r="DB458" s="128"/>
      <c r="DC458" s="128"/>
      <c r="DD458" s="128"/>
      <c r="DE458" s="128"/>
      <c r="DF458" s="128"/>
      <c r="DG458" s="128"/>
      <c r="DH458" s="128"/>
      <c r="DI458" s="128"/>
      <c r="DJ458" s="128"/>
      <c r="DK458" s="128"/>
      <c r="DL458" s="128"/>
      <c r="DM458" s="128"/>
      <c r="DN458" s="128"/>
      <c r="DO458" s="128"/>
      <c r="DP458" s="128"/>
      <c r="DQ458" s="128"/>
      <c r="DR458" s="128"/>
      <c r="DS458" s="128"/>
      <c r="DT458" s="128"/>
      <c r="DU458" s="128"/>
      <c r="DV458" s="128"/>
      <c r="DW458" s="128"/>
      <c r="DX458" s="128"/>
      <c r="DY458" s="128"/>
      <c r="DZ458" s="128"/>
      <c r="EA458" s="128"/>
      <c r="EB458" s="128"/>
      <c r="EC458" s="128"/>
      <c r="ED458" s="128"/>
      <c r="EE458" s="128"/>
      <c r="EF458" s="128"/>
      <c r="EG458" s="128"/>
      <c r="EH458" s="128"/>
      <c r="EI458" s="128"/>
      <c r="EJ458" s="128"/>
      <c r="EK458" s="128"/>
      <c r="EL458" s="128"/>
      <c r="EM458" s="128"/>
      <c r="EN458" s="128"/>
      <c r="EO458" s="128"/>
      <c r="EP458" s="128"/>
      <c r="EQ458" s="128"/>
      <c r="ER458" s="128"/>
      <c r="ES458" s="128"/>
      <c r="ET458" s="128"/>
      <c r="EU458" s="128"/>
      <c r="EV458" s="128"/>
      <c r="EW458" s="128"/>
      <c r="EX458" s="128"/>
      <c r="EY458" s="128"/>
      <c r="EZ458" s="128"/>
      <c r="FA458" s="128"/>
      <c r="FB458" s="128"/>
      <c r="FC458" s="128"/>
      <c r="FD458" s="128"/>
      <c r="FE458" s="128"/>
      <c r="FF458" s="128"/>
      <c r="FG458" s="128"/>
      <c r="FH458" s="128"/>
      <c r="FI458" s="128"/>
      <c r="FJ458" s="128"/>
      <c r="FK458" s="128"/>
      <c r="FL458" s="128"/>
      <c r="FM458" s="128"/>
      <c r="FN458" s="128"/>
      <c r="FO458" s="128"/>
      <c r="FP458" s="128"/>
      <c r="FQ458" s="128"/>
      <c r="FR458" s="128"/>
      <c r="FS458" s="128"/>
      <c r="FT458" s="128"/>
      <c r="FU458" s="128"/>
      <c r="FV458" s="128"/>
      <c r="FW458" s="128"/>
      <c r="FX458" s="128"/>
      <c r="FY458" s="128"/>
      <c r="FZ458" s="128"/>
      <c r="GA458" s="128"/>
      <c r="GB458" s="128"/>
      <c r="GC458" s="128"/>
      <c r="GD458" s="128"/>
      <c r="GE458" s="128"/>
      <c r="GF458" s="128"/>
      <c r="GG458" s="128"/>
      <c r="GH458" s="128"/>
      <c r="GI458" s="128"/>
      <c r="GJ458" s="128"/>
      <c r="GK458" s="128"/>
      <c r="GL458" s="128"/>
      <c r="GM458" s="128"/>
      <c r="GN458" s="128"/>
      <c r="GO458" s="128"/>
      <c r="GP458" s="128"/>
      <c r="GQ458" s="128"/>
      <c r="GR458" s="128"/>
      <c r="GS458" s="128"/>
      <c r="GT458" s="128"/>
      <c r="GU458" s="128"/>
      <c r="GV458" s="128"/>
      <c r="GW458" s="128"/>
      <c r="GX458" s="128"/>
      <c r="GY458" s="128"/>
      <c r="GZ458" s="128"/>
      <c r="HA458" s="128"/>
      <c r="HB458" s="128"/>
      <c r="HC458" s="128"/>
      <c r="HD458" s="128"/>
      <c r="HE458" s="128"/>
      <c r="HF458" s="128"/>
      <c r="HG458" s="128"/>
      <c r="HH458" s="128"/>
      <c r="HI458" s="128"/>
      <c r="HJ458" s="128"/>
      <c r="HK458" s="128"/>
      <c r="HL458" s="128"/>
      <c r="HM458" s="128"/>
      <c r="HN458" s="128"/>
      <c r="HO458" s="128"/>
      <c r="HP458" s="128"/>
      <c r="HQ458" s="128"/>
      <c r="HR458" s="128"/>
      <c r="HS458" s="128"/>
      <c r="HT458" s="128"/>
      <c r="HU458" s="128"/>
      <c r="HV458" s="128"/>
      <c r="HW458" s="128"/>
      <c r="HX458" s="128"/>
      <c r="HY458" s="128"/>
      <c r="HZ458" s="128"/>
      <c r="IA458" s="128"/>
      <c r="IB458" s="128"/>
      <c r="IC458" s="128"/>
      <c r="ID458" s="128"/>
      <c r="IE458" s="128"/>
      <c r="IF458" s="128"/>
      <c r="IG458" s="128"/>
      <c r="IH458" s="128"/>
      <c r="II458" s="128"/>
      <c r="IJ458" s="128"/>
      <c r="IK458" s="128"/>
      <c r="IL458" s="128"/>
      <c r="IM458" s="128"/>
      <c r="IN458" s="128"/>
      <c r="IO458" s="128"/>
      <c r="IP458" s="128"/>
      <c r="IQ458" s="128"/>
      <c r="IR458" s="128"/>
      <c r="IS458" s="128"/>
      <c r="IT458" s="128"/>
      <c r="IU458" s="128"/>
      <c r="IV458" s="128"/>
    </row>
    <row r="459" spans="1:256" s="127" customFormat="1">
      <c r="A459" s="116"/>
      <c r="B459" s="269"/>
      <c r="C459" s="185"/>
      <c r="D459" s="185"/>
      <c r="E459" s="306"/>
      <c r="F459" s="120"/>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8"/>
      <c r="AL459" s="128"/>
      <c r="AM459" s="128"/>
      <c r="AN459" s="128"/>
      <c r="AO459" s="128"/>
      <c r="AP459" s="128"/>
      <c r="AQ459" s="128"/>
      <c r="AR459" s="128"/>
      <c r="AS459" s="128"/>
      <c r="AT459" s="128"/>
      <c r="AU459" s="128"/>
      <c r="AV459" s="128"/>
      <c r="AW459" s="128"/>
      <c r="AX459" s="128"/>
      <c r="AY459" s="128"/>
      <c r="AZ459" s="128"/>
      <c r="BA459" s="128"/>
      <c r="BB459" s="128"/>
      <c r="BC459" s="128"/>
      <c r="BD459" s="128"/>
      <c r="BE459" s="128"/>
      <c r="BF459" s="128"/>
      <c r="BG459" s="128"/>
      <c r="BH459" s="128"/>
      <c r="BI459" s="128"/>
      <c r="BJ459" s="128"/>
      <c r="BK459" s="128"/>
      <c r="BL459" s="128"/>
      <c r="BM459" s="128"/>
      <c r="BN459" s="128"/>
      <c r="BO459" s="128"/>
      <c r="BP459" s="128"/>
      <c r="BQ459" s="128"/>
      <c r="BR459" s="128"/>
      <c r="BS459" s="128"/>
      <c r="BT459" s="128"/>
      <c r="BU459" s="128"/>
      <c r="BV459" s="128"/>
      <c r="BW459" s="128"/>
      <c r="BX459" s="128"/>
      <c r="BY459" s="128"/>
      <c r="BZ459" s="128"/>
      <c r="CA459" s="128"/>
      <c r="CB459" s="128"/>
      <c r="CC459" s="128"/>
      <c r="CD459" s="128"/>
      <c r="CE459" s="128"/>
      <c r="CF459" s="128"/>
      <c r="CG459" s="128"/>
      <c r="CH459" s="128"/>
      <c r="CI459" s="128"/>
      <c r="CJ459" s="128"/>
      <c r="CK459" s="128"/>
      <c r="CL459" s="128"/>
      <c r="CM459" s="128"/>
      <c r="CN459" s="128"/>
      <c r="CO459" s="128"/>
      <c r="CP459" s="128"/>
      <c r="CQ459" s="128"/>
      <c r="CR459" s="128"/>
      <c r="CS459" s="128"/>
      <c r="CT459" s="128"/>
      <c r="CU459" s="128"/>
      <c r="CV459" s="128"/>
      <c r="CW459" s="128"/>
      <c r="CX459" s="128"/>
      <c r="CY459" s="128"/>
      <c r="CZ459" s="128"/>
      <c r="DA459" s="128"/>
      <c r="DB459" s="128"/>
      <c r="DC459" s="128"/>
      <c r="DD459" s="128"/>
      <c r="DE459" s="128"/>
      <c r="DF459" s="128"/>
      <c r="DG459" s="128"/>
      <c r="DH459" s="128"/>
      <c r="DI459" s="128"/>
      <c r="DJ459" s="128"/>
      <c r="DK459" s="128"/>
      <c r="DL459" s="128"/>
      <c r="DM459" s="128"/>
      <c r="DN459" s="128"/>
      <c r="DO459" s="128"/>
      <c r="DP459" s="128"/>
      <c r="DQ459" s="128"/>
      <c r="DR459" s="128"/>
      <c r="DS459" s="128"/>
      <c r="DT459" s="128"/>
      <c r="DU459" s="128"/>
      <c r="DV459" s="128"/>
      <c r="DW459" s="128"/>
      <c r="DX459" s="128"/>
      <c r="DY459" s="128"/>
      <c r="DZ459" s="128"/>
      <c r="EA459" s="128"/>
      <c r="EB459" s="128"/>
      <c r="EC459" s="128"/>
      <c r="ED459" s="128"/>
      <c r="EE459" s="128"/>
      <c r="EF459" s="128"/>
      <c r="EG459" s="128"/>
      <c r="EH459" s="128"/>
      <c r="EI459" s="128"/>
      <c r="EJ459" s="128"/>
      <c r="EK459" s="128"/>
      <c r="EL459" s="128"/>
      <c r="EM459" s="128"/>
      <c r="EN459" s="128"/>
      <c r="EO459" s="128"/>
      <c r="EP459" s="128"/>
      <c r="EQ459" s="128"/>
      <c r="ER459" s="128"/>
      <c r="ES459" s="128"/>
      <c r="ET459" s="128"/>
      <c r="EU459" s="128"/>
      <c r="EV459" s="128"/>
      <c r="EW459" s="128"/>
      <c r="EX459" s="128"/>
      <c r="EY459" s="128"/>
      <c r="EZ459" s="128"/>
      <c r="FA459" s="128"/>
      <c r="FB459" s="128"/>
      <c r="FC459" s="128"/>
      <c r="FD459" s="128"/>
      <c r="FE459" s="128"/>
      <c r="FF459" s="128"/>
      <c r="FG459" s="128"/>
      <c r="FH459" s="128"/>
      <c r="FI459" s="128"/>
      <c r="FJ459" s="128"/>
      <c r="FK459" s="128"/>
      <c r="FL459" s="128"/>
      <c r="FM459" s="128"/>
      <c r="FN459" s="128"/>
      <c r="FO459" s="128"/>
      <c r="FP459" s="128"/>
      <c r="FQ459" s="128"/>
      <c r="FR459" s="128"/>
      <c r="FS459" s="128"/>
      <c r="FT459" s="128"/>
      <c r="FU459" s="128"/>
      <c r="FV459" s="128"/>
      <c r="FW459" s="128"/>
      <c r="FX459" s="128"/>
      <c r="FY459" s="128"/>
      <c r="FZ459" s="128"/>
      <c r="GA459" s="128"/>
      <c r="GB459" s="128"/>
      <c r="GC459" s="128"/>
      <c r="GD459" s="128"/>
      <c r="GE459" s="128"/>
      <c r="GF459" s="128"/>
      <c r="GG459" s="128"/>
      <c r="GH459" s="128"/>
      <c r="GI459" s="128"/>
      <c r="GJ459" s="128"/>
      <c r="GK459" s="128"/>
      <c r="GL459" s="128"/>
      <c r="GM459" s="128"/>
      <c r="GN459" s="128"/>
      <c r="GO459" s="128"/>
      <c r="GP459" s="128"/>
      <c r="GQ459" s="128"/>
      <c r="GR459" s="128"/>
      <c r="GS459" s="128"/>
      <c r="GT459" s="128"/>
      <c r="GU459" s="128"/>
      <c r="GV459" s="128"/>
      <c r="GW459" s="128"/>
      <c r="GX459" s="128"/>
      <c r="GY459" s="128"/>
      <c r="GZ459" s="128"/>
      <c r="HA459" s="128"/>
      <c r="HB459" s="128"/>
      <c r="HC459" s="128"/>
      <c r="HD459" s="128"/>
      <c r="HE459" s="128"/>
      <c r="HF459" s="128"/>
      <c r="HG459" s="128"/>
      <c r="HH459" s="128"/>
      <c r="HI459" s="128"/>
      <c r="HJ459" s="128"/>
      <c r="HK459" s="128"/>
      <c r="HL459" s="128"/>
      <c r="HM459" s="128"/>
      <c r="HN459" s="128"/>
      <c r="HO459" s="128"/>
      <c r="HP459" s="128"/>
      <c r="HQ459" s="128"/>
      <c r="HR459" s="128"/>
      <c r="HS459" s="128"/>
      <c r="HT459" s="128"/>
      <c r="HU459" s="128"/>
      <c r="HV459" s="128"/>
      <c r="HW459" s="128"/>
      <c r="HX459" s="128"/>
      <c r="HY459" s="128"/>
      <c r="HZ459" s="128"/>
      <c r="IA459" s="128"/>
      <c r="IB459" s="128"/>
      <c r="IC459" s="128"/>
      <c r="ID459" s="128"/>
      <c r="IE459" s="128"/>
      <c r="IF459" s="128"/>
      <c r="IG459" s="128"/>
      <c r="IH459" s="128"/>
      <c r="II459" s="128"/>
      <c r="IJ459" s="128"/>
      <c r="IK459" s="128"/>
      <c r="IL459" s="128"/>
      <c r="IM459" s="128"/>
      <c r="IN459" s="128"/>
      <c r="IO459" s="128"/>
      <c r="IP459" s="128"/>
      <c r="IQ459" s="128"/>
      <c r="IR459" s="128"/>
      <c r="IS459" s="128"/>
      <c r="IT459" s="128"/>
      <c r="IU459" s="128"/>
      <c r="IV459" s="128"/>
    </row>
    <row r="460" spans="1:256" s="208" customFormat="1">
      <c r="A460" s="160"/>
      <c r="B460" s="269"/>
      <c r="C460" s="185"/>
      <c r="D460" s="185"/>
      <c r="E460" s="306"/>
      <c r="F460" s="120"/>
    </row>
    <row r="461" spans="1:256" s="208" customFormat="1">
      <c r="B461" s="269"/>
      <c r="C461" s="185"/>
      <c r="D461" s="185"/>
      <c r="E461" s="773"/>
      <c r="F461" s="312"/>
    </row>
    <row r="462" spans="1:256" s="116" customFormat="1">
      <c r="B462" s="269"/>
      <c r="C462" s="185"/>
      <c r="D462" s="185"/>
      <c r="E462" s="138"/>
      <c r="F462" s="139"/>
    </row>
    <row r="463" spans="1:256">
      <c r="A463" s="173"/>
      <c r="B463" s="267"/>
      <c r="C463" s="118"/>
      <c r="D463" s="118"/>
      <c r="E463" s="772"/>
      <c r="F463" s="120"/>
    </row>
    <row r="464" spans="1:256">
      <c r="A464" s="173"/>
      <c r="B464" s="267"/>
      <c r="C464" s="140"/>
      <c r="D464" s="140"/>
      <c r="E464" s="130"/>
      <c r="F464" s="116"/>
    </row>
    <row r="465" spans="1:6">
      <c r="A465" s="160"/>
      <c r="B465" s="186"/>
      <c r="C465" s="185"/>
      <c r="D465" s="185"/>
      <c r="E465" s="773"/>
      <c r="F465" s="120"/>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V57"/>
  <sheetViews>
    <sheetView view="pageBreakPreview" zoomScale="90" zoomScaleNormal="100" zoomScaleSheetLayoutView="90" workbookViewId="0">
      <selection activeCell="J17" sqref="J17"/>
    </sheetView>
  </sheetViews>
  <sheetFormatPr defaultColWidth="9" defaultRowHeight="12.75"/>
  <cols>
    <col min="1" max="1" width="6.7109375" style="128" customWidth="1"/>
    <col min="2" max="2" width="60.7109375" style="313" customWidth="1"/>
    <col min="3" max="4" width="7.7109375" style="260" customWidth="1"/>
    <col min="5" max="5" width="10.7109375" style="755" customWidth="1"/>
    <col min="6" max="6" width="15.7109375" style="126" customWidth="1"/>
    <col min="7" max="15" width="9" style="127"/>
    <col min="16" max="257" width="9" style="128"/>
    <col min="258" max="258" width="48" style="128" customWidth="1"/>
    <col min="259" max="259" width="9" style="128"/>
    <col min="260" max="260" width="6" style="128" bestFit="1" customWidth="1"/>
    <col min="261" max="262" width="13.140625" style="128" customWidth="1"/>
    <col min="263" max="513" width="9" style="128"/>
    <col min="514" max="514" width="48" style="128" customWidth="1"/>
    <col min="515" max="515" width="9" style="128"/>
    <col min="516" max="516" width="6" style="128" bestFit="1" customWidth="1"/>
    <col min="517" max="518" width="13.140625" style="128" customWidth="1"/>
    <col min="519" max="769" width="9" style="128"/>
    <col min="770" max="770" width="48" style="128" customWidth="1"/>
    <col min="771" max="771" width="9" style="128"/>
    <col min="772" max="772" width="6" style="128" bestFit="1" customWidth="1"/>
    <col min="773" max="774" width="13.140625" style="128" customWidth="1"/>
    <col min="775" max="1025" width="9" style="128"/>
    <col min="1026" max="1026" width="48" style="128" customWidth="1"/>
    <col min="1027" max="1027" width="9" style="128"/>
    <col min="1028" max="1028" width="6" style="128" bestFit="1" customWidth="1"/>
    <col min="1029" max="1030" width="13.140625" style="128" customWidth="1"/>
    <col min="1031" max="1281" width="9" style="128"/>
    <col min="1282" max="1282" width="48" style="128" customWidth="1"/>
    <col min="1283" max="1283" width="9" style="128"/>
    <col min="1284" max="1284" width="6" style="128" bestFit="1" customWidth="1"/>
    <col min="1285" max="1286" width="13.140625" style="128" customWidth="1"/>
    <col min="1287" max="1537" width="9" style="128"/>
    <col min="1538" max="1538" width="48" style="128" customWidth="1"/>
    <col min="1539" max="1539" width="9" style="128"/>
    <col min="1540" max="1540" width="6" style="128" bestFit="1" customWidth="1"/>
    <col min="1541" max="1542" width="13.140625" style="128" customWidth="1"/>
    <col min="1543" max="1793" width="9" style="128"/>
    <col min="1794" max="1794" width="48" style="128" customWidth="1"/>
    <col min="1795" max="1795" width="9" style="128"/>
    <col min="1796" max="1796" width="6" style="128" bestFit="1" customWidth="1"/>
    <col min="1797" max="1798" width="13.140625" style="128" customWidth="1"/>
    <col min="1799" max="2049" width="9" style="128"/>
    <col min="2050" max="2050" width="48" style="128" customWidth="1"/>
    <col min="2051" max="2051" width="9" style="128"/>
    <col min="2052" max="2052" width="6" style="128" bestFit="1" customWidth="1"/>
    <col min="2053" max="2054" width="13.140625" style="128" customWidth="1"/>
    <col min="2055" max="2305" width="9" style="128"/>
    <col min="2306" max="2306" width="48" style="128" customWidth="1"/>
    <col min="2307" max="2307" width="9" style="128"/>
    <col min="2308" max="2308" width="6" style="128" bestFit="1" customWidth="1"/>
    <col min="2309" max="2310" width="13.140625" style="128" customWidth="1"/>
    <col min="2311" max="2561" width="9" style="128"/>
    <col min="2562" max="2562" width="48" style="128" customWidth="1"/>
    <col min="2563" max="2563" width="9" style="128"/>
    <col min="2564" max="2564" width="6" style="128" bestFit="1" customWidth="1"/>
    <col min="2565" max="2566" width="13.140625" style="128" customWidth="1"/>
    <col min="2567" max="2817" width="9" style="128"/>
    <col min="2818" max="2818" width="48" style="128" customWidth="1"/>
    <col min="2819" max="2819" width="9" style="128"/>
    <col min="2820" max="2820" width="6" style="128" bestFit="1" customWidth="1"/>
    <col min="2821" max="2822" width="13.140625" style="128" customWidth="1"/>
    <col min="2823" max="3073" width="9" style="128"/>
    <col min="3074" max="3074" width="48" style="128" customWidth="1"/>
    <col min="3075" max="3075" width="9" style="128"/>
    <col min="3076" max="3076" width="6" style="128" bestFit="1" customWidth="1"/>
    <col min="3077" max="3078" width="13.140625" style="128" customWidth="1"/>
    <col min="3079" max="3329" width="9" style="128"/>
    <col min="3330" max="3330" width="48" style="128" customWidth="1"/>
    <col min="3331" max="3331" width="9" style="128"/>
    <col min="3332" max="3332" width="6" style="128" bestFit="1" customWidth="1"/>
    <col min="3333" max="3334" width="13.140625" style="128" customWidth="1"/>
    <col min="3335" max="3585" width="9" style="128"/>
    <col min="3586" max="3586" width="48" style="128" customWidth="1"/>
    <col min="3587" max="3587" width="9" style="128"/>
    <col min="3588" max="3588" width="6" style="128" bestFit="1" customWidth="1"/>
    <col min="3589" max="3590" width="13.140625" style="128" customWidth="1"/>
    <col min="3591" max="3841" width="9" style="128"/>
    <col min="3842" max="3842" width="48" style="128" customWidth="1"/>
    <col min="3843" max="3843" width="9" style="128"/>
    <col min="3844" max="3844" width="6" style="128" bestFit="1" customWidth="1"/>
    <col min="3845" max="3846" width="13.140625" style="128" customWidth="1"/>
    <col min="3847" max="4097" width="9" style="128"/>
    <col min="4098" max="4098" width="48" style="128" customWidth="1"/>
    <col min="4099" max="4099" width="9" style="128"/>
    <col min="4100" max="4100" width="6" style="128" bestFit="1" customWidth="1"/>
    <col min="4101" max="4102" width="13.140625" style="128" customWidth="1"/>
    <col min="4103" max="4353" width="9" style="128"/>
    <col min="4354" max="4354" width="48" style="128" customWidth="1"/>
    <col min="4355" max="4355" width="9" style="128"/>
    <col min="4356" max="4356" width="6" style="128" bestFit="1" customWidth="1"/>
    <col min="4357" max="4358" width="13.140625" style="128" customWidth="1"/>
    <col min="4359" max="4609" width="9" style="128"/>
    <col min="4610" max="4610" width="48" style="128" customWidth="1"/>
    <col min="4611" max="4611" width="9" style="128"/>
    <col min="4612" max="4612" width="6" style="128" bestFit="1" customWidth="1"/>
    <col min="4613" max="4614" width="13.140625" style="128" customWidth="1"/>
    <col min="4615" max="4865" width="9" style="128"/>
    <col min="4866" max="4866" width="48" style="128" customWidth="1"/>
    <col min="4867" max="4867" width="9" style="128"/>
    <col min="4868" max="4868" width="6" style="128" bestFit="1" customWidth="1"/>
    <col min="4869" max="4870" width="13.140625" style="128" customWidth="1"/>
    <col min="4871" max="5121" width="9" style="128"/>
    <col min="5122" max="5122" width="48" style="128" customWidth="1"/>
    <col min="5123" max="5123" width="9" style="128"/>
    <col min="5124" max="5124" width="6" style="128" bestFit="1" customWidth="1"/>
    <col min="5125" max="5126" width="13.140625" style="128" customWidth="1"/>
    <col min="5127" max="5377" width="9" style="128"/>
    <col min="5378" max="5378" width="48" style="128" customWidth="1"/>
    <col min="5379" max="5379" width="9" style="128"/>
    <col min="5380" max="5380" width="6" style="128" bestFit="1" customWidth="1"/>
    <col min="5381" max="5382" width="13.140625" style="128" customWidth="1"/>
    <col min="5383" max="5633" width="9" style="128"/>
    <col min="5634" max="5634" width="48" style="128" customWidth="1"/>
    <col min="5635" max="5635" width="9" style="128"/>
    <col min="5636" max="5636" width="6" style="128" bestFit="1" customWidth="1"/>
    <col min="5637" max="5638" width="13.140625" style="128" customWidth="1"/>
    <col min="5639" max="5889" width="9" style="128"/>
    <col min="5890" max="5890" width="48" style="128" customWidth="1"/>
    <col min="5891" max="5891" width="9" style="128"/>
    <col min="5892" max="5892" width="6" style="128" bestFit="1" customWidth="1"/>
    <col min="5893" max="5894" width="13.140625" style="128" customWidth="1"/>
    <col min="5895" max="6145" width="9" style="128"/>
    <col min="6146" max="6146" width="48" style="128" customWidth="1"/>
    <col min="6147" max="6147" width="9" style="128"/>
    <col min="6148" max="6148" width="6" style="128" bestFit="1" customWidth="1"/>
    <col min="6149" max="6150" width="13.140625" style="128" customWidth="1"/>
    <col min="6151" max="6401" width="9" style="128"/>
    <col min="6402" max="6402" width="48" style="128" customWidth="1"/>
    <col min="6403" max="6403" width="9" style="128"/>
    <col min="6404" max="6404" width="6" style="128" bestFit="1" customWidth="1"/>
    <col min="6405" max="6406" width="13.140625" style="128" customWidth="1"/>
    <col min="6407" max="6657" width="9" style="128"/>
    <col min="6658" max="6658" width="48" style="128" customWidth="1"/>
    <col min="6659" max="6659" width="9" style="128"/>
    <col min="6660" max="6660" width="6" style="128" bestFit="1" customWidth="1"/>
    <col min="6661" max="6662" width="13.140625" style="128" customWidth="1"/>
    <col min="6663" max="6913" width="9" style="128"/>
    <col min="6914" max="6914" width="48" style="128" customWidth="1"/>
    <col min="6915" max="6915" width="9" style="128"/>
    <col min="6916" max="6916" width="6" style="128" bestFit="1" customWidth="1"/>
    <col min="6917" max="6918" width="13.140625" style="128" customWidth="1"/>
    <col min="6919" max="7169" width="9" style="128"/>
    <col min="7170" max="7170" width="48" style="128" customWidth="1"/>
    <col min="7171" max="7171" width="9" style="128"/>
    <col min="7172" max="7172" width="6" style="128" bestFit="1" customWidth="1"/>
    <col min="7173" max="7174" width="13.140625" style="128" customWidth="1"/>
    <col min="7175" max="7425" width="9" style="128"/>
    <col min="7426" max="7426" width="48" style="128" customWidth="1"/>
    <col min="7427" max="7427" width="9" style="128"/>
    <col min="7428" max="7428" width="6" style="128" bestFit="1" customWidth="1"/>
    <col min="7429" max="7430" width="13.140625" style="128" customWidth="1"/>
    <col min="7431" max="7681" width="9" style="128"/>
    <col min="7682" max="7682" width="48" style="128" customWidth="1"/>
    <col min="7683" max="7683" width="9" style="128"/>
    <col min="7684" max="7684" width="6" style="128" bestFit="1" customWidth="1"/>
    <col min="7685" max="7686" width="13.140625" style="128" customWidth="1"/>
    <col min="7687" max="7937" width="9" style="128"/>
    <col min="7938" max="7938" width="48" style="128" customWidth="1"/>
    <col min="7939" max="7939" width="9" style="128"/>
    <col min="7940" max="7940" width="6" style="128" bestFit="1" customWidth="1"/>
    <col min="7941" max="7942" width="13.140625" style="128" customWidth="1"/>
    <col min="7943" max="8193" width="9" style="128"/>
    <col min="8194" max="8194" width="48" style="128" customWidth="1"/>
    <col min="8195" max="8195" width="9" style="128"/>
    <col min="8196" max="8196" width="6" style="128" bestFit="1" customWidth="1"/>
    <col min="8197" max="8198" width="13.140625" style="128" customWidth="1"/>
    <col min="8199" max="8449" width="9" style="128"/>
    <col min="8450" max="8450" width="48" style="128" customWidth="1"/>
    <col min="8451" max="8451" width="9" style="128"/>
    <col min="8452" max="8452" width="6" style="128" bestFit="1" customWidth="1"/>
    <col min="8453" max="8454" width="13.140625" style="128" customWidth="1"/>
    <col min="8455" max="8705" width="9" style="128"/>
    <col min="8706" max="8706" width="48" style="128" customWidth="1"/>
    <col min="8707" max="8707" width="9" style="128"/>
    <col min="8708" max="8708" width="6" style="128" bestFit="1" customWidth="1"/>
    <col min="8709" max="8710" width="13.140625" style="128" customWidth="1"/>
    <col min="8711" max="8961" width="9" style="128"/>
    <col min="8962" max="8962" width="48" style="128" customWidth="1"/>
    <col min="8963" max="8963" width="9" style="128"/>
    <col min="8964" max="8964" width="6" style="128" bestFit="1" customWidth="1"/>
    <col min="8965" max="8966" width="13.140625" style="128" customWidth="1"/>
    <col min="8967" max="9217" width="9" style="128"/>
    <col min="9218" max="9218" width="48" style="128" customWidth="1"/>
    <col min="9219" max="9219" width="9" style="128"/>
    <col min="9220" max="9220" width="6" style="128" bestFit="1" customWidth="1"/>
    <col min="9221" max="9222" width="13.140625" style="128" customWidth="1"/>
    <col min="9223" max="9473" width="9" style="128"/>
    <col min="9474" max="9474" width="48" style="128" customWidth="1"/>
    <col min="9475" max="9475" width="9" style="128"/>
    <col min="9476" max="9476" width="6" style="128" bestFit="1" customWidth="1"/>
    <col min="9477" max="9478" width="13.140625" style="128" customWidth="1"/>
    <col min="9479" max="9729" width="9" style="128"/>
    <col min="9730" max="9730" width="48" style="128" customWidth="1"/>
    <col min="9731" max="9731" width="9" style="128"/>
    <col min="9732" max="9732" width="6" style="128" bestFit="1" customWidth="1"/>
    <col min="9733" max="9734" width="13.140625" style="128" customWidth="1"/>
    <col min="9735" max="9985" width="9" style="128"/>
    <col min="9986" max="9986" width="48" style="128" customWidth="1"/>
    <col min="9987" max="9987" width="9" style="128"/>
    <col min="9988" max="9988" width="6" style="128" bestFit="1" customWidth="1"/>
    <col min="9989" max="9990" width="13.140625" style="128" customWidth="1"/>
    <col min="9991" max="10241" width="9" style="128"/>
    <col min="10242" max="10242" width="48" style="128" customWidth="1"/>
    <col min="10243" max="10243" width="9" style="128"/>
    <col min="10244" max="10244" width="6" style="128" bestFit="1" customWidth="1"/>
    <col min="10245" max="10246" width="13.140625" style="128" customWidth="1"/>
    <col min="10247" max="10497" width="9" style="128"/>
    <col min="10498" max="10498" width="48" style="128" customWidth="1"/>
    <col min="10499" max="10499" width="9" style="128"/>
    <col min="10500" max="10500" width="6" style="128" bestFit="1" customWidth="1"/>
    <col min="10501" max="10502" width="13.140625" style="128" customWidth="1"/>
    <col min="10503" max="10753" width="9" style="128"/>
    <col min="10754" max="10754" width="48" style="128" customWidth="1"/>
    <col min="10755" max="10755" width="9" style="128"/>
    <col min="10756" max="10756" width="6" style="128" bestFit="1" customWidth="1"/>
    <col min="10757" max="10758" width="13.140625" style="128" customWidth="1"/>
    <col min="10759" max="11009" width="9" style="128"/>
    <col min="11010" max="11010" width="48" style="128" customWidth="1"/>
    <col min="11011" max="11011" width="9" style="128"/>
    <col min="11012" max="11012" width="6" style="128" bestFit="1" customWidth="1"/>
    <col min="11013" max="11014" width="13.140625" style="128" customWidth="1"/>
    <col min="11015" max="11265" width="9" style="128"/>
    <col min="11266" max="11266" width="48" style="128" customWidth="1"/>
    <col min="11267" max="11267" width="9" style="128"/>
    <col min="11268" max="11268" width="6" style="128" bestFit="1" customWidth="1"/>
    <col min="11269" max="11270" width="13.140625" style="128" customWidth="1"/>
    <col min="11271" max="11521" width="9" style="128"/>
    <col min="11522" max="11522" width="48" style="128" customWidth="1"/>
    <col min="11523" max="11523" width="9" style="128"/>
    <col min="11524" max="11524" width="6" style="128" bestFit="1" customWidth="1"/>
    <col min="11525" max="11526" width="13.140625" style="128" customWidth="1"/>
    <col min="11527" max="11777" width="9" style="128"/>
    <col min="11778" max="11778" width="48" style="128" customWidth="1"/>
    <col min="11779" max="11779" width="9" style="128"/>
    <col min="11780" max="11780" width="6" style="128" bestFit="1" customWidth="1"/>
    <col min="11781" max="11782" width="13.140625" style="128" customWidth="1"/>
    <col min="11783" max="12033" width="9" style="128"/>
    <col min="12034" max="12034" width="48" style="128" customWidth="1"/>
    <col min="12035" max="12035" width="9" style="128"/>
    <col min="12036" max="12036" width="6" style="128" bestFit="1" customWidth="1"/>
    <col min="12037" max="12038" width="13.140625" style="128" customWidth="1"/>
    <col min="12039" max="12289" width="9" style="128"/>
    <col min="12290" max="12290" width="48" style="128" customWidth="1"/>
    <col min="12291" max="12291" width="9" style="128"/>
    <col min="12292" max="12292" width="6" style="128" bestFit="1" customWidth="1"/>
    <col min="12293" max="12294" width="13.140625" style="128" customWidth="1"/>
    <col min="12295" max="12545" width="9" style="128"/>
    <col min="12546" max="12546" width="48" style="128" customWidth="1"/>
    <col min="12547" max="12547" width="9" style="128"/>
    <col min="12548" max="12548" width="6" style="128" bestFit="1" customWidth="1"/>
    <col min="12549" max="12550" width="13.140625" style="128" customWidth="1"/>
    <col min="12551" max="12801" width="9" style="128"/>
    <col min="12802" max="12802" width="48" style="128" customWidth="1"/>
    <col min="12803" max="12803" width="9" style="128"/>
    <col min="12804" max="12804" width="6" style="128" bestFit="1" customWidth="1"/>
    <col min="12805" max="12806" width="13.140625" style="128" customWidth="1"/>
    <col min="12807" max="13057" width="9" style="128"/>
    <col min="13058" max="13058" width="48" style="128" customWidth="1"/>
    <col min="13059" max="13059" width="9" style="128"/>
    <col min="13060" max="13060" width="6" style="128" bestFit="1" customWidth="1"/>
    <col min="13061" max="13062" width="13.140625" style="128" customWidth="1"/>
    <col min="13063" max="13313" width="9" style="128"/>
    <col min="13314" max="13314" width="48" style="128" customWidth="1"/>
    <col min="13315" max="13315" width="9" style="128"/>
    <col min="13316" max="13316" width="6" style="128" bestFit="1" customWidth="1"/>
    <col min="13317" max="13318" width="13.140625" style="128" customWidth="1"/>
    <col min="13319" max="13569" width="9" style="128"/>
    <col min="13570" max="13570" width="48" style="128" customWidth="1"/>
    <col min="13571" max="13571" width="9" style="128"/>
    <col min="13572" max="13572" width="6" style="128" bestFit="1" customWidth="1"/>
    <col min="13573" max="13574" width="13.140625" style="128" customWidth="1"/>
    <col min="13575" max="13825" width="9" style="128"/>
    <col min="13826" max="13826" width="48" style="128" customWidth="1"/>
    <col min="13827" max="13827" width="9" style="128"/>
    <col min="13828" max="13828" width="6" style="128" bestFit="1" customWidth="1"/>
    <col min="13829" max="13830" width="13.140625" style="128" customWidth="1"/>
    <col min="13831" max="14081" width="9" style="128"/>
    <col min="14082" max="14082" width="48" style="128" customWidth="1"/>
    <col min="14083" max="14083" width="9" style="128"/>
    <col min="14084" max="14084" width="6" style="128" bestFit="1" customWidth="1"/>
    <col min="14085" max="14086" width="13.140625" style="128" customWidth="1"/>
    <col min="14087" max="14337" width="9" style="128"/>
    <col min="14338" max="14338" width="48" style="128" customWidth="1"/>
    <col min="14339" max="14339" width="9" style="128"/>
    <col min="14340" max="14340" width="6" style="128" bestFit="1" customWidth="1"/>
    <col min="14341" max="14342" width="13.140625" style="128" customWidth="1"/>
    <col min="14343" max="14593" width="9" style="128"/>
    <col min="14594" max="14594" width="48" style="128" customWidth="1"/>
    <col min="14595" max="14595" width="9" style="128"/>
    <col min="14596" max="14596" width="6" style="128" bestFit="1" customWidth="1"/>
    <col min="14597" max="14598" width="13.140625" style="128" customWidth="1"/>
    <col min="14599" max="14849" width="9" style="128"/>
    <col min="14850" max="14850" width="48" style="128" customWidth="1"/>
    <col min="14851" max="14851" width="9" style="128"/>
    <col min="14852" max="14852" width="6" style="128" bestFit="1" customWidth="1"/>
    <col min="14853" max="14854" width="13.140625" style="128" customWidth="1"/>
    <col min="14855" max="15105" width="9" style="128"/>
    <col min="15106" max="15106" width="48" style="128" customWidth="1"/>
    <col min="15107" max="15107" width="9" style="128"/>
    <col min="15108" max="15108" width="6" style="128" bestFit="1" customWidth="1"/>
    <col min="15109" max="15110" width="13.140625" style="128" customWidth="1"/>
    <col min="15111" max="15361" width="9" style="128"/>
    <col min="15362" max="15362" width="48" style="128" customWidth="1"/>
    <col min="15363" max="15363" width="9" style="128"/>
    <col min="15364" max="15364" width="6" style="128" bestFit="1" customWidth="1"/>
    <col min="15365" max="15366" width="13.140625" style="128" customWidth="1"/>
    <col min="15367" max="15617" width="9" style="128"/>
    <col min="15618" max="15618" width="48" style="128" customWidth="1"/>
    <col min="15619" max="15619" width="9" style="128"/>
    <col min="15620" max="15620" width="6" style="128" bestFit="1" customWidth="1"/>
    <col min="15621" max="15622" width="13.140625" style="128" customWidth="1"/>
    <col min="15623" max="15873" width="9" style="128"/>
    <col min="15874" max="15874" width="48" style="128" customWidth="1"/>
    <col min="15875" max="15875" width="9" style="128"/>
    <col min="15876" max="15876" width="6" style="128" bestFit="1" customWidth="1"/>
    <col min="15877" max="15878" width="13.140625" style="128" customWidth="1"/>
    <col min="15879" max="16129" width="9" style="128"/>
    <col min="16130" max="16130" width="48" style="128" customWidth="1"/>
    <col min="16131" max="16131" width="9" style="128"/>
    <col min="16132" max="16132" width="6" style="128" bestFit="1" customWidth="1"/>
    <col min="16133" max="16134" width="13.140625" style="128" customWidth="1"/>
    <col min="16135" max="16384" width="9" style="128"/>
  </cols>
  <sheetData>
    <row r="1" spans="1:10" s="102" customFormat="1">
      <c r="A1" s="97"/>
      <c r="B1" s="98" t="s">
        <v>163</v>
      </c>
      <c r="C1" s="99" t="s">
        <v>164</v>
      </c>
      <c r="D1" s="99" t="s">
        <v>165</v>
      </c>
      <c r="E1" s="752" t="s">
        <v>166</v>
      </c>
      <c r="F1" s="101" t="s">
        <v>167</v>
      </c>
    </row>
    <row r="2" spans="1:10" s="102" customFormat="1">
      <c r="A2" s="97"/>
      <c r="B2" s="98"/>
      <c r="C2" s="99"/>
      <c r="D2" s="99"/>
      <c r="E2" s="752"/>
      <c r="F2" s="101"/>
    </row>
    <row r="4" spans="1:10" s="109" customFormat="1">
      <c r="A4" s="103" t="s">
        <v>32</v>
      </c>
      <c r="B4" s="104" t="s">
        <v>311</v>
      </c>
      <c r="C4" s="105"/>
      <c r="D4" s="106"/>
      <c r="E4" s="107"/>
      <c r="F4" s="108">
        <f>SUBTOTAL(9,F5:F56)</f>
        <v>0</v>
      </c>
    </row>
    <row r="5" spans="1:10" s="116" customFormat="1">
      <c r="B5" s="262"/>
      <c r="C5" s="185"/>
      <c r="D5" s="185"/>
      <c r="E5" s="138"/>
    </row>
    <row r="6" spans="1:10" s="298" customFormat="1" ht="153">
      <c r="A6" s="173">
        <f>MAX($A$3:A5)+1</f>
        <v>1</v>
      </c>
      <c r="B6" s="837" t="s">
        <v>514</v>
      </c>
      <c r="C6" s="294"/>
      <c r="D6" s="295"/>
      <c r="E6" s="296"/>
      <c r="F6" s="297"/>
      <c r="G6" s="297"/>
    </row>
    <row r="7" spans="1:10" s="149" customFormat="1">
      <c r="A7" s="173"/>
      <c r="B7" s="267" t="s">
        <v>515</v>
      </c>
      <c r="C7" s="118" t="s">
        <v>16</v>
      </c>
      <c r="D7" s="118">
        <v>1</v>
      </c>
      <c r="E7" s="766"/>
      <c r="F7" s="121">
        <f>+E7*D7</f>
        <v>0</v>
      </c>
      <c r="J7" s="299"/>
    </row>
    <row r="8" spans="1:10" s="149" customFormat="1">
      <c r="A8" s="173"/>
      <c r="B8" s="267" t="s">
        <v>516</v>
      </c>
      <c r="C8" s="118" t="s">
        <v>16</v>
      </c>
      <c r="D8" s="118">
        <v>1</v>
      </c>
      <c r="E8" s="766"/>
      <c r="F8" s="121">
        <f>+E8*D8</f>
        <v>0</v>
      </c>
    </row>
    <row r="9" spans="1:10" s="149" customFormat="1">
      <c r="A9" s="173"/>
      <c r="B9" s="300" t="s">
        <v>517</v>
      </c>
      <c r="C9" s="118" t="s">
        <v>16</v>
      </c>
      <c r="D9" s="118">
        <v>1</v>
      </c>
      <c r="E9" s="766"/>
      <c r="F9" s="121">
        <f>+E9*D9</f>
        <v>0</v>
      </c>
    </row>
    <row r="10" spans="1:10" s="149" customFormat="1">
      <c r="A10" s="173"/>
      <c r="B10" s="301" t="s">
        <v>518</v>
      </c>
      <c r="C10" s="118" t="s">
        <v>16</v>
      </c>
      <c r="D10" s="118">
        <v>1</v>
      </c>
      <c r="E10" s="766"/>
      <c r="F10" s="121">
        <f>+E10*D10</f>
        <v>0</v>
      </c>
    </row>
    <row r="11" spans="1:10" s="298" customFormat="1">
      <c r="A11" s="173"/>
      <c r="B11" s="267"/>
      <c r="C11" s="294"/>
      <c r="D11" s="302"/>
      <c r="E11" s="303"/>
      <c r="F11" s="304"/>
    </row>
    <row r="12" spans="1:10" s="116" customFormat="1" ht="76.5">
      <c r="A12" s="270">
        <f>MAX($A$3:A11)+1</f>
        <v>2</v>
      </c>
      <c r="B12" s="837" t="s">
        <v>519</v>
      </c>
      <c r="C12" s="185"/>
      <c r="D12" s="265"/>
      <c r="E12" s="130"/>
    </row>
    <row r="13" spans="1:10" s="116" customFormat="1">
      <c r="A13" s="173"/>
      <c r="B13" s="267" t="s">
        <v>520</v>
      </c>
      <c r="C13" s="118"/>
      <c r="D13" s="118"/>
      <c r="E13" s="778"/>
      <c r="F13" s="118"/>
    </row>
    <row r="14" spans="1:10" s="116" customFormat="1">
      <c r="A14" s="173"/>
      <c r="B14" s="267" t="s">
        <v>521</v>
      </c>
      <c r="C14" s="118" t="s">
        <v>16</v>
      </c>
      <c r="D14" s="118">
        <v>1</v>
      </c>
      <c r="E14" s="754"/>
      <c r="F14" s="121">
        <f>D14*E14</f>
        <v>0</v>
      </c>
    </row>
    <row r="15" spans="1:10">
      <c r="A15" s="116"/>
      <c r="B15" s="305"/>
      <c r="C15" s="185"/>
      <c r="D15" s="185"/>
      <c r="E15" s="774"/>
      <c r="F15" s="116"/>
    </row>
    <row r="16" spans="1:10" s="116" customFormat="1" ht="38.25">
      <c r="A16" s="270">
        <f>MAX($A$3:A15)+1</f>
        <v>3</v>
      </c>
      <c r="B16" s="268" t="s">
        <v>522</v>
      </c>
      <c r="C16" s="185"/>
      <c r="D16" s="185"/>
      <c r="E16" s="130"/>
    </row>
    <row r="17" spans="1:15" s="116" customFormat="1">
      <c r="B17" s="268" t="s">
        <v>523</v>
      </c>
      <c r="C17" s="185"/>
      <c r="D17" s="185"/>
      <c r="E17" s="306"/>
    </row>
    <row r="18" spans="1:15" s="116" customFormat="1">
      <c r="B18" s="268" t="s">
        <v>524</v>
      </c>
      <c r="C18" s="185"/>
      <c r="D18" s="185"/>
      <c r="E18" s="306"/>
    </row>
    <row r="19" spans="1:15" s="116" customFormat="1">
      <c r="B19" s="268" t="s">
        <v>525</v>
      </c>
      <c r="C19" s="185"/>
      <c r="D19" s="185"/>
      <c r="E19" s="306"/>
    </row>
    <row r="20" spans="1:15" s="116" customFormat="1">
      <c r="B20" s="268" t="s">
        <v>526</v>
      </c>
      <c r="C20" s="185" t="s">
        <v>16</v>
      </c>
      <c r="D20" s="185">
        <v>1</v>
      </c>
      <c r="E20" s="766"/>
      <c r="F20" s="120">
        <f>D20*E20</f>
        <v>0</v>
      </c>
    </row>
    <row r="22" spans="1:15" s="116" customFormat="1" ht="51">
      <c r="A22" s="160">
        <f>MAX($A$3:A21)+1</f>
        <v>4</v>
      </c>
      <c r="B22" s="140" t="s">
        <v>527</v>
      </c>
      <c r="C22" s="234"/>
      <c r="D22" s="234"/>
      <c r="E22" s="130"/>
      <c r="F22" s="120"/>
    </row>
    <row r="23" spans="1:15" s="116" customFormat="1">
      <c r="A23" s="160"/>
      <c r="B23" s="161" t="s">
        <v>528</v>
      </c>
      <c r="C23" s="118" t="s">
        <v>16</v>
      </c>
      <c r="D23" s="118">
        <v>1</v>
      </c>
      <c r="E23" s="766"/>
      <c r="F23" s="120">
        <f>+E23*D23</f>
        <v>0</v>
      </c>
    </row>
    <row r="24" spans="1:15" s="116" customFormat="1">
      <c r="B24" s="268" t="s">
        <v>529</v>
      </c>
      <c r="C24" s="234"/>
      <c r="D24" s="234"/>
      <c r="E24" s="779"/>
      <c r="F24" s="120"/>
    </row>
    <row r="25" spans="1:15" s="116" customFormat="1">
      <c r="B25" s="263"/>
      <c r="C25" s="164"/>
      <c r="D25" s="164"/>
      <c r="E25" s="130"/>
      <c r="G25" s="165"/>
      <c r="H25" s="165"/>
      <c r="I25" s="165"/>
      <c r="J25" s="165"/>
      <c r="K25" s="165"/>
      <c r="L25" s="165"/>
      <c r="M25" s="165"/>
      <c r="N25" s="165"/>
      <c r="O25" s="165"/>
    </row>
    <row r="26" spans="1:15" s="116" customFormat="1" ht="63.75">
      <c r="A26" s="160">
        <f>MAX($A$3:A25)+1</f>
        <v>5</v>
      </c>
      <c r="B26" s="268" t="s">
        <v>530</v>
      </c>
      <c r="C26" s="185" t="s">
        <v>16</v>
      </c>
      <c r="D26" s="185">
        <v>1</v>
      </c>
      <c r="E26" s="754"/>
      <c r="F26" s="120">
        <f>D26*E26</f>
        <v>0</v>
      </c>
    </row>
    <row r="27" spans="1:15" s="116" customFormat="1">
      <c r="B27" s="268"/>
      <c r="C27" s="185"/>
      <c r="D27" s="185"/>
      <c r="E27" s="138"/>
    </row>
    <row r="28" spans="1:15" s="116" customFormat="1" ht="76.5">
      <c r="A28" s="160">
        <f>MAX($A$3:A27)+1</f>
        <v>6</v>
      </c>
      <c r="B28" s="268" t="s">
        <v>531</v>
      </c>
      <c r="C28" s="185"/>
      <c r="D28" s="185"/>
      <c r="E28" s="138"/>
    </row>
    <row r="29" spans="1:15" s="116" customFormat="1">
      <c r="B29" s="268" t="s">
        <v>532</v>
      </c>
      <c r="C29" s="185" t="s">
        <v>2</v>
      </c>
      <c r="D29" s="185">
        <v>1</v>
      </c>
      <c r="E29" s="754"/>
      <c r="F29" s="120">
        <f>D29*E29</f>
        <v>0</v>
      </c>
    </row>
    <row r="30" spans="1:15" s="116" customFormat="1">
      <c r="B30" s="268"/>
      <c r="C30" s="185"/>
      <c r="E30" s="130"/>
    </row>
    <row r="31" spans="1:15" ht="255">
      <c r="A31" s="173">
        <f>MAX($A$3:A30)+1</f>
        <v>7</v>
      </c>
      <c r="B31" s="839" t="s">
        <v>533</v>
      </c>
      <c r="C31" s="185"/>
      <c r="D31" s="185"/>
      <c r="E31" s="774"/>
      <c r="F31" s="116"/>
    </row>
    <row r="32" spans="1:15">
      <c r="A32" s="116"/>
      <c r="B32" s="186" t="s">
        <v>534</v>
      </c>
      <c r="C32" s="185"/>
      <c r="D32" s="185"/>
      <c r="E32" s="774"/>
      <c r="F32" s="116"/>
    </row>
    <row r="33" spans="1:256">
      <c r="A33" s="116"/>
      <c r="B33" s="186" t="s">
        <v>535</v>
      </c>
      <c r="C33" s="307" t="s">
        <v>201</v>
      </c>
      <c r="D33" s="307">
        <v>29</v>
      </c>
      <c r="E33" s="766"/>
      <c r="F33" s="121">
        <f>D33*E33</f>
        <v>0</v>
      </c>
    </row>
    <row r="34" spans="1:256">
      <c r="A34" s="116"/>
      <c r="B34" s="186" t="s">
        <v>536</v>
      </c>
      <c r="C34" s="307" t="s">
        <v>201</v>
      </c>
      <c r="D34" s="307">
        <v>22</v>
      </c>
      <c r="E34" s="766"/>
      <c r="F34" s="121">
        <f>D34*E34</f>
        <v>0</v>
      </c>
    </row>
    <row r="35" spans="1:256" s="116" customFormat="1">
      <c r="B35" s="264"/>
      <c r="C35" s="171"/>
      <c r="D35" s="171"/>
      <c r="E35" s="130"/>
    </row>
    <row r="36" spans="1:256" s="116" customFormat="1" ht="51">
      <c r="A36" s="173">
        <f>MAX($A$3:A35)+1</f>
        <v>8</v>
      </c>
      <c r="B36" s="267" t="s">
        <v>537</v>
      </c>
      <c r="C36" s="88"/>
      <c r="D36" s="265"/>
      <c r="E36" s="130"/>
      <c r="G36" s="165"/>
      <c r="H36" s="165"/>
      <c r="I36" s="165"/>
    </row>
    <row r="37" spans="1:256" s="116" customFormat="1">
      <c r="A37" s="308"/>
      <c r="B37" s="267" t="s">
        <v>538</v>
      </c>
      <c r="C37" s="88"/>
      <c r="D37" s="265"/>
      <c r="E37" s="130"/>
      <c r="G37" s="165"/>
      <c r="H37" s="165"/>
      <c r="I37" s="165"/>
      <c r="J37" s="165"/>
      <c r="K37" s="165"/>
      <c r="L37" s="165"/>
      <c r="M37" s="165"/>
      <c r="N37" s="165"/>
      <c r="O37" s="165"/>
      <c r="P37" s="165"/>
      <c r="Q37" s="165"/>
    </row>
    <row r="38" spans="1:256" s="116" customFormat="1">
      <c r="A38" s="308"/>
      <c r="B38" s="267" t="s">
        <v>539</v>
      </c>
      <c r="C38" s="118" t="s">
        <v>16</v>
      </c>
      <c r="D38" s="118">
        <v>1</v>
      </c>
      <c r="E38" s="766"/>
      <c r="F38" s="283">
        <f>D38*E38</f>
        <v>0</v>
      </c>
      <c r="G38" s="165"/>
      <c r="H38" s="165"/>
      <c r="I38" s="165"/>
      <c r="J38" s="165"/>
      <c r="K38" s="165"/>
      <c r="L38" s="165"/>
      <c r="M38" s="165"/>
      <c r="N38" s="165"/>
      <c r="O38" s="165"/>
      <c r="P38" s="165"/>
      <c r="Q38" s="165"/>
    </row>
    <row r="39" spans="1:256" s="116" customFormat="1">
      <c r="A39" s="308"/>
      <c r="B39" s="267"/>
      <c r="C39" s="118"/>
      <c r="D39" s="194"/>
      <c r="E39" s="780"/>
      <c r="F39" s="194"/>
      <c r="G39" s="165"/>
      <c r="H39" s="165"/>
      <c r="I39" s="165"/>
      <c r="J39" s="165"/>
      <c r="K39" s="165"/>
      <c r="L39" s="165"/>
      <c r="M39" s="165"/>
      <c r="N39" s="165"/>
      <c r="O39" s="165"/>
      <c r="P39" s="165"/>
      <c r="Q39" s="165"/>
    </row>
    <row r="40" spans="1:256" s="234" customFormat="1" ht="25.5">
      <c r="A40" s="160">
        <f>MAX($A$3:A38)+1</f>
        <v>9</v>
      </c>
      <c r="B40" s="309" t="s">
        <v>540</v>
      </c>
      <c r="C40" s="310"/>
      <c r="D40" s="194"/>
      <c r="E40" s="780"/>
      <c r="F40" s="194"/>
    </row>
    <row r="41" spans="1:256" s="234" customFormat="1">
      <c r="A41" s="122"/>
      <c r="B41" s="309" t="s">
        <v>341</v>
      </c>
      <c r="C41" s="227"/>
      <c r="D41" s="227"/>
      <c r="E41" s="130"/>
      <c r="F41" s="194"/>
    </row>
    <row r="42" spans="1:256" s="234" customFormat="1">
      <c r="A42" s="122"/>
      <c r="B42" s="309" t="s">
        <v>342</v>
      </c>
      <c r="C42" s="227"/>
      <c r="D42" s="227"/>
      <c r="E42" s="130"/>
      <c r="F42" s="194"/>
    </row>
    <row r="43" spans="1:256" s="234" customFormat="1">
      <c r="A43" s="122"/>
      <c r="B43" s="309" t="s">
        <v>343</v>
      </c>
      <c r="C43" s="311" t="s">
        <v>2</v>
      </c>
      <c r="D43" s="311">
        <v>1</v>
      </c>
      <c r="E43" s="754"/>
      <c r="F43" s="204">
        <f>D43*E43</f>
        <v>0</v>
      </c>
    </row>
    <row r="44" spans="1:256" s="116" customFormat="1">
      <c r="B44" s="268"/>
      <c r="C44" s="185"/>
      <c r="D44" s="185"/>
      <c r="E44" s="138"/>
    </row>
    <row r="45" spans="1:256" s="127" customFormat="1" ht="17.25" customHeight="1">
      <c r="A45" s="160">
        <f>MAX($A$3:A44)+1</f>
        <v>10</v>
      </c>
      <c r="B45" s="269" t="s">
        <v>384</v>
      </c>
      <c r="C45" s="249"/>
      <c r="D45" s="249"/>
      <c r="E45" s="774"/>
      <c r="F45" s="66"/>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c r="IG45" s="128"/>
      <c r="IH45" s="128"/>
      <c r="II45" s="128"/>
      <c r="IJ45" s="128"/>
      <c r="IK45" s="128"/>
      <c r="IL45" s="128"/>
      <c r="IM45" s="128"/>
      <c r="IN45" s="128"/>
      <c r="IO45" s="128"/>
      <c r="IP45" s="128"/>
      <c r="IQ45" s="128"/>
      <c r="IR45" s="128"/>
      <c r="IS45" s="128"/>
      <c r="IT45" s="128"/>
      <c r="IU45" s="128"/>
      <c r="IV45" s="128"/>
    </row>
    <row r="46" spans="1:256" s="127" customFormat="1">
      <c r="A46" s="160"/>
      <c r="B46" s="269" t="s">
        <v>385</v>
      </c>
      <c r="C46" s="249"/>
      <c r="D46" s="249"/>
      <c r="E46" s="774"/>
      <c r="F46" s="66"/>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1:256" s="127" customFormat="1">
      <c r="A47" s="116"/>
      <c r="B47" s="269" t="s">
        <v>541</v>
      </c>
      <c r="C47" s="185" t="s">
        <v>201</v>
      </c>
      <c r="D47" s="185">
        <v>4</v>
      </c>
      <c r="E47" s="766"/>
      <c r="F47" s="120">
        <f t="shared" ref="F47:F49" si="0">D47*E47</f>
        <v>0</v>
      </c>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1:256" s="127" customFormat="1">
      <c r="A48" s="116"/>
      <c r="B48" s="269" t="s">
        <v>386</v>
      </c>
      <c r="C48" s="185" t="s">
        <v>201</v>
      </c>
      <c r="D48" s="185">
        <v>12</v>
      </c>
      <c r="E48" s="766"/>
      <c r="F48" s="120">
        <f t="shared" si="0"/>
        <v>0</v>
      </c>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1:256" s="127" customFormat="1">
      <c r="A49" s="116"/>
      <c r="B49" s="269" t="s">
        <v>388</v>
      </c>
      <c r="C49" s="185" t="s">
        <v>201</v>
      </c>
      <c r="D49" s="185">
        <v>4</v>
      </c>
      <c r="E49" s="766"/>
      <c r="F49" s="120">
        <f t="shared" si="0"/>
        <v>0</v>
      </c>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1:256" s="127" customFormat="1">
      <c r="A50" s="116"/>
      <c r="B50" s="269"/>
      <c r="C50" s="185"/>
      <c r="D50" s="185"/>
      <c r="E50" s="306"/>
      <c r="F50" s="120"/>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row>
    <row r="51" spans="1:256" s="208" customFormat="1" ht="25.5">
      <c r="A51" s="160">
        <f>MAX($A$3:A50)+1</f>
        <v>11</v>
      </c>
      <c r="B51" s="269" t="s">
        <v>542</v>
      </c>
      <c r="C51" s="185"/>
      <c r="D51" s="185"/>
      <c r="E51" s="306"/>
      <c r="F51" s="120"/>
    </row>
    <row r="52" spans="1:256" s="208" customFormat="1">
      <c r="B52" s="269" t="s">
        <v>543</v>
      </c>
      <c r="C52" s="185" t="s">
        <v>201</v>
      </c>
      <c r="D52" s="185">
        <v>4</v>
      </c>
      <c r="E52" s="766"/>
      <c r="F52" s="312">
        <f t="shared" ref="F52" si="1">D52*E52</f>
        <v>0</v>
      </c>
    </row>
    <row r="53" spans="1:256" s="116" customFormat="1">
      <c r="B53" s="269"/>
      <c r="C53" s="185"/>
      <c r="D53" s="185"/>
      <c r="E53" s="138"/>
      <c r="F53" s="139"/>
    </row>
    <row r="54" spans="1:256" ht="25.5">
      <c r="A54" s="173">
        <f>MAX($A$3:A53)+1</f>
        <v>12</v>
      </c>
      <c r="B54" s="267" t="s">
        <v>409</v>
      </c>
      <c r="C54" s="118" t="s">
        <v>2</v>
      </c>
      <c r="D54" s="118">
        <v>1</v>
      </c>
      <c r="E54" s="754"/>
      <c r="F54" s="120">
        <f>D54*E54</f>
        <v>0</v>
      </c>
    </row>
    <row r="55" spans="1:256">
      <c r="A55" s="173"/>
      <c r="B55" s="267"/>
      <c r="C55" s="140"/>
      <c r="D55" s="140"/>
      <c r="E55" s="130"/>
      <c r="F55" s="116"/>
    </row>
    <row r="56" spans="1:256" ht="25.5">
      <c r="A56" s="160">
        <f>MAX($A$3:A55)+1</f>
        <v>13</v>
      </c>
      <c r="B56" s="186" t="s">
        <v>414</v>
      </c>
      <c r="C56" s="185" t="s">
        <v>31</v>
      </c>
      <c r="D56" s="185">
        <v>15</v>
      </c>
      <c r="E56" s="766"/>
      <c r="F56" s="120">
        <f>D56*E56</f>
        <v>0</v>
      </c>
    </row>
    <row r="57" spans="1:256">
      <c r="A57" s="116"/>
      <c r="B57" s="186"/>
      <c r="C57" s="185"/>
      <c r="D57" s="185"/>
      <c r="E57" s="774"/>
      <c r="F57" s="116"/>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V211"/>
  <sheetViews>
    <sheetView view="pageBreakPreview" topLeftCell="A6" zoomScale="80" zoomScaleNormal="100" zoomScaleSheetLayoutView="80" workbookViewId="0">
      <selection activeCell="D19" sqref="D19:E19"/>
    </sheetView>
  </sheetViews>
  <sheetFormatPr defaultColWidth="9" defaultRowHeight="12.75"/>
  <cols>
    <col min="1" max="1" width="6.7109375" style="128" customWidth="1"/>
    <col min="2" max="2" width="60.7109375" style="313" customWidth="1"/>
    <col min="3" max="4" width="7.7109375" style="260" customWidth="1"/>
    <col min="5" max="5" width="10.7109375" style="755" customWidth="1"/>
    <col min="6" max="6" width="15.7109375" style="126" customWidth="1"/>
    <col min="7" max="15" width="9" style="127"/>
    <col min="16" max="257" width="9" style="128"/>
    <col min="258" max="258" width="48" style="128" customWidth="1"/>
    <col min="259" max="259" width="9" style="128"/>
    <col min="260" max="260" width="6" style="128" bestFit="1" customWidth="1"/>
    <col min="261" max="262" width="13.140625" style="128" customWidth="1"/>
    <col min="263" max="513" width="9" style="128"/>
    <col min="514" max="514" width="48" style="128" customWidth="1"/>
    <col min="515" max="515" width="9" style="128"/>
    <col min="516" max="516" width="6" style="128" bestFit="1" customWidth="1"/>
    <col min="517" max="518" width="13.140625" style="128" customWidth="1"/>
    <col min="519" max="769" width="9" style="128"/>
    <col min="770" max="770" width="48" style="128" customWidth="1"/>
    <col min="771" max="771" width="9" style="128"/>
    <col min="772" max="772" width="6" style="128" bestFit="1" customWidth="1"/>
    <col min="773" max="774" width="13.140625" style="128" customWidth="1"/>
    <col min="775" max="1025" width="9" style="128"/>
    <col min="1026" max="1026" width="48" style="128" customWidth="1"/>
    <col min="1027" max="1027" width="9" style="128"/>
    <col min="1028" max="1028" width="6" style="128" bestFit="1" customWidth="1"/>
    <col min="1029" max="1030" width="13.140625" style="128" customWidth="1"/>
    <col min="1031" max="1281" width="9" style="128"/>
    <col min="1282" max="1282" width="48" style="128" customWidth="1"/>
    <col min="1283" max="1283" width="9" style="128"/>
    <col min="1284" max="1284" width="6" style="128" bestFit="1" customWidth="1"/>
    <col min="1285" max="1286" width="13.140625" style="128" customWidth="1"/>
    <col min="1287" max="1537" width="9" style="128"/>
    <col min="1538" max="1538" width="48" style="128" customWidth="1"/>
    <col min="1539" max="1539" width="9" style="128"/>
    <col min="1540" max="1540" width="6" style="128" bestFit="1" customWidth="1"/>
    <col min="1541" max="1542" width="13.140625" style="128" customWidth="1"/>
    <col min="1543" max="1793" width="9" style="128"/>
    <col min="1794" max="1794" width="48" style="128" customWidth="1"/>
    <col min="1795" max="1795" width="9" style="128"/>
    <col min="1796" max="1796" width="6" style="128" bestFit="1" customWidth="1"/>
    <col min="1797" max="1798" width="13.140625" style="128" customWidth="1"/>
    <col min="1799" max="2049" width="9" style="128"/>
    <col min="2050" max="2050" width="48" style="128" customWidth="1"/>
    <col min="2051" max="2051" width="9" style="128"/>
    <col min="2052" max="2052" width="6" style="128" bestFit="1" customWidth="1"/>
    <col min="2053" max="2054" width="13.140625" style="128" customWidth="1"/>
    <col min="2055" max="2305" width="9" style="128"/>
    <col min="2306" max="2306" width="48" style="128" customWidth="1"/>
    <col min="2307" max="2307" width="9" style="128"/>
    <col min="2308" max="2308" width="6" style="128" bestFit="1" customWidth="1"/>
    <col min="2309" max="2310" width="13.140625" style="128" customWidth="1"/>
    <col min="2311" max="2561" width="9" style="128"/>
    <col min="2562" max="2562" width="48" style="128" customWidth="1"/>
    <col min="2563" max="2563" width="9" style="128"/>
    <col min="2564" max="2564" width="6" style="128" bestFit="1" customWidth="1"/>
    <col min="2565" max="2566" width="13.140625" style="128" customWidth="1"/>
    <col min="2567" max="2817" width="9" style="128"/>
    <col min="2818" max="2818" width="48" style="128" customWidth="1"/>
    <col min="2819" max="2819" width="9" style="128"/>
    <col min="2820" max="2820" width="6" style="128" bestFit="1" customWidth="1"/>
    <col min="2821" max="2822" width="13.140625" style="128" customWidth="1"/>
    <col min="2823" max="3073" width="9" style="128"/>
    <col min="3074" max="3074" width="48" style="128" customWidth="1"/>
    <col min="3075" max="3075" width="9" style="128"/>
    <col min="3076" max="3076" width="6" style="128" bestFit="1" customWidth="1"/>
    <col min="3077" max="3078" width="13.140625" style="128" customWidth="1"/>
    <col min="3079" max="3329" width="9" style="128"/>
    <col min="3330" max="3330" width="48" style="128" customWidth="1"/>
    <col min="3331" max="3331" width="9" style="128"/>
    <col min="3332" max="3332" width="6" style="128" bestFit="1" customWidth="1"/>
    <col min="3333" max="3334" width="13.140625" style="128" customWidth="1"/>
    <col min="3335" max="3585" width="9" style="128"/>
    <col min="3586" max="3586" width="48" style="128" customWidth="1"/>
    <col min="3587" max="3587" width="9" style="128"/>
    <col min="3588" max="3588" width="6" style="128" bestFit="1" customWidth="1"/>
    <col min="3589" max="3590" width="13.140625" style="128" customWidth="1"/>
    <col min="3591" max="3841" width="9" style="128"/>
    <col min="3842" max="3842" width="48" style="128" customWidth="1"/>
    <col min="3843" max="3843" width="9" style="128"/>
    <col min="3844" max="3844" width="6" style="128" bestFit="1" customWidth="1"/>
    <col min="3845" max="3846" width="13.140625" style="128" customWidth="1"/>
    <col min="3847" max="4097" width="9" style="128"/>
    <col min="4098" max="4098" width="48" style="128" customWidth="1"/>
    <col min="4099" max="4099" width="9" style="128"/>
    <col min="4100" max="4100" width="6" style="128" bestFit="1" customWidth="1"/>
    <col min="4101" max="4102" width="13.140625" style="128" customWidth="1"/>
    <col min="4103" max="4353" width="9" style="128"/>
    <col min="4354" max="4354" width="48" style="128" customWidth="1"/>
    <col min="4355" max="4355" width="9" style="128"/>
    <col min="4356" max="4356" width="6" style="128" bestFit="1" customWidth="1"/>
    <col min="4357" max="4358" width="13.140625" style="128" customWidth="1"/>
    <col min="4359" max="4609" width="9" style="128"/>
    <col min="4610" max="4610" width="48" style="128" customWidth="1"/>
    <col min="4611" max="4611" width="9" style="128"/>
    <col min="4612" max="4612" width="6" style="128" bestFit="1" customWidth="1"/>
    <col min="4613" max="4614" width="13.140625" style="128" customWidth="1"/>
    <col min="4615" max="4865" width="9" style="128"/>
    <col min="4866" max="4866" width="48" style="128" customWidth="1"/>
    <col min="4867" max="4867" width="9" style="128"/>
    <col min="4868" max="4868" width="6" style="128" bestFit="1" customWidth="1"/>
    <col min="4869" max="4870" width="13.140625" style="128" customWidth="1"/>
    <col min="4871" max="5121" width="9" style="128"/>
    <col min="5122" max="5122" width="48" style="128" customWidth="1"/>
    <col min="5123" max="5123" width="9" style="128"/>
    <col min="5124" max="5124" width="6" style="128" bestFit="1" customWidth="1"/>
    <col min="5125" max="5126" width="13.140625" style="128" customWidth="1"/>
    <col min="5127" max="5377" width="9" style="128"/>
    <col min="5378" max="5378" width="48" style="128" customWidth="1"/>
    <col min="5379" max="5379" width="9" style="128"/>
    <col min="5380" max="5380" width="6" style="128" bestFit="1" customWidth="1"/>
    <col min="5381" max="5382" width="13.140625" style="128" customWidth="1"/>
    <col min="5383" max="5633" width="9" style="128"/>
    <col min="5634" max="5634" width="48" style="128" customWidth="1"/>
    <col min="5635" max="5635" width="9" style="128"/>
    <col min="5636" max="5636" width="6" style="128" bestFit="1" customWidth="1"/>
    <col min="5637" max="5638" width="13.140625" style="128" customWidth="1"/>
    <col min="5639" max="5889" width="9" style="128"/>
    <col min="5890" max="5890" width="48" style="128" customWidth="1"/>
    <col min="5891" max="5891" width="9" style="128"/>
    <col min="5892" max="5892" width="6" style="128" bestFit="1" customWidth="1"/>
    <col min="5893" max="5894" width="13.140625" style="128" customWidth="1"/>
    <col min="5895" max="6145" width="9" style="128"/>
    <col min="6146" max="6146" width="48" style="128" customWidth="1"/>
    <col min="6147" max="6147" width="9" style="128"/>
    <col min="6148" max="6148" width="6" style="128" bestFit="1" customWidth="1"/>
    <col min="6149" max="6150" width="13.140625" style="128" customWidth="1"/>
    <col min="6151" max="6401" width="9" style="128"/>
    <col min="6402" max="6402" width="48" style="128" customWidth="1"/>
    <col min="6403" max="6403" width="9" style="128"/>
    <col min="6404" max="6404" width="6" style="128" bestFit="1" customWidth="1"/>
    <col min="6405" max="6406" width="13.140625" style="128" customWidth="1"/>
    <col min="6407" max="6657" width="9" style="128"/>
    <col min="6658" max="6658" width="48" style="128" customWidth="1"/>
    <col min="6659" max="6659" width="9" style="128"/>
    <col min="6660" max="6660" width="6" style="128" bestFit="1" customWidth="1"/>
    <col min="6661" max="6662" width="13.140625" style="128" customWidth="1"/>
    <col min="6663" max="6913" width="9" style="128"/>
    <col min="6914" max="6914" width="48" style="128" customWidth="1"/>
    <col min="6915" max="6915" width="9" style="128"/>
    <col min="6916" max="6916" width="6" style="128" bestFit="1" customWidth="1"/>
    <col min="6917" max="6918" width="13.140625" style="128" customWidth="1"/>
    <col min="6919" max="7169" width="9" style="128"/>
    <col min="7170" max="7170" width="48" style="128" customWidth="1"/>
    <col min="7171" max="7171" width="9" style="128"/>
    <col min="7172" max="7172" width="6" style="128" bestFit="1" customWidth="1"/>
    <col min="7173" max="7174" width="13.140625" style="128" customWidth="1"/>
    <col min="7175" max="7425" width="9" style="128"/>
    <col min="7426" max="7426" width="48" style="128" customWidth="1"/>
    <col min="7427" max="7427" width="9" style="128"/>
    <col min="7428" max="7428" width="6" style="128" bestFit="1" customWidth="1"/>
    <col min="7429" max="7430" width="13.140625" style="128" customWidth="1"/>
    <col min="7431" max="7681" width="9" style="128"/>
    <col min="7682" max="7682" width="48" style="128" customWidth="1"/>
    <col min="7683" max="7683" width="9" style="128"/>
    <col min="7684" max="7684" width="6" style="128" bestFit="1" customWidth="1"/>
    <col min="7685" max="7686" width="13.140625" style="128" customWidth="1"/>
    <col min="7687" max="7937" width="9" style="128"/>
    <col min="7938" max="7938" width="48" style="128" customWidth="1"/>
    <col min="7939" max="7939" width="9" style="128"/>
    <col min="7940" max="7940" width="6" style="128" bestFit="1" customWidth="1"/>
    <col min="7941" max="7942" width="13.140625" style="128" customWidth="1"/>
    <col min="7943" max="8193" width="9" style="128"/>
    <col min="8194" max="8194" width="48" style="128" customWidth="1"/>
    <col min="8195" max="8195" width="9" style="128"/>
    <col min="8196" max="8196" width="6" style="128" bestFit="1" customWidth="1"/>
    <col min="8197" max="8198" width="13.140625" style="128" customWidth="1"/>
    <col min="8199" max="8449" width="9" style="128"/>
    <col min="8450" max="8450" width="48" style="128" customWidth="1"/>
    <col min="8451" max="8451" width="9" style="128"/>
    <col min="8452" max="8452" width="6" style="128" bestFit="1" customWidth="1"/>
    <col min="8453" max="8454" width="13.140625" style="128" customWidth="1"/>
    <col min="8455" max="8705" width="9" style="128"/>
    <col min="8706" max="8706" width="48" style="128" customWidth="1"/>
    <col min="8707" max="8707" width="9" style="128"/>
    <col min="8708" max="8708" width="6" style="128" bestFit="1" customWidth="1"/>
    <col min="8709" max="8710" width="13.140625" style="128" customWidth="1"/>
    <col min="8711" max="8961" width="9" style="128"/>
    <col min="8962" max="8962" width="48" style="128" customWidth="1"/>
    <col min="8963" max="8963" width="9" style="128"/>
    <col min="8964" max="8964" width="6" style="128" bestFit="1" customWidth="1"/>
    <col min="8965" max="8966" width="13.140625" style="128" customWidth="1"/>
    <col min="8967" max="9217" width="9" style="128"/>
    <col min="9218" max="9218" width="48" style="128" customWidth="1"/>
    <col min="9219" max="9219" width="9" style="128"/>
    <col min="9220" max="9220" width="6" style="128" bestFit="1" customWidth="1"/>
    <col min="9221" max="9222" width="13.140625" style="128" customWidth="1"/>
    <col min="9223" max="9473" width="9" style="128"/>
    <col min="9474" max="9474" width="48" style="128" customWidth="1"/>
    <col min="9475" max="9475" width="9" style="128"/>
    <col min="9476" max="9476" width="6" style="128" bestFit="1" customWidth="1"/>
    <col min="9477" max="9478" width="13.140625" style="128" customWidth="1"/>
    <col min="9479" max="9729" width="9" style="128"/>
    <col min="9730" max="9730" width="48" style="128" customWidth="1"/>
    <col min="9731" max="9731" width="9" style="128"/>
    <col min="9732" max="9732" width="6" style="128" bestFit="1" customWidth="1"/>
    <col min="9733" max="9734" width="13.140625" style="128" customWidth="1"/>
    <col min="9735" max="9985" width="9" style="128"/>
    <col min="9986" max="9986" width="48" style="128" customWidth="1"/>
    <col min="9987" max="9987" width="9" style="128"/>
    <col min="9988" max="9988" width="6" style="128" bestFit="1" customWidth="1"/>
    <col min="9989" max="9990" width="13.140625" style="128" customWidth="1"/>
    <col min="9991" max="10241" width="9" style="128"/>
    <col min="10242" max="10242" width="48" style="128" customWidth="1"/>
    <col min="10243" max="10243" width="9" style="128"/>
    <col min="10244" max="10244" width="6" style="128" bestFit="1" customWidth="1"/>
    <col min="10245" max="10246" width="13.140625" style="128" customWidth="1"/>
    <col min="10247" max="10497" width="9" style="128"/>
    <col min="10498" max="10498" width="48" style="128" customWidth="1"/>
    <col min="10499" max="10499" width="9" style="128"/>
    <col min="10500" max="10500" width="6" style="128" bestFit="1" customWidth="1"/>
    <col min="10501" max="10502" width="13.140625" style="128" customWidth="1"/>
    <col min="10503" max="10753" width="9" style="128"/>
    <col min="10754" max="10754" width="48" style="128" customWidth="1"/>
    <col min="10755" max="10755" width="9" style="128"/>
    <col min="10756" max="10756" width="6" style="128" bestFit="1" customWidth="1"/>
    <col min="10757" max="10758" width="13.140625" style="128" customWidth="1"/>
    <col min="10759" max="11009" width="9" style="128"/>
    <col min="11010" max="11010" width="48" style="128" customWidth="1"/>
    <col min="11011" max="11011" width="9" style="128"/>
    <col min="11012" max="11012" width="6" style="128" bestFit="1" customWidth="1"/>
    <col min="11013" max="11014" width="13.140625" style="128" customWidth="1"/>
    <col min="11015" max="11265" width="9" style="128"/>
    <col min="11266" max="11266" width="48" style="128" customWidth="1"/>
    <col min="11267" max="11267" width="9" style="128"/>
    <col min="11268" max="11268" width="6" style="128" bestFit="1" customWidth="1"/>
    <col min="11269" max="11270" width="13.140625" style="128" customWidth="1"/>
    <col min="11271" max="11521" width="9" style="128"/>
    <col min="11522" max="11522" width="48" style="128" customWidth="1"/>
    <col min="11523" max="11523" width="9" style="128"/>
    <col min="11524" max="11524" width="6" style="128" bestFit="1" customWidth="1"/>
    <col min="11525" max="11526" width="13.140625" style="128" customWidth="1"/>
    <col min="11527" max="11777" width="9" style="128"/>
    <col min="11778" max="11778" width="48" style="128" customWidth="1"/>
    <col min="11779" max="11779" width="9" style="128"/>
    <col min="11780" max="11780" width="6" style="128" bestFit="1" customWidth="1"/>
    <col min="11781" max="11782" width="13.140625" style="128" customWidth="1"/>
    <col min="11783" max="12033" width="9" style="128"/>
    <col min="12034" max="12034" width="48" style="128" customWidth="1"/>
    <col min="12035" max="12035" width="9" style="128"/>
    <col min="12036" max="12036" width="6" style="128" bestFit="1" customWidth="1"/>
    <col min="12037" max="12038" width="13.140625" style="128" customWidth="1"/>
    <col min="12039" max="12289" width="9" style="128"/>
    <col min="12290" max="12290" width="48" style="128" customWidth="1"/>
    <col min="12291" max="12291" width="9" style="128"/>
    <col min="12292" max="12292" width="6" style="128" bestFit="1" customWidth="1"/>
    <col min="12293" max="12294" width="13.140625" style="128" customWidth="1"/>
    <col min="12295" max="12545" width="9" style="128"/>
    <col min="12546" max="12546" width="48" style="128" customWidth="1"/>
    <col min="12547" max="12547" width="9" style="128"/>
    <col min="12548" max="12548" width="6" style="128" bestFit="1" customWidth="1"/>
    <col min="12549" max="12550" width="13.140625" style="128" customWidth="1"/>
    <col min="12551" max="12801" width="9" style="128"/>
    <col min="12802" max="12802" width="48" style="128" customWidth="1"/>
    <col min="12803" max="12803" width="9" style="128"/>
    <col min="12804" max="12804" width="6" style="128" bestFit="1" customWidth="1"/>
    <col min="12805" max="12806" width="13.140625" style="128" customWidth="1"/>
    <col min="12807" max="13057" width="9" style="128"/>
    <col min="13058" max="13058" width="48" style="128" customWidth="1"/>
    <col min="13059" max="13059" width="9" style="128"/>
    <col min="13060" max="13060" width="6" style="128" bestFit="1" customWidth="1"/>
    <col min="13061" max="13062" width="13.140625" style="128" customWidth="1"/>
    <col min="13063" max="13313" width="9" style="128"/>
    <col min="13314" max="13314" width="48" style="128" customWidth="1"/>
    <col min="13315" max="13315" width="9" style="128"/>
    <col min="13316" max="13316" width="6" style="128" bestFit="1" customWidth="1"/>
    <col min="13317" max="13318" width="13.140625" style="128" customWidth="1"/>
    <col min="13319" max="13569" width="9" style="128"/>
    <col min="13570" max="13570" width="48" style="128" customWidth="1"/>
    <col min="13571" max="13571" width="9" style="128"/>
    <col min="13572" max="13572" width="6" style="128" bestFit="1" customWidth="1"/>
    <col min="13573" max="13574" width="13.140625" style="128" customWidth="1"/>
    <col min="13575" max="13825" width="9" style="128"/>
    <col min="13826" max="13826" width="48" style="128" customWidth="1"/>
    <col min="13827" max="13827" width="9" style="128"/>
    <col min="13828" max="13828" width="6" style="128" bestFit="1" customWidth="1"/>
    <col min="13829" max="13830" width="13.140625" style="128" customWidth="1"/>
    <col min="13831" max="14081" width="9" style="128"/>
    <col min="14082" max="14082" width="48" style="128" customWidth="1"/>
    <col min="14083" max="14083" width="9" style="128"/>
    <col min="14084" max="14084" width="6" style="128" bestFit="1" customWidth="1"/>
    <col min="14085" max="14086" width="13.140625" style="128" customWidth="1"/>
    <col min="14087" max="14337" width="9" style="128"/>
    <col min="14338" max="14338" width="48" style="128" customWidth="1"/>
    <col min="14339" max="14339" width="9" style="128"/>
    <col min="14340" max="14340" width="6" style="128" bestFit="1" customWidth="1"/>
    <col min="14341" max="14342" width="13.140625" style="128" customWidth="1"/>
    <col min="14343" max="14593" width="9" style="128"/>
    <col min="14594" max="14594" width="48" style="128" customWidth="1"/>
    <col min="14595" max="14595" width="9" style="128"/>
    <col min="14596" max="14596" width="6" style="128" bestFit="1" customWidth="1"/>
    <col min="14597" max="14598" width="13.140625" style="128" customWidth="1"/>
    <col min="14599" max="14849" width="9" style="128"/>
    <col min="14850" max="14850" width="48" style="128" customWidth="1"/>
    <col min="14851" max="14851" width="9" style="128"/>
    <col min="14852" max="14852" width="6" style="128" bestFit="1" customWidth="1"/>
    <col min="14853" max="14854" width="13.140625" style="128" customWidth="1"/>
    <col min="14855" max="15105" width="9" style="128"/>
    <col min="15106" max="15106" width="48" style="128" customWidth="1"/>
    <col min="15107" max="15107" width="9" style="128"/>
    <col min="15108" max="15108" width="6" style="128" bestFit="1" customWidth="1"/>
    <col min="15109" max="15110" width="13.140625" style="128" customWidth="1"/>
    <col min="15111" max="15361" width="9" style="128"/>
    <col min="15362" max="15362" width="48" style="128" customWidth="1"/>
    <col min="15363" max="15363" width="9" style="128"/>
    <col min="15364" max="15364" width="6" style="128" bestFit="1" customWidth="1"/>
    <col min="15365" max="15366" width="13.140625" style="128" customWidth="1"/>
    <col min="15367" max="15617" width="9" style="128"/>
    <col min="15618" max="15618" width="48" style="128" customWidth="1"/>
    <col min="15619" max="15619" width="9" style="128"/>
    <col min="15620" max="15620" width="6" style="128" bestFit="1" customWidth="1"/>
    <col min="15621" max="15622" width="13.140625" style="128" customWidth="1"/>
    <col min="15623" max="15873" width="9" style="128"/>
    <col min="15874" max="15874" width="48" style="128" customWidth="1"/>
    <col min="15875" max="15875" width="9" style="128"/>
    <col min="15876" max="15876" width="6" style="128" bestFit="1" customWidth="1"/>
    <col min="15877" max="15878" width="13.140625" style="128" customWidth="1"/>
    <col min="15879" max="16129" width="9" style="128"/>
    <col min="16130" max="16130" width="48" style="128" customWidth="1"/>
    <col min="16131" max="16131" width="9" style="128"/>
    <col min="16132" max="16132" width="6" style="128" bestFit="1" customWidth="1"/>
    <col min="16133" max="16134" width="13.140625" style="128" customWidth="1"/>
    <col min="16135" max="16384" width="9" style="128"/>
  </cols>
  <sheetData>
    <row r="1" spans="1:10" s="102" customFormat="1">
      <c r="A1" s="97"/>
      <c r="B1" s="98" t="s">
        <v>163</v>
      </c>
      <c r="C1" s="99" t="s">
        <v>164</v>
      </c>
      <c r="D1" s="99" t="s">
        <v>165</v>
      </c>
      <c r="E1" s="752" t="s">
        <v>166</v>
      </c>
      <c r="F1" s="101" t="s">
        <v>167</v>
      </c>
    </row>
    <row r="2" spans="1:10">
      <c r="A2" s="116"/>
      <c r="B2" s="186"/>
      <c r="C2" s="185"/>
      <c r="D2" s="185"/>
      <c r="E2" s="774"/>
      <c r="F2" s="116"/>
    </row>
    <row r="3" spans="1:10" s="109" customFormat="1">
      <c r="A3" s="103" t="s">
        <v>33</v>
      </c>
      <c r="B3" s="104" t="s">
        <v>350</v>
      </c>
      <c r="C3" s="105"/>
      <c r="D3" s="106"/>
      <c r="E3" s="107"/>
      <c r="F3" s="108">
        <f>SUBTOTAL(9,F4:F55)</f>
        <v>0</v>
      </c>
    </row>
    <row r="4" spans="1:10" s="116" customFormat="1">
      <c r="B4" s="262"/>
      <c r="C4" s="185"/>
      <c r="D4" s="185"/>
      <c r="E4" s="138"/>
    </row>
    <row r="5" spans="1:10" s="298" customFormat="1" ht="153">
      <c r="A5" s="160">
        <f>MAX($A$2:A4)+1</f>
        <v>1</v>
      </c>
      <c r="B5" s="837" t="s">
        <v>514</v>
      </c>
      <c r="C5" s="294"/>
      <c r="D5" s="295"/>
      <c r="E5" s="296"/>
      <c r="F5" s="297"/>
      <c r="G5" s="297"/>
    </row>
    <row r="6" spans="1:10" s="149" customFormat="1">
      <c r="A6" s="173"/>
      <c r="B6" s="267" t="s">
        <v>515</v>
      </c>
      <c r="C6" s="118" t="s">
        <v>16</v>
      </c>
      <c r="D6" s="118">
        <v>1</v>
      </c>
      <c r="E6" s="766"/>
      <c r="F6" s="121">
        <f>+E6*D6</f>
        <v>0</v>
      </c>
      <c r="J6" s="299"/>
    </row>
    <row r="7" spans="1:10" s="149" customFormat="1">
      <c r="A7" s="173"/>
      <c r="B7" s="267" t="s">
        <v>516</v>
      </c>
      <c r="C7" s="118" t="s">
        <v>16</v>
      </c>
      <c r="D7" s="118">
        <v>1</v>
      </c>
      <c r="E7" s="766"/>
      <c r="F7" s="121">
        <f>+E7*D7</f>
        <v>0</v>
      </c>
    </row>
    <row r="8" spans="1:10" s="149" customFormat="1">
      <c r="A8" s="173"/>
      <c r="B8" s="300" t="s">
        <v>517</v>
      </c>
      <c r="C8" s="118" t="s">
        <v>16</v>
      </c>
      <c r="D8" s="118">
        <v>1</v>
      </c>
      <c r="E8" s="766"/>
      <c r="F8" s="121">
        <f>+E8*D8</f>
        <v>0</v>
      </c>
    </row>
    <row r="9" spans="1:10" s="149" customFormat="1">
      <c r="A9" s="173"/>
      <c r="B9" s="301" t="s">
        <v>518</v>
      </c>
      <c r="C9" s="118" t="s">
        <v>16</v>
      </c>
      <c r="D9" s="118">
        <v>1</v>
      </c>
      <c r="E9" s="766"/>
      <c r="F9" s="121">
        <f>+E9*D9</f>
        <v>0</v>
      </c>
    </row>
    <row r="10" spans="1:10" s="298" customFormat="1">
      <c r="A10" s="173"/>
      <c r="B10" s="267"/>
      <c r="C10" s="294"/>
      <c r="D10" s="302"/>
      <c r="E10" s="303"/>
      <c r="F10" s="304"/>
    </row>
    <row r="11" spans="1:10" s="116" customFormat="1" ht="76.5">
      <c r="A11" s="270">
        <f>MAX($A$2:A10)+1</f>
        <v>2</v>
      </c>
      <c r="B11" s="837" t="s">
        <v>519</v>
      </c>
      <c r="C11" s="185"/>
      <c r="D11" s="265"/>
      <c r="E11" s="130"/>
    </row>
    <row r="12" spans="1:10" s="116" customFormat="1">
      <c r="A12" s="173"/>
      <c r="B12" s="267" t="s">
        <v>520</v>
      </c>
      <c r="C12" s="118"/>
      <c r="D12" s="118"/>
      <c r="E12" s="778"/>
      <c r="F12" s="118"/>
    </row>
    <row r="13" spans="1:10" s="116" customFormat="1">
      <c r="A13" s="173"/>
      <c r="B13" s="267" t="s">
        <v>521</v>
      </c>
      <c r="C13" s="118" t="s">
        <v>16</v>
      </c>
      <c r="D13" s="118">
        <v>1</v>
      </c>
      <c r="E13" s="754"/>
      <c r="F13" s="121">
        <f>D13*E13</f>
        <v>0</v>
      </c>
    </row>
    <row r="14" spans="1:10">
      <c r="A14" s="116"/>
      <c r="B14" s="305"/>
      <c r="C14" s="185"/>
      <c r="D14" s="185"/>
      <c r="E14" s="774"/>
      <c r="F14" s="116"/>
    </row>
    <row r="15" spans="1:10" s="116" customFormat="1" ht="38.25">
      <c r="A15" s="270">
        <f>MAX($A$2:A14)+1</f>
        <v>3</v>
      </c>
      <c r="B15" s="268" t="s">
        <v>522</v>
      </c>
      <c r="C15" s="185"/>
      <c r="D15" s="185"/>
      <c r="E15" s="130"/>
    </row>
    <row r="16" spans="1:10" s="116" customFormat="1">
      <c r="B16" s="268" t="s">
        <v>523</v>
      </c>
      <c r="C16" s="185"/>
      <c r="D16" s="185"/>
      <c r="E16" s="306"/>
    </row>
    <row r="17" spans="1:15" s="116" customFormat="1">
      <c r="B17" s="268" t="s">
        <v>524</v>
      </c>
      <c r="C17" s="185"/>
      <c r="D17" s="185"/>
      <c r="E17" s="306"/>
    </row>
    <row r="18" spans="1:15" s="116" customFormat="1">
      <c r="B18" s="268" t="s">
        <v>525</v>
      </c>
      <c r="C18" s="185"/>
      <c r="D18" s="185"/>
      <c r="E18" s="306"/>
    </row>
    <row r="19" spans="1:15" s="116" customFormat="1">
      <c r="B19" s="268" t="s">
        <v>526</v>
      </c>
      <c r="C19" s="185" t="s">
        <v>16</v>
      </c>
      <c r="D19" s="185">
        <v>1</v>
      </c>
      <c r="E19" s="766"/>
      <c r="F19" s="120">
        <f>D19*E19</f>
        <v>0</v>
      </c>
    </row>
    <row r="21" spans="1:15" s="116" customFormat="1" ht="51">
      <c r="A21" s="160">
        <f>MAX($A$2:A20)+1</f>
        <v>4</v>
      </c>
      <c r="B21" s="140" t="s">
        <v>527</v>
      </c>
      <c r="C21" s="234"/>
      <c r="D21" s="234"/>
      <c r="E21" s="130"/>
      <c r="F21" s="120"/>
    </row>
    <row r="22" spans="1:15" s="116" customFormat="1">
      <c r="A22" s="160"/>
      <c r="B22" s="161" t="s">
        <v>544</v>
      </c>
      <c r="C22" s="118" t="s">
        <v>16</v>
      </c>
      <c r="D22" s="118">
        <v>1</v>
      </c>
      <c r="E22" s="766"/>
      <c r="F22" s="120">
        <f>+E22*D22</f>
        <v>0</v>
      </c>
    </row>
    <row r="23" spans="1:15" s="116" customFormat="1">
      <c r="B23" s="268" t="s">
        <v>529</v>
      </c>
      <c r="C23" s="234"/>
      <c r="D23" s="234"/>
      <c r="E23" s="779"/>
      <c r="F23" s="120"/>
    </row>
    <row r="24" spans="1:15" s="116" customFormat="1">
      <c r="B24" s="263"/>
      <c r="C24" s="164"/>
      <c r="D24" s="164"/>
      <c r="E24" s="130"/>
      <c r="G24" s="165"/>
      <c r="H24" s="165"/>
      <c r="I24" s="165"/>
      <c r="J24" s="165"/>
      <c r="K24" s="165"/>
      <c r="L24" s="165"/>
      <c r="M24" s="165"/>
      <c r="N24" s="165"/>
      <c r="O24" s="165"/>
    </row>
    <row r="25" spans="1:15" s="116" customFormat="1" ht="63.75">
      <c r="A25" s="160">
        <f>MAX($A$2:A24)+1</f>
        <v>5</v>
      </c>
      <c r="B25" s="268" t="s">
        <v>530</v>
      </c>
      <c r="C25" s="185" t="s">
        <v>16</v>
      </c>
      <c r="D25" s="185">
        <v>1</v>
      </c>
      <c r="E25" s="754"/>
      <c r="F25" s="120">
        <f>D25*E25</f>
        <v>0</v>
      </c>
    </row>
    <row r="26" spans="1:15" s="116" customFormat="1">
      <c r="B26" s="268"/>
      <c r="C26" s="185"/>
      <c r="D26" s="185"/>
      <c r="E26" s="138"/>
    </row>
    <row r="27" spans="1:15" s="116" customFormat="1" ht="76.5">
      <c r="A27" s="160">
        <f>MAX($A$2:A26)+1</f>
        <v>6</v>
      </c>
      <c r="B27" s="268" t="s">
        <v>531</v>
      </c>
      <c r="C27" s="185"/>
      <c r="D27" s="185"/>
      <c r="E27" s="138"/>
    </row>
    <row r="28" spans="1:15" s="116" customFormat="1">
      <c r="B28" s="268" t="s">
        <v>532</v>
      </c>
      <c r="C28" s="185" t="s">
        <v>2</v>
      </c>
      <c r="D28" s="185">
        <v>1</v>
      </c>
      <c r="E28" s="754"/>
      <c r="F28" s="120">
        <f>D28*E28</f>
        <v>0</v>
      </c>
    </row>
    <row r="29" spans="1:15" s="116" customFormat="1">
      <c r="B29" s="268"/>
      <c r="C29" s="185"/>
      <c r="E29" s="130"/>
    </row>
    <row r="30" spans="1:15" ht="255">
      <c r="A30" s="173">
        <f>MAX($A$2:A29)+1</f>
        <v>7</v>
      </c>
      <c r="B30" s="839" t="s">
        <v>533</v>
      </c>
      <c r="C30" s="185"/>
      <c r="D30" s="185"/>
      <c r="E30" s="774"/>
      <c r="F30" s="116"/>
    </row>
    <row r="31" spans="1:15">
      <c r="A31" s="116"/>
      <c r="B31" s="186" t="s">
        <v>534</v>
      </c>
      <c r="C31" s="185"/>
      <c r="D31" s="185"/>
      <c r="E31" s="774"/>
      <c r="F31" s="116"/>
    </row>
    <row r="32" spans="1:15">
      <c r="A32" s="116"/>
      <c r="B32" s="186" t="s">
        <v>535</v>
      </c>
      <c r="C32" s="307" t="s">
        <v>201</v>
      </c>
      <c r="D32" s="307">
        <v>23</v>
      </c>
      <c r="E32" s="766"/>
      <c r="F32" s="121">
        <f>D32*E32</f>
        <v>0</v>
      </c>
    </row>
    <row r="33" spans="1:256">
      <c r="A33" s="116"/>
      <c r="B33" s="186" t="s">
        <v>536</v>
      </c>
      <c r="C33" s="307" t="s">
        <v>201</v>
      </c>
      <c r="D33" s="307">
        <v>8</v>
      </c>
      <c r="E33" s="766"/>
      <c r="F33" s="121">
        <f>D33*E33</f>
        <v>0</v>
      </c>
    </row>
    <row r="34" spans="1:256" s="116" customFormat="1">
      <c r="B34" s="264"/>
      <c r="C34" s="171"/>
      <c r="D34" s="171"/>
      <c r="E34" s="130"/>
    </row>
    <row r="35" spans="1:256" s="116" customFormat="1" ht="51">
      <c r="A35" s="173">
        <f>MAX($A$2:A34)+1</f>
        <v>8</v>
      </c>
      <c r="B35" s="267" t="s">
        <v>537</v>
      </c>
      <c r="C35" s="88"/>
      <c r="D35" s="265"/>
      <c r="E35" s="130"/>
      <c r="G35" s="165"/>
      <c r="H35" s="165"/>
      <c r="I35" s="165"/>
    </row>
    <row r="36" spans="1:256" s="116" customFormat="1">
      <c r="A36" s="308"/>
      <c r="B36" s="267" t="s">
        <v>538</v>
      </c>
      <c r="C36" s="88"/>
      <c r="D36" s="265"/>
      <c r="E36" s="130"/>
      <c r="G36" s="165"/>
      <c r="H36" s="165"/>
      <c r="I36" s="165"/>
      <c r="J36" s="165"/>
      <c r="K36" s="165"/>
      <c r="L36" s="165"/>
      <c r="M36" s="165"/>
      <c r="N36" s="165"/>
      <c r="O36" s="165"/>
      <c r="P36" s="165"/>
      <c r="Q36" s="165"/>
    </row>
    <row r="37" spans="1:256" s="116" customFormat="1">
      <c r="A37" s="308"/>
      <c r="B37" s="267" t="s">
        <v>539</v>
      </c>
      <c r="C37" s="118" t="s">
        <v>16</v>
      </c>
      <c r="D37" s="118">
        <v>1</v>
      </c>
      <c r="E37" s="766"/>
      <c r="F37" s="283">
        <f>D37*E37</f>
        <v>0</v>
      </c>
      <c r="G37" s="165"/>
      <c r="H37" s="165"/>
      <c r="I37" s="165"/>
      <c r="J37" s="165"/>
      <c r="K37" s="165"/>
      <c r="L37" s="165"/>
      <c r="M37" s="165"/>
      <c r="N37" s="165"/>
      <c r="O37" s="165"/>
      <c r="P37" s="165"/>
      <c r="Q37" s="165"/>
    </row>
    <row r="38" spans="1:256" s="116" customFormat="1">
      <c r="A38" s="308"/>
      <c r="B38" s="267"/>
      <c r="C38" s="118"/>
      <c r="D38" s="194"/>
      <c r="E38" s="780"/>
      <c r="F38" s="194"/>
      <c r="G38" s="165"/>
      <c r="H38" s="165"/>
      <c r="I38" s="165"/>
      <c r="J38" s="165"/>
      <c r="K38" s="165"/>
      <c r="L38" s="165"/>
      <c r="M38" s="165"/>
      <c r="N38" s="165"/>
      <c r="O38" s="165"/>
      <c r="P38" s="165"/>
      <c r="Q38" s="165"/>
    </row>
    <row r="39" spans="1:256" s="234" customFormat="1" ht="25.5">
      <c r="A39" s="160">
        <f>MAX($A$2:A37)+1</f>
        <v>9</v>
      </c>
      <c r="B39" s="309" t="s">
        <v>540</v>
      </c>
      <c r="C39" s="310"/>
      <c r="D39" s="194"/>
      <c r="E39" s="780"/>
      <c r="F39" s="194"/>
    </row>
    <row r="40" spans="1:256" s="234" customFormat="1">
      <c r="A40" s="122"/>
      <c r="B40" s="309" t="s">
        <v>341</v>
      </c>
      <c r="C40" s="227"/>
      <c r="D40" s="227"/>
      <c r="E40" s="130"/>
      <c r="F40" s="194"/>
    </row>
    <row r="41" spans="1:256" s="234" customFormat="1">
      <c r="A41" s="122"/>
      <c r="B41" s="309" t="s">
        <v>342</v>
      </c>
      <c r="C41" s="227"/>
      <c r="D41" s="227"/>
      <c r="E41" s="130"/>
      <c r="F41" s="194"/>
    </row>
    <row r="42" spans="1:256" s="234" customFormat="1">
      <c r="A42" s="122"/>
      <c r="B42" s="309" t="s">
        <v>343</v>
      </c>
      <c r="C42" s="311" t="s">
        <v>2</v>
      </c>
      <c r="D42" s="311">
        <v>1</v>
      </c>
      <c r="E42" s="754"/>
      <c r="F42" s="204">
        <f>D42*E42</f>
        <v>0</v>
      </c>
    </row>
    <row r="43" spans="1:256" s="116" customFormat="1">
      <c r="B43" s="268"/>
      <c r="C43" s="185"/>
      <c r="D43" s="185"/>
      <c r="E43" s="138"/>
    </row>
    <row r="44" spans="1:256" s="127" customFormat="1" ht="17.25" customHeight="1">
      <c r="A44" s="160">
        <f>MAX($A$2:A43)+1</f>
        <v>10</v>
      </c>
      <c r="B44" s="269" t="s">
        <v>384</v>
      </c>
      <c r="C44" s="249"/>
      <c r="D44" s="249"/>
      <c r="E44" s="774"/>
      <c r="F44" s="66"/>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c r="IG44" s="128"/>
      <c r="IH44" s="128"/>
      <c r="II44" s="128"/>
      <c r="IJ44" s="128"/>
      <c r="IK44" s="128"/>
      <c r="IL44" s="128"/>
      <c r="IM44" s="128"/>
      <c r="IN44" s="128"/>
      <c r="IO44" s="128"/>
      <c r="IP44" s="128"/>
      <c r="IQ44" s="128"/>
      <c r="IR44" s="128"/>
      <c r="IS44" s="128"/>
      <c r="IT44" s="128"/>
      <c r="IU44" s="128"/>
      <c r="IV44" s="128"/>
    </row>
    <row r="45" spans="1:256" s="127" customFormat="1">
      <c r="A45" s="160"/>
      <c r="B45" s="269" t="s">
        <v>385</v>
      </c>
      <c r="C45" s="249"/>
      <c r="D45" s="249"/>
      <c r="E45" s="774"/>
      <c r="F45" s="66"/>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c r="IG45" s="128"/>
      <c r="IH45" s="128"/>
      <c r="II45" s="128"/>
      <c r="IJ45" s="128"/>
      <c r="IK45" s="128"/>
      <c r="IL45" s="128"/>
      <c r="IM45" s="128"/>
      <c r="IN45" s="128"/>
      <c r="IO45" s="128"/>
      <c r="IP45" s="128"/>
      <c r="IQ45" s="128"/>
      <c r="IR45" s="128"/>
      <c r="IS45" s="128"/>
      <c r="IT45" s="128"/>
      <c r="IU45" s="128"/>
      <c r="IV45" s="128"/>
    </row>
    <row r="46" spans="1:256" s="127" customFormat="1">
      <c r="A46" s="116"/>
      <c r="B46" s="269" t="s">
        <v>541</v>
      </c>
      <c r="C46" s="185" t="s">
        <v>201</v>
      </c>
      <c r="D46" s="185">
        <v>4</v>
      </c>
      <c r="E46" s="766"/>
      <c r="F46" s="120">
        <f t="shared" ref="F46:F48" si="0">D46*E46</f>
        <v>0</v>
      </c>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1:256" s="127" customFormat="1">
      <c r="A47" s="116"/>
      <c r="B47" s="269" t="s">
        <v>386</v>
      </c>
      <c r="C47" s="185" t="s">
        <v>201</v>
      </c>
      <c r="D47" s="185">
        <v>12</v>
      </c>
      <c r="E47" s="766"/>
      <c r="F47" s="120">
        <f t="shared" si="0"/>
        <v>0</v>
      </c>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1:256" s="127" customFormat="1">
      <c r="A48" s="116"/>
      <c r="B48" s="269" t="s">
        <v>388</v>
      </c>
      <c r="C48" s="185" t="s">
        <v>201</v>
      </c>
      <c r="D48" s="185">
        <v>4</v>
      </c>
      <c r="E48" s="766"/>
      <c r="F48" s="120">
        <f t="shared" si="0"/>
        <v>0</v>
      </c>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1:256" s="127" customFormat="1">
      <c r="A49" s="116"/>
      <c r="B49" s="269"/>
      <c r="C49" s="185"/>
      <c r="D49" s="185"/>
      <c r="E49" s="306"/>
      <c r="F49" s="120"/>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1:256" s="208" customFormat="1" ht="25.5">
      <c r="A50" s="160">
        <f>MAX($A$2:A49)+1</f>
        <v>11</v>
      </c>
      <c r="B50" s="269" t="s">
        <v>542</v>
      </c>
      <c r="C50" s="185"/>
      <c r="D50" s="185"/>
      <c r="E50" s="306"/>
      <c r="F50" s="120"/>
    </row>
    <row r="51" spans="1:256" s="208" customFormat="1">
      <c r="B51" s="269" t="s">
        <v>543</v>
      </c>
      <c r="C51" s="185" t="s">
        <v>201</v>
      </c>
      <c r="D51" s="185">
        <v>4</v>
      </c>
      <c r="E51" s="766"/>
      <c r="F51" s="312">
        <f t="shared" ref="F51" si="1">D51*E51</f>
        <v>0</v>
      </c>
    </row>
    <row r="52" spans="1:256" s="116" customFormat="1">
      <c r="B52" s="269"/>
      <c r="C52" s="185"/>
      <c r="D52" s="185"/>
      <c r="E52" s="138"/>
      <c r="F52" s="139"/>
    </row>
    <row r="53" spans="1:256" ht="25.5">
      <c r="A53" s="173">
        <f>MAX($A$2:A52)+1</f>
        <v>12</v>
      </c>
      <c r="B53" s="267" t="s">
        <v>409</v>
      </c>
      <c r="C53" s="118" t="s">
        <v>2</v>
      </c>
      <c r="D53" s="118">
        <v>1</v>
      </c>
      <c r="E53" s="754"/>
      <c r="F53" s="120">
        <f>D53*E53</f>
        <v>0</v>
      </c>
    </row>
    <row r="54" spans="1:256">
      <c r="A54" s="173"/>
      <c r="B54" s="267"/>
      <c r="C54" s="140"/>
      <c r="D54" s="140"/>
      <c r="E54" s="130"/>
      <c r="F54" s="116"/>
    </row>
    <row r="55" spans="1:256" ht="25.5">
      <c r="A55" s="160">
        <f>MAX($A$2:A54)+1</f>
        <v>13</v>
      </c>
      <c r="B55" s="186" t="s">
        <v>414</v>
      </c>
      <c r="C55" s="185" t="s">
        <v>31</v>
      </c>
      <c r="D55" s="185">
        <v>15</v>
      </c>
      <c r="E55" s="766"/>
      <c r="F55" s="120">
        <f>D55*E55</f>
        <v>0</v>
      </c>
    </row>
    <row r="57" spans="1:256" s="109" customFormat="1">
      <c r="A57" s="103"/>
      <c r="B57" s="104"/>
      <c r="C57" s="105"/>
      <c r="D57" s="106"/>
      <c r="E57" s="107"/>
      <c r="F57" s="108"/>
    </row>
    <row r="58" spans="1:256" s="116" customFormat="1">
      <c r="B58" s="262"/>
      <c r="C58" s="185"/>
      <c r="D58" s="185"/>
      <c r="E58" s="138"/>
    </row>
    <row r="59" spans="1:256" s="298" customFormat="1">
      <c r="A59" s="160"/>
      <c r="B59" s="267"/>
      <c r="C59" s="294"/>
      <c r="D59" s="295"/>
      <c r="E59" s="296"/>
      <c r="F59" s="297"/>
      <c r="G59" s="297"/>
    </row>
    <row r="60" spans="1:256" s="149" customFormat="1">
      <c r="A60" s="173"/>
      <c r="B60" s="267"/>
      <c r="C60" s="118"/>
      <c r="D60" s="118"/>
      <c r="E60" s="773"/>
      <c r="F60" s="121"/>
      <c r="J60" s="299"/>
    </row>
    <row r="61" spans="1:256" s="149" customFormat="1">
      <c r="A61" s="173"/>
      <c r="B61" s="267"/>
      <c r="C61" s="118"/>
      <c r="D61" s="118"/>
      <c r="E61" s="773"/>
      <c r="F61" s="121"/>
    </row>
    <row r="62" spans="1:256" s="149" customFormat="1">
      <c r="A62" s="173"/>
      <c r="B62" s="300"/>
      <c r="C62" s="118"/>
      <c r="D62" s="118"/>
      <c r="E62" s="773"/>
      <c r="F62" s="121"/>
    </row>
    <row r="63" spans="1:256" s="149" customFormat="1">
      <c r="A63" s="173"/>
      <c r="B63" s="301"/>
      <c r="C63" s="118"/>
      <c r="D63" s="118"/>
      <c r="E63" s="773"/>
      <c r="F63" s="121"/>
    </row>
    <row r="64" spans="1:256" s="298" customFormat="1">
      <c r="A64" s="173"/>
      <c r="B64" s="267"/>
      <c r="C64" s="294"/>
      <c r="D64" s="302"/>
      <c r="E64" s="303"/>
      <c r="F64" s="304"/>
    </row>
    <row r="65" spans="1:15" s="116" customFormat="1">
      <c r="A65" s="270"/>
      <c r="B65" s="267"/>
      <c r="C65" s="185"/>
      <c r="D65" s="265"/>
      <c r="E65" s="130"/>
    </row>
    <row r="66" spans="1:15" s="116" customFormat="1">
      <c r="A66" s="173"/>
      <c r="B66" s="267"/>
      <c r="C66" s="118"/>
      <c r="D66" s="118"/>
      <c r="E66" s="778"/>
      <c r="F66" s="118"/>
    </row>
    <row r="67" spans="1:15" s="116" customFormat="1">
      <c r="A67" s="173"/>
      <c r="B67" s="267"/>
      <c r="C67" s="118"/>
      <c r="D67" s="118"/>
      <c r="E67" s="772"/>
      <c r="F67" s="121"/>
    </row>
    <row r="68" spans="1:15">
      <c r="A68" s="116"/>
      <c r="B68" s="305"/>
      <c r="C68" s="185"/>
      <c r="D68" s="185"/>
      <c r="E68" s="774"/>
      <c r="F68" s="116"/>
    </row>
    <row r="69" spans="1:15" s="116" customFormat="1">
      <c r="A69" s="160"/>
      <c r="B69" s="140"/>
      <c r="C69" s="234"/>
      <c r="D69" s="234"/>
      <c r="E69" s="130"/>
      <c r="F69" s="120"/>
    </row>
    <row r="70" spans="1:15" s="116" customFormat="1">
      <c r="A70" s="160"/>
      <c r="B70" s="161"/>
      <c r="C70" s="118"/>
      <c r="D70" s="118"/>
      <c r="E70" s="773"/>
      <c r="F70" s="120"/>
    </row>
    <row r="71" spans="1:15" s="116" customFormat="1">
      <c r="B71" s="268"/>
      <c r="C71" s="234"/>
      <c r="D71" s="234"/>
      <c r="E71" s="779"/>
      <c r="F71" s="120"/>
    </row>
    <row r="72" spans="1:15" s="116" customFormat="1">
      <c r="B72" s="263"/>
      <c r="C72" s="164"/>
      <c r="D72" s="164"/>
      <c r="E72" s="130"/>
      <c r="G72" s="165"/>
      <c r="H72" s="165"/>
      <c r="I72" s="165"/>
      <c r="J72" s="165"/>
      <c r="K72" s="165"/>
      <c r="L72" s="165"/>
      <c r="M72" s="165"/>
      <c r="N72" s="165"/>
      <c r="O72" s="165"/>
    </row>
    <row r="73" spans="1:15" s="116" customFormat="1">
      <c r="A73" s="160"/>
      <c r="B73" s="268"/>
      <c r="C73" s="185"/>
      <c r="D73" s="185"/>
      <c r="E73" s="772"/>
      <c r="F73" s="120"/>
    </row>
    <row r="74" spans="1:15" s="116" customFormat="1">
      <c r="B74" s="268"/>
      <c r="C74" s="185"/>
      <c r="D74" s="185"/>
      <c r="E74" s="138"/>
    </row>
    <row r="75" spans="1:15" s="116" customFormat="1">
      <c r="A75" s="160"/>
      <c r="B75" s="268"/>
      <c r="C75" s="185"/>
      <c r="D75" s="185"/>
      <c r="E75" s="138"/>
    </row>
    <row r="76" spans="1:15" s="116" customFormat="1">
      <c r="B76" s="268"/>
      <c r="C76" s="185"/>
      <c r="D76" s="185"/>
      <c r="E76" s="772"/>
      <c r="F76" s="120"/>
    </row>
    <row r="77" spans="1:15" s="116" customFormat="1">
      <c r="B77" s="268"/>
      <c r="C77" s="185"/>
      <c r="E77" s="130"/>
    </row>
    <row r="78" spans="1:15">
      <c r="A78" s="173"/>
      <c r="B78" s="186"/>
      <c r="C78" s="185"/>
      <c r="D78" s="185"/>
      <c r="E78" s="774"/>
      <c r="F78" s="116"/>
    </row>
    <row r="79" spans="1:15">
      <c r="A79" s="116"/>
      <c r="B79" s="186"/>
      <c r="C79" s="185"/>
      <c r="D79" s="185"/>
      <c r="E79" s="774"/>
      <c r="F79" s="116"/>
    </row>
    <row r="80" spans="1:15">
      <c r="A80" s="116"/>
      <c r="B80" s="186"/>
      <c r="C80" s="307"/>
      <c r="D80" s="307"/>
      <c r="E80" s="773"/>
      <c r="F80" s="121"/>
    </row>
    <row r="81" spans="1:256">
      <c r="A81" s="116"/>
      <c r="B81" s="186"/>
      <c r="C81" s="307"/>
      <c r="D81" s="307"/>
      <c r="E81" s="773"/>
      <c r="F81" s="121"/>
    </row>
    <row r="82" spans="1:256" s="116" customFormat="1">
      <c r="B82" s="264"/>
      <c r="C82" s="171"/>
      <c r="D82" s="171"/>
      <c r="E82" s="130"/>
    </row>
    <row r="83" spans="1:256" s="116" customFormat="1">
      <c r="A83" s="173"/>
      <c r="B83" s="267"/>
      <c r="C83" s="88"/>
      <c r="D83" s="265"/>
      <c r="E83" s="130"/>
      <c r="G83" s="165"/>
      <c r="H83" s="165"/>
      <c r="I83" s="165"/>
    </row>
    <row r="84" spans="1:256" s="116" customFormat="1">
      <c r="A84" s="308"/>
      <c r="B84" s="267"/>
      <c r="C84" s="88"/>
      <c r="D84" s="265"/>
      <c r="E84" s="130"/>
      <c r="G84" s="165"/>
      <c r="H84" s="165"/>
      <c r="I84" s="165"/>
      <c r="J84" s="165"/>
      <c r="K84" s="165"/>
      <c r="L84" s="165"/>
      <c r="M84" s="165"/>
      <c r="N84" s="165"/>
      <c r="O84" s="165"/>
      <c r="P84" s="165"/>
      <c r="Q84" s="165"/>
    </row>
    <row r="85" spans="1:256" s="116" customFormat="1">
      <c r="A85" s="308"/>
      <c r="B85" s="267"/>
      <c r="C85" s="118"/>
      <c r="D85" s="118"/>
      <c r="E85" s="773"/>
      <c r="F85" s="283"/>
      <c r="G85" s="165"/>
      <c r="H85" s="165"/>
      <c r="I85" s="165"/>
      <c r="J85" s="165"/>
      <c r="K85" s="165"/>
      <c r="L85" s="165"/>
      <c r="M85" s="165"/>
      <c r="N85" s="165"/>
      <c r="O85" s="165"/>
      <c r="P85" s="165"/>
      <c r="Q85" s="165"/>
    </row>
    <row r="86" spans="1:256" s="116" customFormat="1">
      <c r="A86" s="308"/>
      <c r="B86" s="267"/>
      <c r="C86" s="118"/>
      <c r="D86" s="194"/>
      <c r="E86" s="780"/>
      <c r="F86" s="194"/>
      <c r="G86" s="165"/>
      <c r="H86" s="165"/>
      <c r="I86" s="165"/>
      <c r="J86" s="165"/>
      <c r="K86" s="165"/>
      <c r="L86" s="165"/>
      <c r="M86" s="165"/>
      <c r="N86" s="165"/>
      <c r="O86" s="165"/>
      <c r="P86" s="165"/>
      <c r="Q86" s="165"/>
    </row>
    <row r="87" spans="1:256" s="234" customFormat="1">
      <c r="A87" s="160"/>
      <c r="B87" s="309"/>
      <c r="C87" s="310"/>
      <c r="D87" s="194"/>
      <c r="E87" s="780"/>
      <c r="F87" s="194"/>
    </row>
    <row r="88" spans="1:256" s="234" customFormat="1">
      <c r="A88" s="122"/>
      <c r="B88" s="309"/>
      <c r="C88" s="227"/>
      <c r="D88" s="227"/>
      <c r="E88" s="130"/>
      <c r="F88" s="194"/>
    </row>
    <row r="89" spans="1:256" s="234" customFormat="1">
      <c r="A89" s="122"/>
      <c r="B89" s="309"/>
      <c r="C89" s="227"/>
      <c r="D89" s="227"/>
      <c r="E89" s="130"/>
      <c r="F89" s="194"/>
    </row>
    <row r="90" spans="1:256" s="234" customFormat="1">
      <c r="A90" s="122"/>
      <c r="B90" s="309"/>
      <c r="C90" s="311"/>
      <c r="D90" s="311"/>
      <c r="E90" s="772"/>
      <c r="F90" s="204"/>
    </row>
    <row r="91" spans="1:256" s="116" customFormat="1">
      <c r="B91" s="268"/>
      <c r="C91" s="185"/>
      <c r="D91" s="185"/>
      <c r="E91" s="138"/>
    </row>
    <row r="92" spans="1:256" s="127" customFormat="1" ht="17.25" customHeight="1">
      <c r="A92" s="160"/>
      <c r="B92" s="269"/>
      <c r="C92" s="249"/>
      <c r="D92" s="249"/>
      <c r="E92" s="774"/>
      <c r="F92" s="66"/>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28"/>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c r="EV92" s="128"/>
      <c r="EW92" s="128"/>
      <c r="EX92" s="128"/>
      <c r="EY92" s="128"/>
      <c r="EZ92" s="128"/>
      <c r="FA92" s="128"/>
      <c r="FB92" s="128"/>
      <c r="FC92" s="128"/>
      <c r="FD92" s="128"/>
      <c r="FE92" s="128"/>
      <c r="FF92" s="128"/>
      <c r="FG92" s="128"/>
      <c r="FH92" s="128"/>
      <c r="FI92" s="128"/>
      <c r="FJ92" s="128"/>
      <c r="FK92" s="128"/>
      <c r="FL92" s="128"/>
      <c r="FM92" s="128"/>
      <c r="FN92" s="128"/>
      <c r="FO92" s="128"/>
      <c r="FP92" s="128"/>
      <c r="FQ92" s="128"/>
      <c r="FR92" s="128"/>
      <c r="FS92" s="128"/>
      <c r="FT92" s="128"/>
      <c r="FU92" s="128"/>
      <c r="FV92" s="128"/>
      <c r="FW92" s="128"/>
      <c r="FX92" s="128"/>
      <c r="FY92" s="128"/>
      <c r="FZ92" s="128"/>
      <c r="GA92" s="128"/>
      <c r="GB92" s="128"/>
      <c r="GC92" s="128"/>
      <c r="GD92" s="128"/>
      <c r="GE92" s="128"/>
      <c r="GF92" s="128"/>
      <c r="GG92" s="128"/>
      <c r="GH92" s="128"/>
      <c r="GI92" s="128"/>
      <c r="GJ92" s="128"/>
      <c r="GK92" s="128"/>
      <c r="GL92" s="128"/>
      <c r="GM92" s="128"/>
      <c r="GN92" s="128"/>
      <c r="GO92" s="128"/>
      <c r="GP92" s="128"/>
      <c r="GQ92" s="128"/>
      <c r="GR92" s="128"/>
      <c r="GS92" s="128"/>
      <c r="GT92" s="128"/>
      <c r="GU92" s="128"/>
      <c r="GV92" s="128"/>
      <c r="GW92" s="128"/>
      <c r="GX92" s="128"/>
      <c r="GY92" s="128"/>
      <c r="GZ92" s="128"/>
      <c r="HA92" s="128"/>
      <c r="HB92" s="128"/>
      <c r="HC92" s="128"/>
      <c r="HD92" s="128"/>
      <c r="HE92" s="128"/>
      <c r="HF92" s="128"/>
      <c r="HG92" s="128"/>
      <c r="HH92" s="128"/>
      <c r="HI92" s="128"/>
      <c r="HJ92" s="128"/>
      <c r="HK92" s="128"/>
      <c r="HL92" s="128"/>
      <c r="HM92" s="128"/>
      <c r="HN92" s="128"/>
      <c r="HO92" s="128"/>
      <c r="HP92" s="128"/>
      <c r="HQ92" s="128"/>
      <c r="HR92" s="128"/>
      <c r="HS92" s="128"/>
      <c r="HT92" s="128"/>
      <c r="HU92" s="128"/>
      <c r="HV92" s="128"/>
      <c r="HW92" s="128"/>
      <c r="HX92" s="128"/>
      <c r="HY92" s="128"/>
      <c r="HZ92" s="128"/>
      <c r="IA92" s="128"/>
      <c r="IB92" s="128"/>
      <c r="IC92" s="128"/>
      <c r="ID92" s="128"/>
      <c r="IE92" s="128"/>
      <c r="IF92" s="128"/>
      <c r="IG92" s="128"/>
      <c r="IH92" s="128"/>
      <c r="II92" s="128"/>
      <c r="IJ92" s="128"/>
      <c r="IK92" s="128"/>
      <c r="IL92" s="128"/>
      <c r="IM92" s="128"/>
      <c r="IN92" s="128"/>
      <c r="IO92" s="128"/>
      <c r="IP92" s="128"/>
      <c r="IQ92" s="128"/>
      <c r="IR92" s="128"/>
      <c r="IS92" s="128"/>
      <c r="IT92" s="128"/>
      <c r="IU92" s="128"/>
      <c r="IV92" s="128"/>
    </row>
    <row r="93" spans="1:256" s="127" customFormat="1">
      <c r="A93" s="160"/>
      <c r="B93" s="269"/>
      <c r="C93" s="249"/>
      <c r="D93" s="249"/>
      <c r="E93" s="774"/>
      <c r="F93" s="66"/>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28"/>
      <c r="DY93" s="128"/>
      <c r="DZ93" s="128"/>
      <c r="EA93" s="128"/>
      <c r="EB93" s="128"/>
      <c r="EC93" s="128"/>
      <c r="ED93" s="128"/>
      <c r="EE93" s="128"/>
      <c r="EF93" s="128"/>
      <c r="EG93" s="128"/>
      <c r="EH93" s="128"/>
      <c r="EI93" s="128"/>
      <c r="EJ93" s="128"/>
      <c r="EK93" s="128"/>
      <c r="EL93" s="128"/>
      <c r="EM93" s="128"/>
      <c r="EN93" s="128"/>
      <c r="EO93" s="128"/>
      <c r="EP93" s="128"/>
      <c r="EQ93" s="128"/>
      <c r="ER93" s="128"/>
      <c r="ES93" s="128"/>
      <c r="ET93" s="128"/>
      <c r="EU93" s="128"/>
      <c r="EV93" s="128"/>
      <c r="EW93" s="128"/>
      <c r="EX93" s="128"/>
      <c r="EY93" s="128"/>
      <c r="EZ93" s="128"/>
      <c r="FA93" s="128"/>
      <c r="FB93" s="128"/>
      <c r="FC93" s="128"/>
      <c r="FD93" s="128"/>
      <c r="FE93" s="128"/>
      <c r="FF93" s="128"/>
      <c r="FG93" s="128"/>
      <c r="FH93" s="128"/>
      <c r="FI93" s="128"/>
      <c r="FJ93" s="128"/>
      <c r="FK93" s="128"/>
      <c r="FL93" s="128"/>
      <c r="FM93" s="128"/>
      <c r="FN93" s="128"/>
      <c r="FO93" s="128"/>
      <c r="FP93" s="128"/>
      <c r="FQ93" s="128"/>
      <c r="FR93" s="128"/>
      <c r="FS93" s="128"/>
      <c r="FT93" s="128"/>
      <c r="FU93" s="128"/>
      <c r="FV93" s="128"/>
      <c r="FW93" s="128"/>
      <c r="FX93" s="128"/>
      <c r="FY93" s="128"/>
      <c r="FZ93" s="128"/>
      <c r="GA93" s="128"/>
      <c r="GB93" s="128"/>
      <c r="GC93" s="128"/>
      <c r="GD93" s="128"/>
      <c r="GE93" s="128"/>
      <c r="GF93" s="128"/>
      <c r="GG93" s="128"/>
      <c r="GH93" s="128"/>
      <c r="GI93" s="128"/>
      <c r="GJ93" s="128"/>
      <c r="GK93" s="128"/>
      <c r="GL93" s="128"/>
      <c r="GM93" s="128"/>
      <c r="GN93" s="128"/>
      <c r="GO93" s="128"/>
      <c r="GP93" s="128"/>
      <c r="GQ93" s="128"/>
      <c r="GR93" s="128"/>
      <c r="GS93" s="128"/>
      <c r="GT93" s="128"/>
      <c r="GU93" s="128"/>
      <c r="GV93" s="128"/>
      <c r="GW93" s="128"/>
      <c r="GX93" s="128"/>
      <c r="GY93" s="128"/>
      <c r="GZ93" s="128"/>
      <c r="HA93" s="128"/>
      <c r="HB93" s="128"/>
      <c r="HC93" s="128"/>
      <c r="HD93" s="128"/>
      <c r="HE93" s="128"/>
      <c r="HF93" s="128"/>
      <c r="HG93" s="128"/>
      <c r="HH93" s="128"/>
      <c r="HI93" s="128"/>
      <c r="HJ93" s="128"/>
      <c r="HK93" s="128"/>
      <c r="HL93" s="128"/>
      <c r="HM93" s="128"/>
      <c r="HN93" s="128"/>
      <c r="HO93" s="128"/>
      <c r="HP93" s="128"/>
      <c r="HQ93" s="128"/>
      <c r="HR93" s="128"/>
      <c r="HS93" s="128"/>
      <c r="HT93" s="128"/>
      <c r="HU93" s="128"/>
      <c r="HV93" s="128"/>
      <c r="HW93" s="128"/>
      <c r="HX93" s="128"/>
      <c r="HY93" s="128"/>
      <c r="HZ93" s="128"/>
      <c r="IA93" s="128"/>
      <c r="IB93" s="128"/>
      <c r="IC93" s="128"/>
      <c r="ID93" s="128"/>
      <c r="IE93" s="128"/>
      <c r="IF93" s="128"/>
      <c r="IG93" s="128"/>
      <c r="IH93" s="128"/>
      <c r="II93" s="128"/>
      <c r="IJ93" s="128"/>
      <c r="IK93" s="128"/>
      <c r="IL93" s="128"/>
      <c r="IM93" s="128"/>
      <c r="IN93" s="128"/>
      <c r="IO93" s="128"/>
      <c r="IP93" s="128"/>
      <c r="IQ93" s="128"/>
      <c r="IR93" s="128"/>
      <c r="IS93" s="128"/>
      <c r="IT93" s="128"/>
      <c r="IU93" s="128"/>
      <c r="IV93" s="128"/>
    </row>
    <row r="94" spans="1:256" s="127" customFormat="1">
      <c r="A94" s="116"/>
      <c r="B94" s="269"/>
      <c r="C94" s="185"/>
      <c r="D94" s="185"/>
      <c r="E94" s="773"/>
      <c r="F94" s="120"/>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28"/>
      <c r="DY94" s="128"/>
      <c r="DZ94" s="128"/>
      <c r="EA94" s="128"/>
      <c r="EB94" s="128"/>
      <c r="EC94" s="128"/>
      <c r="ED94" s="128"/>
      <c r="EE94" s="128"/>
      <c r="EF94" s="128"/>
      <c r="EG94" s="128"/>
      <c r="EH94" s="128"/>
      <c r="EI94" s="128"/>
      <c r="EJ94" s="128"/>
      <c r="EK94" s="128"/>
      <c r="EL94" s="128"/>
      <c r="EM94" s="128"/>
      <c r="EN94" s="128"/>
      <c r="EO94" s="128"/>
      <c r="EP94" s="128"/>
      <c r="EQ94" s="128"/>
      <c r="ER94" s="128"/>
      <c r="ES94" s="128"/>
      <c r="ET94" s="128"/>
      <c r="EU94" s="128"/>
      <c r="EV94" s="128"/>
      <c r="EW94" s="128"/>
      <c r="EX94" s="128"/>
      <c r="EY94" s="128"/>
      <c r="EZ94" s="128"/>
      <c r="FA94" s="128"/>
      <c r="FB94" s="128"/>
      <c r="FC94" s="128"/>
      <c r="FD94" s="128"/>
      <c r="FE94" s="128"/>
      <c r="FF94" s="128"/>
      <c r="FG94" s="128"/>
      <c r="FH94" s="128"/>
      <c r="FI94" s="128"/>
      <c r="FJ94" s="128"/>
      <c r="FK94" s="128"/>
      <c r="FL94" s="128"/>
      <c r="FM94" s="128"/>
      <c r="FN94" s="128"/>
      <c r="FO94" s="128"/>
      <c r="FP94" s="128"/>
      <c r="FQ94" s="128"/>
      <c r="FR94" s="128"/>
      <c r="FS94" s="128"/>
      <c r="FT94" s="128"/>
      <c r="FU94" s="128"/>
      <c r="FV94" s="128"/>
      <c r="FW94" s="128"/>
      <c r="FX94" s="128"/>
      <c r="FY94" s="128"/>
      <c r="FZ94" s="128"/>
      <c r="GA94" s="128"/>
      <c r="GB94" s="128"/>
      <c r="GC94" s="128"/>
      <c r="GD94" s="128"/>
      <c r="GE94" s="128"/>
      <c r="GF94" s="128"/>
      <c r="GG94" s="128"/>
      <c r="GH94" s="128"/>
      <c r="GI94" s="128"/>
      <c r="GJ94" s="128"/>
      <c r="GK94" s="128"/>
      <c r="GL94" s="128"/>
      <c r="GM94" s="128"/>
      <c r="GN94" s="128"/>
      <c r="GO94" s="128"/>
      <c r="GP94" s="128"/>
      <c r="GQ94" s="128"/>
      <c r="GR94" s="128"/>
      <c r="GS94" s="128"/>
      <c r="GT94" s="128"/>
      <c r="GU94" s="128"/>
      <c r="GV94" s="128"/>
      <c r="GW94" s="128"/>
      <c r="GX94" s="128"/>
      <c r="GY94" s="128"/>
      <c r="GZ94" s="128"/>
      <c r="HA94" s="128"/>
      <c r="HB94" s="128"/>
      <c r="HC94" s="128"/>
      <c r="HD94" s="128"/>
      <c r="HE94" s="128"/>
      <c r="HF94" s="128"/>
      <c r="HG94" s="128"/>
      <c r="HH94" s="128"/>
      <c r="HI94" s="128"/>
      <c r="HJ94" s="128"/>
      <c r="HK94" s="128"/>
      <c r="HL94" s="128"/>
      <c r="HM94" s="128"/>
      <c r="HN94" s="128"/>
      <c r="HO94" s="128"/>
      <c r="HP94" s="128"/>
      <c r="HQ94" s="128"/>
      <c r="HR94" s="128"/>
      <c r="HS94" s="128"/>
      <c r="HT94" s="128"/>
      <c r="HU94" s="128"/>
      <c r="HV94" s="128"/>
      <c r="HW94" s="128"/>
      <c r="HX94" s="128"/>
      <c r="HY94" s="128"/>
      <c r="HZ94" s="128"/>
      <c r="IA94" s="128"/>
      <c r="IB94" s="128"/>
      <c r="IC94" s="128"/>
      <c r="ID94" s="128"/>
      <c r="IE94" s="128"/>
      <c r="IF94" s="128"/>
      <c r="IG94" s="128"/>
      <c r="IH94" s="128"/>
      <c r="II94" s="128"/>
      <c r="IJ94" s="128"/>
      <c r="IK94" s="128"/>
      <c r="IL94" s="128"/>
      <c r="IM94" s="128"/>
      <c r="IN94" s="128"/>
      <c r="IO94" s="128"/>
      <c r="IP94" s="128"/>
      <c r="IQ94" s="128"/>
      <c r="IR94" s="128"/>
      <c r="IS94" s="128"/>
      <c r="IT94" s="128"/>
      <c r="IU94" s="128"/>
      <c r="IV94" s="128"/>
    </row>
    <row r="95" spans="1:256" s="127" customFormat="1">
      <c r="A95" s="116"/>
      <c r="B95" s="269"/>
      <c r="C95" s="185"/>
      <c r="D95" s="185"/>
      <c r="E95" s="773"/>
      <c r="F95" s="120"/>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FS95" s="128"/>
      <c r="FT95" s="128"/>
      <c r="FU95" s="128"/>
      <c r="FV95" s="128"/>
      <c r="FW95" s="128"/>
      <c r="FX95" s="128"/>
      <c r="FY95" s="128"/>
      <c r="FZ95" s="128"/>
      <c r="GA95" s="128"/>
      <c r="GB95" s="128"/>
      <c r="GC95" s="128"/>
      <c r="GD95" s="128"/>
      <c r="GE95" s="128"/>
      <c r="GF95" s="128"/>
      <c r="GG95" s="128"/>
      <c r="GH95" s="128"/>
      <c r="GI95" s="128"/>
      <c r="GJ95" s="128"/>
      <c r="GK95" s="128"/>
      <c r="GL95" s="128"/>
      <c r="GM95" s="128"/>
      <c r="GN95" s="128"/>
      <c r="GO95" s="128"/>
      <c r="GP95" s="128"/>
      <c r="GQ95" s="128"/>
      <c r="GR95" s="128"/>
      <c r="GS95" s="128"/>
      <c r="GT95" s="128"/>
      <c r="GU95" s="128"/>
      <c r="GV95" s="128"/>
      <c r="GW95" s="128"/>
      <c r="GX95" s="128"/>
      <c r="GY95" s="128"/>
      <c r="GZ95" s="128"/>
      <c r="HA95" s="128"/>
      <c r="HB95" s="128"/>
      <c r="HC95" s="128"/>
      <c r="HD95" s="128"/>
      <c r="HE95" s="128"/>
      <c r="HF95" s="128"/>
      <c r="HG95" s="128"/>
      <c r="HH95" s="128"/>
      <c r="HI95" s="128"/>
      <c r="HJ95" s="128"/>
      <c r="HK95" s="128"/>
      <c r="HL95" s="128"/>
      <c r="HM95" s="128"/>
      <c r="HN95" s="128"/>
      <c r="HO95" s="128"/>
      <c r="HP95" s="128"/>
      <c r="HQ95" s="128"/>
      <c r="HR95" s="128"/>
      <c r="HS95" s="128"/>
      <c r="HT95" s="128"/>
      <c r="HU95" s="128"/>
      <c r="HV95" s="128"/>
      <c r="HW95" s="128"/>
      <c r="HX95" s="128"/>
      <c r="HY95" s="128"/>
      <c r="HZ95" s="128"/>
      <c r="IA95" s="128"/>
      <c r="IB95" s="128"/>
      <c r="IC95" s="128"/>
      <c r="ID95" s="128"/>
      <c r="IE95" s="128"/>
      <c r="IF95" s="128"/>
      <c r="IG95" s="128"/>
      <c r="IH95" s="128"/>
      <c r="II95" s="128"/>
      <c r="IJ95" s="128"/>
      <c r="IK95" s="128"/>
      <c r="IL95" s="128"/>
      <c r="IM95" s="128"/>
      <c r="IN95" s="128"/>
      <c r="IO95" s="128"/>
      <c r="IP95" s="128"/>
      <c r="IQ95" s="128"/>
      <c r="IR95" s="128"/>
      <c r="IS95" s="128"/>
      <c r="IT95" s="128"/>
      <c r="IU95" s="128"/>
      <c r="IV95" s="128"/>
    </row>
    <row r="96" spans="1:256" s="127" customFormat="1">
      <c r="A96" s="116"/>
      <c r="B96" s="269"/>
      <c r="C96" s="185"/>
      <c r="D96" s="185"/>
      <c r="E96" s="773"/>
      <c r="F96" s="120"/>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8"/>
      <c r="EX96" s="128"/>
      <c r="EY96" s="128"/>
      <c r="EZ96" s="128"/>
      <c r="FA96" s="128"/>
      <c r="FB96" s="128"/>
      <c r="FC96" s="128"/>
      <c r="FD96" s="128"/>
      <c r="FE96" s="128"/>
      <c r="FF96" s="128"/>
      <c r="FG96" s="128"/>
      <c r="FH96" s="128"/>
      <c r="FI96" s="128"/>
      <c r="FJ96" s="128"/>
      <c r="FK96" s="128"/>
      <c r="FL96" s="128"/>
      <c r="FM96" s="128"/>
      <c r="FN96" s="128"/>
      <c r="FO96" s="128"/>
      <c r="FP96" s="128"/>
      <c r="FQ96" s="128"/>
      <c r="FR96" s="128"/>
      <c r="FS96" s="128"/>
      <c r="FT96" s="128"/>
      <c r="FU96" s="128"/>
      <c r="FV96" s="128"/>
      <c r="FW96" s="128"/>
      <c r="FX96" s="128"/>
      <c r="FY96" s="128"/>
      <c r="FZ96" s="128"/>
      <c r="GA96" s="128"/>
      <c r="GB96" s="128"/>
      <c r="GC96" s="128"/>
      <c r="GD96" s="128"/>
      <c r="GE96" s="128"/>
      <c r="GF96" s="128"/>
      <c r="GG96" s="128"/>
      <c r="GH96" s="128"/>
      <c r="GI96" s="128"/>
      <c r="GJ96" s="128"/>
      <c r="GK96" s="128"/>
      <c r="GL96" s="128"/>
      <c r="GM96" s="128"/>
      <c r="GN96" s="128"/>
      <c r="GO96" s="128"/>
      <c r="GP96" s="128"/>
      <c r="GQ96" s="128"/>
      <c r="GR96" s="128"/>
      <c r="GS96" s="128"/>
      <c r="GT96" s="128"/>
      <c r="GU96" s="128"/>
      <c r="GV96" s="128"/>
      <c r="GW96" s="128"/>
      <c r="GX96" s="128"/>
      <c r="GY96" s="128"/>
      <c r="GZ96" s="128"/>
      <c r="HA96" s="128"/>
      <c r="HB96" s="128"/>
      <c r="HC96" s="128"/>
      <c r="HD96" s="128"/>
      <c r="HE96" s="128"/>
      <c r="HF96" s="128"/>
      <c r="HG96" s="128"/>
      <c r="HH96" s="128"/>
      <c r="HI96" s="128"/>
      <c r="HJ96" s="128"/>
      <c r="HK96" s="128"/>
      <c r="HL96" s="128"/>
      <c r="HM96" s="128"/>
      <c r="HN96" s="128"/>
      <c r="HO96" s="128"/>
      <c r="HP96" s="128"/>
      <c r="HQ96" s="128"/>
      <c r="HR96" s="128"/>
      <c r="HS96" s="128"/>
      <c r="HT96" s="128"/>
      <c r="HU96" s="128"/>
      <c r="HV96" s="128"/>
      <c r="HW96" s="128"/>
      <c r="HX96" s="128"/>
      <c r="HY96" s="128"/>
      <c r="HZ96" s="128"/>
      <c r="IA96" s="128"/>
      <c r="IB96" s="128"/>
      <c r="IC96" s="128"/>
      <c r="ID96" s="128"/>
      <c r="IE96" s="128"/>
      <c r="IF96" s="128"/>
      <c r="IG96" s="128"/>
      <c r="IH96" s="128"/>
      <c r="II96" s="128"/>
      <c r="IJ96" s="128"/>
      <c r="IK96" s="128"/>
      <c r="IL96" s="128"/>
      <c r="IM96" s="128"/>
      <c r="IN96" s="128"/>
      <c r="IO96" s="128"/>
      <c r="IP96" s="128"/>
      <c r="IQ96" s="128"/>
      <c r="IR96" s="128"/>
      <c r="IS96" s="128"/>
      <c r="IT96" s="128"/>
      <c r="IU96" s="128"/>
      <c r="IV96" s="128"/>
    </row>
    <row r="97" spans="1:256" s="127" customFormat="1">
      <c r="A97" s="116"/>
      <c r="B97" s="269"/>
      <c r="C97" s="185"/>
      <c r="D97" s="185"/>
      <c r="E97" s="306"/>
      <c r="F97" s="120"/>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FS97" s="128"/>
      <c r="FT97" s="128"/>
      <c r="FU97" s="128"/>
      <c r="FV97" s="128"/>
      <c r="FW97" s="128"/>
      <c r="FX97" s="128"/>
      <c r="FY97" s="128"/>
      <c r="FZ97" s="128"/>
      <c r="GA97" s="128"/>
      <c r="GB97" s="128"/>
      <c r="GC97" s="128"/>
      <c r="GD97" s="128"/>
      <c r="GE97" s="128"/>
      <c r="GF97" s="128"/>
      <c r="GG97" s="128"/>
      <c r="GH97" s="128"/>
      <c r="GI97" s="128"/>
      <c r="GJ97" s="128"/>
      <c r="GK97" s="128"/>
      <c r="GL97" s="128"/>
      <c r="GM97" s="128"/>
      <c r="GN97" s="128"/>
      <c r="GO97" s="128"/>
      <c r="GP97" s="128"/>
      <c r="GQ97" s="128"/>
      <c r="GR97" s="128"/>
      <c r="GS97" s="128"/>
      <c r="GT97" s="128"/>
      <c r="GU97" s="128"/>
      <c r="GV97" s="128"/>
      <c r="GW97" s="128"/>
      <c r="GX97" s="128"/>
      <c r="GY97" s="128"/>
      <c r="GZ97" s="128"/>
      <c r="HA97" s="128"/>
      <c r="HB97" s="128"/>
      <c r="HC97" s="128"/>
      <c r="HD97" s="128"/>
      <c r="HE97" s="128"/>
      <c r="HF97" s="128"/>
      <c r="HG97" s="128"/>
      <c r="HH97" s="128"/>
      <c r="HI97" s="128"/>
      <c r="HJ97" s="128"/>
      <c r="HK97" s="128"/>
      <c r="HL97" s="128"/>
      <c r="HM97" s="128"/>
      <c r="HN97" s="128"/>
      <c r="HO97" s="128"/>
      <c r="HP97" s="128"/>
      <c r="HQ97" s="128"/>
      <c r="HR97" s="128"/>
      <c r="HS97" s="128"/>
      <c r="HT97" s="128"/>
      <c r="HU97" s="128"/>
      <c r="HV97" s="128"/>
      <c r="HW97" s="128"/>
      <c r="HX97" s="128"/>
      <c r="HY97" s="128"/>
      <c r="HZ97" s="128"/>
      <c r="IA97" s="128"/>
      <c r="IB97" s="128"/>
      <c r="IC97" s="128"/>
      <c r="ID97" s="128"/>
      <c r="IE97" s="128"/>
      <c r="IF97" s="128"/>
      <c r="IG97" s="128"/>
      <c r="IH97" s="128"/>
      <c r="II97" s="128"/>
      <c r="IJ97" s="128"/>
      <c r="IK97" s="128"/>
      <c r="IL97" s="128"/>
      <c r="IM97" s="128"/>
      <c r="IN97" s="128"/>
      <c r="IO97" s="128"/>
      <c r="IP97" s="128"/>
      <c r="IQ97" s="128"/>
      <c r="IR97" s="128"/>
      <c r="IS97" s="128"/>
      <c r="IT97" s="128"/>
      <c r="IU97" s="128"/>
      <c r="IV97" s="128"/>
    </row>
    <row r="98" spans="1:256" s="208" customFormat="1">
      <c r="A98" s="160"/>
      <c r="B98" s="269"/>
      <c r="C98" s="185"/>
      <c r="D98" s="185"/>
      <c r="E98" s="306"/>
      <c r="F98" s="120"/>
    </row>
    <row r="99" spans="1:256" s="208" customFormat="1">
      <c r="B99" s="269"/>
      <c r="C99" s="185"/>
      <c r="D99" s="185"/>
      <c r="E99" s="773"/>
      <c r="F99" s="312"/>
    </row>
    <row r="100" spans="1:256" s="116" customFormat="1">
      <c r="B100" s="269"/>
      <c r="C100" s="185"/>
      <c r="D100" s="185"/>
      <c r="E100" s="138"/>
      <c r="F100" s="139"/>
    </row>
    <row r="101" spans="1:256">
      <c r="A101" s="173"/>
      <c r="B101" s="267"/>
      <c r="C101" s="118"/>
      <c r="D101" s="118"/>
      <c r="E101" s="772"/>
      <c r="F101" s="120"/>
    </row>
    <row r="102" spans="1:256">
      <c r="A102" s="173"/>
      <c r="B102" s="267"/>
      <c r="C102" s="140"/>
      <c r="D102" s="140"/>
      <c r="E102" s="130"/>
      <c r="F102" s="116"/>
    </row>
    <row r="103" spans="1:256">
      <c r="A103" s="160"/>
      <c r="B103" s="186"/>
      <c r="C103" s="185"/>
      <c r="D103" s="185"/>
      <c r="E103" s="773"/>
      <c r="F103" s="120"/>
    </row>
    <row r="105" spans="1:256" s="109" customFormat="1">
      <c r="A105" s="103"/>
      <c r="B105" s="104"/>
      <c r="C105" s="105"/>
      <c r="D105" s="106"/>
      <c r="E105" s="107"/>
      <c r="F105" s="108"/>
    </row>
    <row r="106" spans="1:256" s="116" customFormat="1">
      <c r="B106" s="262"/>
      <c r="C106" s="185"/>
      <c r="D106" s="185"/>
      <c r="E106" s="138"/>
    </row>
    <row r="107" spans="1:256" s="298" customFormat="1">
      <c r="A107" s="160"/>
      <c r="B107" s="267"/>
      <c r="C107" s="294"/>
      <c r="D107" s="295"/>
      <c r="E107" s="296"/>
      <c r="F107" s="297"/>
      <c r="G107" s="297"/>
    </row>
    <row r="108" spans="1:256" s="149" customFormat="1">
      <c r="A108" s="173"/>
      <c r="B108" s="267"/>
      <c r="C108" s="118"/>
      <c r="D108" s="118"/>
      <c r="E108" s="773"/>
      <c r="F108" s="121"/>
      <c r="J108" s="299"/>
    </row>
    <row r="109" spans="1:256" s="149" customFormat="1">
      <c r="A109" s="173"/>
      <c r="B109" s="267"/>
      <c r="C109" s="118"/>
      <c r="D109" s="118"/>
      <c r="E109" s="773"/>
      <c r="F109" s="121"/>
    </row>
    <row r="110" spans="1:256" s="149" customFormat="1">
      <c r="A110" s="173"/>
      <c r="B110" s="300"/>
      <c r="C110" s="118"/>
      <c r="D110" s="118"/>
      <c r="E110" s="773"/>
      <c r="F110" s="121"/>
    </row>
    <row r="111" spans="1:256" s="149" customFormat="1">
      <c r="A111" s="173"/>
      <c r="B111" s="301"/>
      <c r="C111" s="118"/>
      <c r="D111" s="118"/>
      <c r="E111" s="773"/>
      <c r="F111" s="121"/>
    </row>
    <row r="112" spans="1:256" s="298" customFormat="1">
      <c r="A112" s="173"/>
      <c r="B112" s="267"/>
      <c r="C112" s="294"/>
      <c r="D112" s="302"/>
      <c r="E112" s="303"/>
      <c r="F112" s="304"/>
    </row>
    <row r="113" spans="1:15" s="116" customFormat="1">
      <c r="A113" s="270"/>
      <c r="B113" s="267"/>
      <c r="C113" s="185"/>
      <c r="D113" s="265"/>
      <c r="E113" s="130"/>
    </row>
    <row r="114" spans="1:15" s="116" customFormat="1">
      <c r="A114" s="173"/>
      <c r="B114" s="267"/>
      <c r="C114" s="118"/>
      <c r="D114" s="118"/>
      <c r="E114" s="778"/>
      <c r="F114" s="118"/>
    </row>
    <row r="115" spans="1:15" s="116" customFormat="1">
      <c r="A115" s="173"/>
      <c r="B115" s="267"/>
      <c r="C115" s="118"/>
      <c r="D115" s="118"/>
      <c r="E115" s="772"/>
      <c r="F115" s="121"/>
    </row>
    <row r="116" spans="1:15" s="116" customFormat="1">
      <c r="A116" s="173"/>
      <c r="B116" s="267"/>
      <c r="C116" s="118"/>
      <c r="D116" s="121"/>
      <c r="E116" s="181"/>
      <c r="F116" s="121"/>
    </row>
    <row r="117" spans="1:15" s="116" customFormat="1">
      <c r="A117" s="270"/>
      <c r="B117" s="268"/>
      <c r="C117" s="185"/>
      <c r="D117" s="121"/>
      <c r="E117" s="181"/>
      <c r="F117" s="121"/>
    </row>
    <row r="118" spans="1:15" s="116" customFormat="1">
      <c r="B118" s="268"/>
      <c r="C118" s="185"/>
      <c r="D118" s="185"/>
      <c r="E118" s="306"/>
    </row>
    <row r="119" spans="1:15" s="116" customFormat="1">
      <c r="B119" s="268"/>
      <c r="C119" s="185"/>
      <c r="D119" s="185"/>
      <c r="E119" s="306"/>
    </row>
    <row r="120" spans="1:15" s="116" customFormat="1">
      <c r="B120" s="268"/>
      <c r="C120" s="185"/>
      <c r="D120" s="185"/>
      <c r="E120" s="306"/>
    </row>
    <row r="121" spans="1:15" s="116" customFormat="1">
      <c r="B121" s="268"/>
      <c r="C121" s="185"/>
      <c r="D121" s="185"/>
      <c r="E121" s="773"/>
      <c r="F121" s="120"/>
    </row>
    <row r="122" spans="1:15">
      <c r="A122" s="116"/>
      <c r="B122" s="305"/>
      <c r="C122" s="185"/>
      <c r="D122" s="185"/>
      <c r="E122" s="774"/>
      <c r="F122" s="116"/>
    </row>
    <row r="123" spans="1:15" s="116" customFormat="1">
      <c r="A123" s="160"/>
      <c r="B123" s="140"/>
      <c r="C123" s="234"/>
      <c r="D123" s="234"/>
      <c r="E123" s="130"/>
      <c r="F123" s="120"/>
    </row>
    <row r="124" spans="1:15" s="116" customFormat="1">
      <c r="A124" s="160"/>
      <c r="B124" s="161"/>
      <c r="C124" s="118"/>
      <c r="D124" s="118"/>
      <c r="E124" s="773"/>
      <c r="F124" s="120"/>
    </row>
    <row r="125" spans="1:15" s="116" customFormat="1">
      <c r="B125" s="268"/>
      <c r="C125" s="234"/>
      <c r="D125" s="234"/>
      <c r="E125" s="779"/>
      <c r="F125" s="120"/>
    </row>
    <row r="126" spans="1:15" s="116" customFormat="1">
      <c r="B126" s="263"/>
      <c r="C126" s="164"/>
      <c r="D126" s="164"/>
      <c r="E126" s="130"/>
      <c r="G126" s="165"/>
      <c r="H126" s="165"/>
      <c r="I126" s="165"/>
      <c r="J126" s="165"/>
      <c r="K126" s="165"/>
      <c r="L126" s="165"/>
      <c r="M126" s="165"/>
      <c r="N126" s="165"/>
      <c r="O126" s="165"/>
    </row>
    <row r="127" spans="1:15" s="116" customFormat="1">
      <c r="A127" s="160"/>
      <c r="B127" s="268"/>
      <c r="C127" s="185"/>
      <c r="D127" s="185"/>
      <c r="E127" s="772"/>
      <c r="F127" s="120"/>
    </row>
    <row r="128" spans="1:15" s="116" customFormat="1">
      <c r="B128" s="268"/>
      <c r="C128" s="185"/>
      <c r="D128" s="185"/>
      <c r="E128" s="138"/>
    </row>
    <row r="129" spans="1:17" s="116" customFormat="1">
      <c r="A129" s="160"/>
      <c r="B129" s="268"/>
      <c r="C129" s="185"/>
      <c r="D129" s="185"/>
      <c r="E129" s="138"/>
    </row>
    <row r="130" spans="1:17" s="116" customFormat="1">
      <c r="B130" s="268"/>
      <c r="C130" s="185"/>
      <c r="D130" s="185"/>
      <c r="E130" s="772"/>
      <c r="F130" s="120"/>
    </row>
    <row r="131" spans="1:17" s="116" customFormat="1">
      <c r="B131" s="268"/>
      <c r="C131" s="185"/>
      <c r="E131" s="130"/>
    </row>
    <row r="132" spans="1:17">
      <c r="A132" s="173"/>
      <c r="B132" s="186"/>
      <c r="C132" s="185"/>
      <c r="D132" s="185"/>
      <c r="E132" s="774"/>
      <c r="F132" s="116"/>
    </row>
    <row r="133" spans="1:17">
      <c r="A133" s="116"/>
      <c r="B133" s="186"/>
      <c r="C133" s="185"/>
      <c r="D133" s="185"/>
      <c r="E133" s="774"/>
      <c r="F133" s="116"/>
    </row>
    <row r="134" spans="1:17">
      <c r="A134" s="116"/>
      <c r="B134" s="186"/>
      <c r="C134" s="307"/>
      <c r="D134" s="307"/>
      <c r="E134" s="773"/>
      <c r="F134" s="121"/>
    </row>
    <row r="135" spans="1:17">
      <c r="A135" s="116"/>
      <c r="B135" s="186"/>
      <c r="C135" s="307"/>
      <c r="D135" s="307"/>
      <c r="E135" s="773"/>
      <c r="F135" s="121"/>
    </row>
    <row r="136" spans="1:17" s="116" customFormat="1">
      <c r="B136" s="264"/>
      <c r="C136" s="171"/>
      <c r="D136" s="171"/>
      <c r="E136" s="130"/>
    </row>
    <row r="137" spans="1:17" s="116" customFormat="1">
      <c r="A137" s="173"/>
      <c r="B137" s="267"/>
      <c r="C137" s="88"/>
      <c r="D137" s="265"/>
      <c r="E137" s="130"/>
      <c r="G137" s="165"/>
      <c r="H137" s="165"/>
      <c r="I137" s="165"/>
    </row>
    <row r="138" spans="1:17" s="116" customFormat="1">
      <c r="A138" s="308"/>
      <c r="B138" s="267"/>
      <c r="C138" s="88"/>
      <c r="D138" s="265"/>
      <c r="E138" s="130"/>
      <c r="G138" s="165"/>
      <c r="H138" s="165"/>
      <c r="I138" s="165"/>
      <c r="J138" s="165"/>
      <c r="K138" s="165"/>
      <c r="L138" s="165"/>
      <c r="M138" s="165"/>
      <c r="N138" s="165"/>
      <c r="O138" s="165"/>
      <c r="P138" s="165"/>
      <c r="Q138" s="165"/>
    </row>
    <row r="139" spans="1:17" s="116" customFormat="1">
      <c r="A139" s="308"/>
      <c r="B139" s="267"/>
      <c r="C139" s="118"/>
      <c r="D139" s="118"/>
      <c r="E139" s="773"/>
      <c r="F139" s="283"/>
      <c r="G139" s="165"/>
      <c r="H139" s="165"/>
      <c r="I139" s="165"/>
      <c r="J139" s="165"/>
      <c r="K139" s="165"/>
      <c r="L139" s="165"/>
      <c r="M139" s="165"/>
      <c r="N139" s="165"/>
      <c r="O139" s="165"/>
      <c r="P139" s="165"/>
      <c r="Q139" s="165"/>
    </row>
    <row r="140" spans="1:17" s="116" customFormat="1">
      <c r="A140" s="308"/>
      <c r="B140" s="267"/>
      <c r="C140" s="118"/>
      <c r="D140" s="194"/>
      <c r="E140" s="780"/>
      <c r="F140" s="194"/>
      <c r="G140" s="165"/>
      <c r="H140" s="165"/>
      <c r="I140" s="165"/>
      <c r="J140" s="165"/>
      <c r="K140" s="165"/>
      <c r="L140" s="165"/>
      <c r="M140" s="165"/>
      <c r="N140" s="165"/>
      <c r="O140" s="165"/>
      <c r="P140" s="165"/>
      <c r="Q140" s="165"/>
    </row>
    <row r="141" spans="1:17" s="234" customFormat="1">
      <c r="A141" s="160"/>
      <c r="B141" s="309"/>
      <c r="C141" s="310"/>
      <c r="D141" s="194"/>
      <c r="E141" s="780"/>
      <c r="F141" s="194"/>
    </row>
    <row r="142" spans="1:17" s="234" customFormat="1">
      <c r="A142" s="122"/>
      <c r="B142" s="309"/>
      <c r="C142" s="227"/>
      <c r="D142" s="227"/>
      <c r="E142" s="130"/>
      <c r="F142" s="194"/>
    </row>
    <row r="143" spans="1:17" s="234" customFormat="1">
      <c r="A143" s="122"/>
      <c r="B143" s="309"/>
      <c r="C143" s="227"/>
      <c r="D143" s="227"/>
      <c r="E143" s="130"/>
      <c r="F143" s="194"/>
    </row>
    <row r="144" spans="1:17" s="234" customFormat="1">
      <c r="A144" s="122"/>
      <c r="B144" s="309"/>
      <c r="C144" s="311"/>
      <c r="D144" s="311"/>
      <c r="E144" s="772"/>
      <c r="F144" s="204"/>
    </row>
    <row r="145" spans="1:256" s="116" customFormat="1">
      <c r="B145" s="268"/>
      <c r="C145" s="185"/>
      <c r="D145" s="185"/>
      <c r="E145" s="138"/>
    </row>
    <row r="146" spans="1:256" s="127" customFormat="1" ht="17.25" customHeight="1">
      <c r="A146" s="160"/>
      <c r="B146" s="269"/>
      <c r="C146" s="249"/>
      <c r="D146" s="249"/>
      <c r="E146" s="774"/>
      <c r="F146" s="66"/>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8"/>
      <c r="CB146" s="128"/>
      <c r="CC146" s="128"/>
      <c r="CD146" s="128"/>
      <c r="CE146" s="128"/>
      <c r="CF146" s="128"/>
      <c r="CG146" s="128"/>
      <c r="CH146" s="128"/>
      <c r="CI146" s="128"/>
      <c r="CJ146" s="128"/>
      <c r="CK146" s="128"/>
      <c r="CL146" s="128"/>
      <c r="CM146" s="128"/>
      <c r="CN146" s="128"/>
      <c r="CO146" s="128"/>
      <c r="CP146" s="128"/>
      <c r="CQ146" s="128"/>
      <c r="CR146" s="128"/>
      <c r="CS146" s="128"/>
      <c r="CT146" s="128"/>
      <c r="CU146" s="128"/>
      <c r="CV146" s="128"/>
      <c r="CW146" s="128"/>
      <c r="CX146" s="128"/>
      <c r="CY146" s="128"/>
      <c r="CZ146" s="128"/>
      <c r="DA146" s="128"/>
      <c r="DB146" s="128"/>
      <c r="DC146" s="128"/>
      <c r="DD146" s="128"/>
      <c r="DE146" s="128"/>
      <c r="DF146" s="128"/>
      <c r="DG146" s="128"/>
      <c r="DH146" s="128"/>
      <c r="DI146" s="128"/>
      <c r="DJ146" s="128"/>
      <c r="DK146" s="128"/>
      <c r="DL146" s="128"/>
      <c r="DM146" s="128"/>
      <c r="DN146" s="128"/>
      <c r="DO146" s="128"/>
      <c r="DP146" s="128"/>
      <c r="DQ146" s="128"/>
      <c r="DR146" s="128"/>
      <c r="DS146" s="128"/>
      <c r="DT146" s="128"/>
      <c r="DU146" s="128"/>
      <c r="DV146" s="128"/>
      <c r="DW146" s="128"/>
      <c r="DX146" s="128"/>
      <c r="DY146" s="128"/>
      <c r="DZ146" s="128"/>
      <c r="EA146" s="128"/>
      <c r="EB146" s="128"/>
      <c r="EC146" s="128"/>
      <c r="ED146" s="128"/>
      <c r="EE146" s="128"/>
      <c r="EF146" s="128"/>
      <c r="EG146" s="128"/>
      <c r="EH146" s="128"/>
      <c r="EI146" s="128"/>
      <c r="EJ146" s="128"/>
      <c r="EK146" s="128"/>
      <c r="EL146" s="128"/>
      <c r="EM146" s="128"/>
      <c r="EN146" s="128"/>
      <c r="EO146" s="128"/>
      <c r="EP146" s="128"/>
      <c r="EQ146" s="128"/>
      <c r="ER146" s="128"/>
      <c r="ES146" s="128"/>
      <c r="ET146" s="128"/>
      <c r="EU146" s="128"/>
      <c r="EV146" s="128"/>
      <c r="EW146" s="128"/>
      <c r="EX146" s="128"/>
      <c r="EY146" s="128"/>
      <c r="EZ146" s="128"/>
      <c r="FA146" s="128"/>
      <c r="FB146" s="128"/>
      <c r="FC146" s="128"/>
      <c r="FD146" s="128"/>
      <c r="FE146" s="128"/>
      <c r="FF146" s="128"/>
      <c r="FG146" s="128"/>
      <c r="FH146" s="128"/>
      <c r="FI146" s="128"/>
      <c r="FJ146" s="128"/>
      <c r="FK146" s="128"/>
      <c r="FL146" s="128"/>
      <c r="FM146" s="128"/>
      <c r="FN146" s="128"/>
      <c r="FO146" s="128"/>
      <c r="FP146" s="128"/>
      <c r="FQ146" s="128"/>
      <c r="FR146" s="128"/>
      <c r="FS146" s="128"/>
      <c r="FT146" s="128"/>
      <c r="FU146" s="128"/>
      <c r="FV146" s="128"/>
      <c r="FW146" s="128"/>
      <c r="FX146" s="128"/>
      <c r="FY146" s="128"/>
      <c r="FZ146" s="128"/>
      <c r="GA146" s="128"/>
      <c r="GB146" s="128"/>
      <c r="GC146" s="128"/>
      <c r="GD146" s="128"/>
      <c r="GE146" s="128"/>
      <c r="GF146" s="128"/>
      <c r="GG146" s="128"/>
      <c r="GH146" s="128"/>
      <c r="GI146" s="128"/>
      <c r="GJ146" s="128"/>
      <c r="GK146" s="128"/>
      <c r="GL146" s="128"/>
      <c r="GM146" s="128"/>
      <c r="GN146" s="128"/>
      <c r="GO146" s="128"/>
      <c r="GP146" s="128"/>
      <c r="GQ146" s="128"/>
      <c r="GR146" s="128"/>
      <c r="GS146" s="128"/>
      <c r="GT146" s="128"/>
      <c r="GU146" s="128"/>
      <c r="GV146" s="128"/>
      <c r="GW146" s="128"/>
      <c r="GX146" s="128"/>
      <c r="GY146" s="128"/>
      <c r="GZ146" s="128"/>
      <c r="HA146" s="128"/>
      <c r="HB146" s="128"/>
      <c r="HC146" s="128"/>
      <c r="HD146" s="128"/>
      <c r="HE146" s="128"/>
      <c r="HF146" s="128"/>
      <c r="HG146" s="128"/>
      <c r="HH146" s="128"/>
      <c r="HI146" s="128"/>
      <c r="HJ146" s="128"/>
      <c r="HK146" s="128"/>
      <c r="HL146" s="128"/>
      <c r="HM146" s="128"/>
      <c r="HN146" s="128"/>
      <c r="HO146" s="128"/>
      <c r="HP146" s="128"/>
      <c r="HQ146" s="128"/>
      <c r="HR146" s="128"/>
      <c r="HS146" s="128"/>
      <c r="HT146" s="128"/>
      <c r="HU146" s="128"/>
      <c r="HV146" s="128"/>
      <c r="HW146" s="128"/>
      <c r="HX146" s="128"/>
      <c r="HY146" s="128"/>
      <c r="HZ146" s="128"/>
      <c r="IA146" s="128"/>
      <c r="IB146" s="128"/>
      <c r="IC146" s="128"/>
      <c r="ID146" s="128"/>
      <c r="IE146" s="128"/>
      <c r="IF146" s="128"/>
      <c r="IG146" s="128"/>
      <c r="IH146" s="128"/>
      <c r="II146" s="128"/>
      <c r="IJ146" s="128"/>
      <c r="IK146" s="128"/>
      <c r="IL146" s="128"/>
      <c r="IM146" s="128"/>
      <c r="IN146" s="128"/>
      <c r="IO146" s="128"/>
      <c r="IP146" s="128"/>
      <c r="IQ146" s="128"/>
      <c r="IR146" s="128"/>
      <c r="IS146" s="128"/>
      <c r="IT146" s="128"/>
      <c r="IU146" s="128"/>
      <c r="IV146" s="128"/>
    </row>
    <row r="147" spans="1:256" s="127" customFormat="1">
      <c r="A147" s="160"/>
      <c r="B147" s="269"/>
      <c r="C147" s="249"/>
      <c r="D147" s="249"/>
      <c r="E147" s="774"/>
      <c r="F147" s="66"/>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8"/>
      <c r="BY147" s="128"/>
      <c r="BZ147" s="128"/>
      <c r="CA147" s="128"/>
      <c r="CB147" s="128"/>
      <c r="CC147" s="128"/>
      <c r="CD147" s="128"/>
      <c r="CE147" s="128"/>
      <c r="CF147" s="128"/>
      <c r="CG147" s="128"/>
      <c r="CH147" s="128"/>
      <c r="CI147" s="128"/>
      <c r="CJ147" s="128"/>
      <c r="CK147" s="128"/>
      <c r="CL147" s="128"/>
      <c r="CM147" s="128"/>
      <c r="CN147" s="128"/>
      <c r="CO147" s="128"/>
      <c r="CP147" s="128"/>
      <c r="CQ147" s="128"/>
      <c r="CR147" s="128"/>
      <c r="CS147" s="128"/>
      <c r="CT147" s="128"/>
      <c r="CU147" s="128"/>
      <c r="CV147" s="128"/>
      <c r="CW147" s="128"/>
      <c r="CX147" s="128"/>
      <c r="CY147" s="128"/>
      <c r="CZ147" s="128"/>
      <c r="DA147" s="128"/>
      <c r="DB147" s="128"/>
      <c r="DC147" s="128"/>
      <c r="DD147" s="128"/>
      <c r="DE147" s="128"/>
      <c r="DF147" s="128"/>
      <c r="DG147" s="128"/>
      <c r="DH147" s="128"/>
      <c r="DI147" s="128"/>
      <c r="DJ147" s="128"/>
      <c r="DK147" s="128"/>
      <c r="DL147" s="128"/>
      <c r="DM147" s="128"/>
      <c r="DN147" s="128"/>
      <c r="DO147" s="128"/>
      <c r="DP147" s="128"/>
      <c r="DQ147" s="128"/>
      <c r="DR147" s="128"/>
      <c r="DS147" s="128"/>
      <c r="DT147" s="128"/>
      <c r="DU147" s="128"/>
      <c r="DV147" s="128"/>
      <c r="DW147" s="128"/>
      <c r="DX147" s="128"/>
      <c r="DY147" s="128"/>
      <c r="DZ147" s="128"/>
      <c r="EA147" s="128"/>
      <c r="EB147" s="128"/>
      <c r="EC147" s="128"/>
      <c r="ED147" s="128"/>
      <c r="EE147" s="128"/>
      <c r="EF147" s="128"/>
      <c r="EG147" s="128"/>
      <c r="EH147" s="128"/>
      <c r="EI147" s="128"/>
      <c r="EJ147" s="128"/>
      <c r="EK147" s="128"/>
      <c r="EL147" s="128"/>
      <c r="EM147" s="128"/>
      <c r="EN147" s="128"/>
      <c r="EO147" s="128"/>
      <c r="EP147" s="128"/>
      <c r="EQ147" s="128"/>
      <c r="ER147" s="128"/>
      <c r="ES147" s="128"/>
      <c r="ET147" s="128"/>
      <c r="EU147" s="128"/>
      <c r="EV147" s="128"/>
      <c r="EW147" s="128"/>
      <c r="EX147" s="128"/>
      <c r="EY147" s="128"/>
      <c r="EZ147" s="128"/>
      <c r="FA147" s="128"/>
      <c r="FB147" s="128"/>
      <c r="FC147" s="128"/>
      <c r="FD147" s="128"/>
      <c r="FE147" s="128"/>
      <c r="FF147" s="128"/>
      <c r="FG147" s="128"/>
      <c r="FH147" s="128"/>
      <c r="FI147" s="128"/>
      <c r="FJ147" s="128"/>
      <c r="FK147" s="128"/>
      <c r="FL147" s="128"/>
      <c r="FM147" s="128"/>
      <c r="FN147" s="128"/>
      <c r="FO147" s="128"/>
      <c r="FP147" s="128"/>
      <c r="FQ147" s="128"/>
      <c r="FR147" s="128"/>
      <c r="FS147" s="128"/>
      <c r="FT147" s="128"/>
      <c r="FU147" s="128"/>
      <c r="FV147" s="128"/>
      <c r="FW147" s="128"/>
      <c r="FX147" s="128"/>
      <c r="FY147" s="128"/>
      <c r="FZ147" s="128"/>
      <c r="GA147" s="128"/>
      <c r="GB147" s="128"/>
      <c r="GC147" s="128"/>
      <c r="GD147" s="128"/>
      <c r="GE147" s="128"/>
      <c r="GF147" s="128"/>
      <c r="GG147" s="128"/>
      <c r="GH147" s="128"/>
      <c r="GI147" s="128"/>
      <c r="GJ147" s="128"/>
      <c r="GK147" s="128"/>
      <c r="GL147" s="128"/>
      <c r="GM147" s="128"/>
      <c r="GN147" s="128"/>
      <c r="GO147" s="128"/>
      <c r="GP147" s="128"/>
      <c r="GQ147" s="128"/>
      <c r="GR147" s="128"/>
      <c r="GS147" s="128"/>
      <c r="GT147" s="128"/>
      <c r="GU147" s="128"/>
      <c r="GV147" s="128"/>
      <c r="GW147" s="128"/>
      <c r="GX147" s="128"/>
      <c r="GY147" s="128"/>
      <c r="GZ147" s="128"/>
      <c r="HA147" s="128"/>
      <c r="HB147" s="128"/>
      <c r="HC147" s="128"/>
      <c r="HD147" s="128"/>
      <c r="HE147" s="128"/>
      <c r="HF147" s="128"/>
      <c r="HG147" s="128"/>
      <c r="HH147" s="128"/>
      <c r="HI147" s="128"/>
      <c r="HJ147" s="128"/>
      <c r="HK147" s="128"/>
      <c r="HL147" s="128"/>
      <c r="HM147" s="128"/>
      <c r="HN147" s="128"/>
      <c r="HO147" s="128"/>
      <c r="HP147" s="128"/>
      <c r="HQ147" s="128"/>
      <c r="HR147" s="128"/>
      <c r="HS147" s="128"/>
      <c r="HT147" s="128"/>
      <c r="HU147" s="128"/>
      <c r="HV147" s="128"/>
      <c r="HW147" s="128"/>
      <c r="HX147" s="128"/>
      <c r="HY147" s="128"/>
      <c r="HZ147" s="128"/>
      <c r="IA147" s="128"/>
      <c r="IB147" s="128"/>
      <c r="IC147" s="128"/>
      <c r="ID147" s="128"/>
      <c r="IE147" s="128"/>
      <c r="IF147" s="128"/>
      <c r="IG147" s="128"/>
      <c r="IH147" s="128"/>
      <c r="II147" s="128"/>
      <c r="IJ147" s="128"/>
      <c r="IK147" s="128"/>
      <c r="IL147" s="128"/>
      <c r="IM147" s="128"/>
      <c r="IN147" s="128"/>
      <c r="IO147" s="128"/>
      <c r="IP147" s="128"/>
      <c r="IQ147" s="128"/>
      <c r="IR147" s="128"/>
      <c r="IS147" s="128"/>
      <c r="IT147" s="128"/>
      <c r="IU147" s="128"/>
      <c r="IV147" s="128"/>
    </row>
    <row r="148" spans="1:256" s="127" customFormat="1">
      <c r="A148" s="116"/>
      <c r="B148" s="269"/>
      <c r="C148" s="185"/>
      <c r="D148" s="185"/>
      <c r="E148" s="773"/>
      <c r="F148" s="120"/>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c r="BQ148" s="128"/>
      <c r="BR148" s="128"/>
      <c r="BS148" s="128"/>
      <c r="BT148" s="128"/>
      <c r="BU148" s="128"/>
      <c r="BV148" s="128"/>
      <c r="BW148" s="128"/>
      <c r="BX148" s="128"/>
      <c r="BY148" s="128"/>
      <c r="BZ148" s="128"/>
      <c r="CA148" s="128"/>
      <c r="CB148" s="128"/>
      <c r="CC148" s="128"/>
      <c r="CD148" s="128"/>
      <c r="CE148" s="128"/>
      <c r="CF148" s="128"/>
      <c r="CG148" s="128"/>
      <c r="CH148" s="128"/>
      <c r="CI148" s="128"/>
      <c r="CJ148" s="128"/>
      <c r="CK148" s="128"/>
      <c r="CL148" s="128"/>
      <c r="CM148" s="128"/>
      <c r="CN148" s="128"/>
      <c r="CO148" s="128"/>
      <c r="CP148" s="128"/>
      <c r="CQ148" s="128"/>
      <c r="CR148" s="128"/>
      <c r="CS148" s="128"/>
      <c r="CT148" s="128"/>
      <c r="CU148" s="128"/>
      <c r="CV148" s="128"/>
      <c r="CW148" s="128"/>
      <c r="CX148" s="128"/>
      <c r="CY148" s="128"/>
      <c r="CZ148" s="128"/>
      <c r="DA148" s="128"/>
      <c r="DB148" s="128"/>
      <c r="DC148" s="128"/>
      <c r="DD148" s="128"/>
      <c r="DE148" s="128"/>
      <c r="DF148" s="128"/>
      <c r="DG148" s="128"/>
      <c r="DH148" s="128"/>
      <c r="DI148" s="128"/>
      <c r="DJ148" s="128"/>
      <c r="DK148" s="128"/>
      <c r="DL148" s="128"/>
      <c r="DM148" s="128"/>
      <c r="DN148" s="128"/>
      <c r="DO148" s="128"/>
      <c r="DP148" s="128"/>
      <c r="DQ148" s="128"/>
      <c r="DR148" s="128"/>
      <c r="DS148" s="128"/>
      <c r="DT148" s="128"/>
      <c r="DU148" s="128"/>
      <c r="DV148" s="128"/>
      <c r="DW148" s="128"/>
      <c r="DX148" s="128"/>
      <c r="DY148" s="128"/>
      <c r="DZ148" s="128"/>
      <c r="EA148" s="128"/>
      <c r="EB148" s="128"/>
      <c r="EC148" s="128"/>
      <c r="ED148" s="128"/>
      <c r="EE148" s="128"/>
      <c r="EF148" s="128"/>
      <c r="EG148" s="128"/>
      <c r="EH148" s="128"/>
      <c r="EI148" s="128"/>
      <c r="EJ148" s="128"/>
      <c r="EK148" s="128"/>
      <c r="EL148" s="128"/>
      <c r="EM148" s="128"/>
      <c r="EN148" s="128"/>
      <c r="EO148" s="128"/>
      <c r="EP148" s="128"/>
      <c r="EQ148" s="128"/>
      <c r="ER148" s="128"/>
      <c r="ES148" s="128"/>
      <c r="ET148" s="128"/>
      <c r="EU148" s="128"/>
      <c r="EV148" s="128"/>
      <c r="EW148" s="128"/>
      <c r="EX148" s="128"/>
      <c r="EY148" s="128"/>
      <c r="EZ148" s="128"/>
      <c r="FA148" s="128"/>
      <c r="FB148" s="128"/>
      <c r="FC148" s="128"/>
      <c r="FD148" s="128"/>
      <c r="FE148" s="128"/>
      <c r="FF148" s="128"/>
      <c r="FG148" s="128"/>
      <c r="FH148" s="128"/>
      <c r="FI148" s="128"/>
      <c r="FJ148" s="128"/>
      <c r="FK148" s="128"/>
      <c r="FL148" s="128"/>
      <c r="FM148" s="128"/>
      <c r="FN148" s="128"/>
      <c r="FO148" s="128"/>
      <c r="FP148" s="128"/>
      <c r="FQ148" s="128"/>
      <c r="FR148" s="128"/>
      <c r="FS148" s="128"/>
      <c r="FT148" s="128"/>
      <c r="FU148" s="128"/>
      <c r="FV148" s="128"/>
      <c r="FW148" s="128"/>
      <c r="FX148" s="128"/>
      <c r="FY148" s="128"/>
      <c r="FZ148" s="128"/>
      <c r="GA148" s="128"/>
      <c r="GB148" s="128"/>
      <c r="GC148" s="128"/>
      <c r="GD148" s="128"/>
      <c r="GE148" s="128"/>
      <c r="GF148" s="128"/>
      <c r="GG148" s="128"/>
      <c r="GH148" s="128"/>
      <c r="GI148" s="128"/>
      <c r="GJ148" s="128"/>
      <c r="GK148" s="128"/>
      <c r="GL148" s="128"/>
      <c r="GM148" s="128"/>
      <c r="GN148" s="128"/>
      <c r="GO148" s="128"/>
      <c r="GP148" s="128"/>
      <c r="GQ148" s="128"/>
      <c r="GR148" s="128"/>
      <c r="GS148" s="128"/>
      <c r="GT148" s="128"/>
      <c r="GU148" s="128"/>
      <c r="GV148" s="128"/>
      <c r="GW148" s="128"/>
      <c r="GX148" s="128"/>
      <c r="GY148" s="128"/>
      <c r="GZ148" s="128"/>
      <c r="HA148" s="128"/>
      <c r="HB148" s="128"/>
      <c r="HC148" s="128"/>
      <c r="HD148" s="128"/>
      <c r="HE148" s="128"/>
      <c r="HF148" s="128"/>
      <c r="HG148" s="128"/>
      <c r="HH148" s="128"/>
      <c r="HI148" s="128"/>
      <c r="HJ148" s="128"/>
      <c r="HK148" s="128"/>
      <c r="HL148" s="128"/>
      <c r="HM148" s="128"/>
      <c r="HN148" s="128"/>
      <c r="HO148" s="128"/>
      <c r="HP148" s="128"/>
      <c r="HQ148" s="128"/>
      <c r="HR148" s="128"/>
      <c r="HS148" s="128"/>
      <c r="HT148" s="128"/>
      <c r="HU148" s="128"/>
      <c r="HV148" s="128"/>
      <c r="HW148" s="128"/>
      <c r="HX148" s="128"/>
      <c r="HY148" s="128"/>
      <c r="HZ148" s="128"/>
      <c r="IA148" s="128"/>
      <c r="IB148" s="128"/>
      <c r="IC148" s="128"/>
      <c r="ID148" s="128"/>
      <c r="IE148" s="128"/>
      <c r="IF148" s="128"/>
      <c r="IG148" s="128"/>
      <c r="IH148" s="128"/>
      <c r="II148" s="128"/>
      <c r="IJ148" s="128"/>
      <c r="IK148" s="128"/>
      <c r="IL148" s="128"/>
      <c r="IM148" s="128"/>
      <c r="IN148" s="128"/>
      <c r="IO148" s="128"/>
      <c r="IP148" s="128"/>
      <c r="IQ148" s="128"/>
      <c r="IR148" s="128"/>
      <c r="IS148" s="128"/>
      <c r="IT148" s="128"/>
      <c r="IU148" s="128"/>
      <c r="IV148" s="128"/>
    </row>
    <row r="149" spans="1:256" s="127" customFormat="1">
      <c r="A149" s="116"/>
      <c r="B149" s="269"/>
      <c r="C149" s="185"/>
      <c r="D149" s="185"/>
      <c r="E149" s="773"/>
      <c r="F149" s="120"/>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c r="BS149" s="128"/>
      <c r="BT149" s="128"/>
      <c r="BU149" s="128"/>
      <c r="BV149" s="128"/>
      <c r="BW149" s="128"/>
      <c r="BX149" s="128"/>
      <c r="BY149" s="128"/>
      <c r="BZ149" s="128"/>
      <c r="CA149" s="128"/>
      <c r="CB149" s="128"/>
      <c r="CC149" s="128"/>
      <c r="CD149" s="128"/>
      <c r="CE149" s="128"/>
      <c r="CF149" s="128"/>
      <c r="CG149" s="128"/>
      <c r="CH149" s="128"/>
      <c r="CI149" s="128"/>
      <c r="CJ149" s="128"/>
      <c r="CK149" s="128"/>
      <c r="CL149" s="128"/>
      <c r="CM149" s="128"/>
      <c r="CN149" s="128"/>
      <c r="CO149" s="128"/>
      <c r="CP149" s="128"/>
      <c r="CQ149" s="128"/>
      <c r="CR149" s="128"/>
      <c r="CS149" s="128"/>
      <c r="CT149" s="128"/>
      <c r="CU149" s="128"/>
      <c r="CV149" s="128"/>
      <c r="CW149" s="128"/>
      <c r="CX149" s="128"/>
      <c r="CY149" s="128"/>
      <c r="CZ149" s="128"/>
      <c r="DA149" s="128"/>
      <c r="DB149" s="128"/>
      <c r="DC149" s="128"/>
      <c r="DD149" s="128"/>
      <c r="DE149" s="128"/>
      <c r="DF149" s="128"/>
      <c r="DG149" s="128"/>
      <c r="DH149" s="128"/>
      <c r="DI149" s="128"/>
      <c r="DJ149" s="128"/>
      <c r="DK149" s="128"/>
      <c r="DL149" s="128"/>
      <c r="DM149" s="128"/>
      <c r="DN149" s="128"/>
      <c r="DO149" s="128"/>
      <c r="DP149" s="128"/>
      <c r="DQ149" s="128"/>
      <c r="DR149" s="128"/>
      <c r="DS149" s="128"/>
      <c r="DT149" s="128"/>
      <c r="DU149" s="128"/>
      <c r="DV149" s="128"/>
      <c r="DW149" s="128"/>
      <c r="DX149" s="128"/>
      <c r="DY149" s="128"/>
      <c r="DZ149" s="128"/>
      <c r="EA149" s="128"/>
      <c r="EB149" s="128"/>
      <c r="EC149" s="128"/>
      <c r="ED149" s="128"/>
      <c r="EE149" s="128"/>
      <c r="EF149" s="128"/>
      <c r="EG149" s="128"/>
      <c r="EH149" s="128"/>
      <c r="EI149" s="128"/>
      <c r="EJ149" s="128"/>
      <c r="EK149" s="128"/>
      <c r="EL149" s="128"/>
      <c r="EM149" s="128"/>
      <c r="EN149" s="128"/>
      <c r="EO149" s="128"/>
      <c r="EP149" s="128"/>
      <c r="EQ149" s="128"/>
      <c r="ER149" s="128"/>
      <c r="ES149" s="128"/>
      <c r="ET149" s="128"/>
      <c r="EU149" s="128"/>
      <c r="EV149" s="128"/>
      <c r="EW149" s="128"/>
      <c r="EX149" s="128"/>
      <c r="EY149" s="128"/>
      <c r="EZ149" s="128"/>
      <c r="FA149" s="128"/>
      <c r="FB149" s="128"/>
      <c r="FC149" s="128"/>
      <c r="FD149" s="128"/>
      <c r="FE149" s="128"/>
      <c r="FF149" s="128"/>
      <c r="FG149" s="128"/>
      <c r="FH149" s="128"/>
      <c r="FI149" s="128"/>
      <c r="FJ149" s="128"/>
      <c r="FK149" s="128"/>
      <c r="FL149" s="128"/>
      <c r="FM149" s="128"/>
      <c r="FN149" s="128"/>
      <c r="FO149" s="128"/>
      <c r="FP149" s="128"/>
      <c r="FQ149" s="128"/>
      <c r="FR149" s="128"/>
      <c r="FS149" s="128"/>
      <c r="FT149" s="128"/>
      <c r="FU149" s="128"/>
      <c r="FV149" s="128"/>
      <c r="FW149" s="128"/>
      <c r="FX149" s="128"/>
      <c r="FY149" s="128"/>
      <c r="FZ149" s="128"/>
      <c r="GA149" s="128"/>
      <c r="GB149" s="128"/>
      <c r="GC149" s="128"/>
      <c r="GD149" s="128"/>
      <c r="GE149" s="128"/>
      <c r="GF149" s="128"/>
      <c r="GG149" s="128"/>
      <c r="GH149" s="128"/>
      <c r="GI149" s="128"/>
      <c r="GJ149" s="128"/>
      <c r="GK149" s="128"/>
      <c r="GL149" s="128"/>
      <c r="GM149" s="128"/>
      <c r="GN149" s="128"/>
      <c r="GO149" s="128"/>
      <c r="GP149" s="128"/>
      <c r="GQ149" s="128"/>
      <c r="GR149" s="128"/>
      <c r="GS149" s="128"/>
      <c r="GT149" s="128"/>
      <c r="GU149" s="128"/>
      <c r="GV149" s="128"/>
      <c r="GW149" s="128"/>
      <c r="GX149" s="128"/>
      <c r="GY149" s="128"/>
      <c r="GZ149" s="128"/>
      <c r="HA149" s="128"/>
      <c r="HB149" s="128"/>
      <c r="HC149" s="128"/>
      <c r="HD149" s="128"/>
      <c r="HE149" s="128"/>
      <c r="HF149" s="128"/>
      <c r="HG149" s="128"/>
      <c r="HH149" s="128"/>
      <c r="HI149" s="128"/>
      <c r="HJ149" s="128"/>
      <c r="HK149" s="128"/>
      <c r="HL149" s="128"/>
      <c r="HM149" s="128"/>
      <c r="HN149" s="128"/>
      <c r="HO149" s="128"/>
      <c r="HP149" s="128"/>
      <c r="HQ149" s="128"/>
      <c r="HR149" s="128"/>
      <c r="HS149" s="128"/>
      <c r="HT149" s="128"/>
      <c r="HU149" s="128"/>
      <c r="HV149" s="128"/>
      <c r="HW149" s="128"/>
      <c r="HX149" s="128"/>
      <c r="HY149" s="128"/>
      <c r="HZ149" s="128"/>
      <c r="IA149" s="128"/>
      <c r="IB149" s="128"/>
      <c r="IC149" s="128"/>
      <c r="ID149" s="128"/>
      <c r="IE149" s="128"/>
      <c r="IF149" s="128"/>
      <c r="IG149" s="128"/>
      <c r="IH149" s="128"/>
      <c r="II149" s="128"/>
      <c r="IJ149" s="128"/>
      <c r="IK149" s="128"/>
      <c r="IL149" s="128"/>
      <c r="IM149" s="128"/>
      <c r="IN149" s="128"/>
      <c r="IO149" s="128"/>
      <c r="IP149" s="128"/>
      <c r="IQ149" s="128"/>
      <c r="IR149" s="128"/>
      <c r="IS149" s="128"/>
      <c r="IT149" s="128"/>
      <c r="IU149" s="128"/>
      <c r="IV149" s="128"/>
    </row>
    <row r="150" spans="1:256" s="127" customFormat="1">
      <c r="A150" s="116"/>
      <c r="B150" s="269"/>
      <c r="C150" s="185"/>
      <c r="D150" s="185"/>
      <c r="E150" s="773"/>
      <c r="F150" s="120"/>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c r="CA150" s="128"/>
      <c r="CB150" s="128"/>
      <c r="CC150" s="128"/>
      <c r="CD150" s="128"/>
      <c r="CE150" s="128"/>
      <c r="CF150" s="128"/>
      <c r="CG150" s="128"/>
      <c r="CH150" s="128"/>
      <c r="CI150" s="128"/>
      <c r="CJ150" s="128"/>
      <c r="CK150" s="128"/>
      <c r="CL150" s="128"/>
      <c r="CM150" s="128"/>
      <c r="CN150" s="128"/>
      <c r="CO150" s="128"/>
      <c r="CP150" s="128"/>
      <c r="CQ150" s="128"/>
      <c r="CR150" s="128"/>
      <c r="CS150" s="128"/>
      <c r="CT150" s="128"/>
      <c r="CU150" s="128"/>
      <c r="CV150" s="128"/>
      <c r="CW150" s="128"/>
      <c r="CX150" s="128"/>
      <c r="CY150" s="128"/>
      <c r="CZ150" s="128"/>
      <c r="DA150" s="128"/>
      <c r="DB150" s="128"/>
      <c r="DC150" s="128"/>
      <c r="DD150" s="128"/>
      <c r="DE150" s="128"/>
      <c r="DF150" s="128"/>
      <c r="DG150" s="128"/>
      <c r="DH150" s="128"/>
      <c r="DI150" s="128"/>
      <c r="DJ150" s="128"/>
      <c r="DK150" s="128"/>
      <c r="DL150" s="128"/>
      <c r="DM150" s="128"/>
      <c r="DN150" s="128"/>
      <c r="DO150" s="128"/>
      <c r="DP150" s="128"/>
      <c r="DQ150" s="128"/>
      <c r="DR150" s="128"/>
      <c r="DS150" s="128"/>
      <c r="DT150" s="128"/>
      <c r="DU150" s="128"/>
      <c r="DV150" s="128"/>
      <c r="DW150" s="128"/>
      <c r="DX150" s="128"/>
      <c r="DY150" s="128"/>
      <c r="DZ150" s="128"/>
      <c r="EA150" s="128"/>
      <c r="EB150" s="128"/>
      <c r="EC150" s="128"/>
      <c r="ED150" s="128"/>
      <c r="EE150" s="128"/>
      <c r="EF150" s="128"/>
      <c r="EG150" s="128"/>
      <c r="EH150" s="128"/>
      <c r="EI150" s="128"/>
      <c r="EJ150" s="128"/>
      <c r="EK150" s="128"/>
      <c r="EL150" s="128"/>
      <c r="EM150" s="128"/>
      <c r="EN150" s="128"/>
      <c r="EO150" s="128"/>
      <c r="EP150" s="128"/>
      <c r="EQ150" s="128"/>
      <c r="ER150" s="128"/>
      <c r="ES150" s="128"/>
      <c r="ET150" s="128"/>
      <c r="EU150" s="128"/>
      <c r="EV150" s="128"/>
      <c r="EW150" s="128"/>
      <c r="EX150" s="128"/>
      <c r="EY150" s="128"/>
      <c r="EZ150" s="128"/>
      <c r="FA150" s="128"/>
      <c r="FB150" s="128"/>
      <c r="FC150" s="128"/>
      <c r="FD150" s="128"/>
      <c r="FE150" s="128"/>
      <c r="FF150" s="128"/>
      <c r="FG150" s="128"/>
      <c r="FH150" s="128"/>
      <c r="FI150" s="128"/>
      <c r="FJ150" s="128"/>
      <c r="FK150" s="128"/>
      <c r="FL150" s="128"/>
      <c r="FM150" s="128"/>
      <c r="FN150" s="128"/>
      <c r="FO150" s="128"/>
      <c r="FP150" s="128"/>
      <c r="FQ150" s="128"/>
      <c r="FR150" s="128"/>
      <c r="FS150" s="128"/>
      <c r="FT150" s="128"/>
      <c r="FU150" s="128"/>
      <c r="FV150" s="128"/>
      <c r="FW150" s="128"/>
      <c r="FX150" s="128"/>
      <c r="FY150" s="128"/>
      <c r="FZ150" s="128"/>
      <c r="GA150" s="128"/>
      <c r="GB150" s="128"/>
      <c r="GC150" s="128"/>
      <c r="GD150" s="128"/>
      <c r="GE150" s="128"/>
      <c r="GF150" s="128"/>
      <c r="GG150" s="128"/>
      <c r="GH150" s="128"/>
      <c r="GI150" s="128"/>
      <c r="GJ150" s="128"/>
      <c r="GK150" s="128"/>
      <c r="GL150" s="128"/>
      <c r="GM150" s="128"/>
      <c r="GN150" s="128"/>
      <c r="GO150" s="128"/>
      <c r="GP150" s="128"/>
      <c r="GQ150" s="128"/>
      <c r="GR150" s="128"/>
      <c r="GS150" s="128"/>
      <c r="GT150" s="128"/>
      <c r="GU150" s="128"/>
      <c r="GV150" s="128"/>
      <c r="GW150" s="128"/>
      <c r="GX150" s="128"/>
      <c r="GY150" s="128"/>
      <c r="GZ150" s="128"/>
      <c r="HA150" s="128"/>
      <c r="HB150" s="128"/>
      <c r="HC150" s="128"/>
      <c r="HD150" s="128"/>
      <c r="HE150" s="128"/>
      <c r="HF150" s="128"/>
      <c r="HG150" s="128"/>
      <c r="HH150" s="128"/>
      <c r="HI150" s="128"/>
      <c r="HJ150" s="128"/>
      <c r="HK150" s="128"/>
      <c r="HL150" s="128"/>
      <c r="HM150" s="128"/>
      <c r="HN150" s="128"/>
      <c r="HO150" s="128"/>
      <c r="HP150" s="128"/>
      <c r="HQ150" s="128"/>
      <c r="HR150" s="128"/>
      <c r="HS150" s="128"/>
      <c r="HT150" s="128"/>
      <c r="HU150" s="128"/>
      <c r="HV150" s="128"/>
      <c r="HW150" s="128"/>
      <c r="HX150" s="128"/>
      <c r="HY150" s="128"/>
      <c r="HZ150" s="128"/>
      <c r="IA150" s="128"/>
      <c r="IB150" s="128"/>
      <c r="IC150" s="128"/>
      <c r="ID150" s="128"/>
      <c r="IE150" s="128"/>
      <c r="IF150" s="128"/>
      <c r="IG150" s="128"/>
      <c r="IH150" s="128"/>
      <c r="II150" s="128"/>
      <c r="IJ150" s="128"/>
      <c r="IK150" s="128"/>
      <c r="IL150" s="128"/>
      <c r="IM150" s="128"/>
      <c r="IN150" s="128"/>
      <c r="IO150" s="128"/>
      <c r="IP150" s="128"/>
      <c r="IQ150" s="128"/>
      <c r="IR150" s="128"/>
      <c r="IS150" s="128"/>
      <c r="IT150" s="128"/>
      <c r="IU150" s="128"/>
      <c r="IV150" s="128"/>
    </row>
    <row r="151" spans="1:256" s="127" customFormat="1">
      <c r="A151" s="116"/>
      <c r="B151" s="269"/>
      <c r="C151" s="185"/>
      <c r="D151" s="185"/>
      <c r="E151" s="306"/>
      <c r="F151" s="120"/>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28"/>
      <c r="BY151" s="128"/>
      <c r="BZ151" s="128"/>
      <c r="CA151" s="128"/>
      <c r="CB151" s="128"/>
      <c r="CC151" s="128"/>
      <c r="CD151" s="128"/>
      <c r="CE151" s="128"/>
      <c r="CF151" s="128"/>
      <c r="CG151" s="128"/>
      <c r="CH151" s="128"/>
      <c r="CI151" s="128"/>
      <c r="CJ151" s="128"/>
      <c r="CK151" s="128"/>
      <c r="CL151" s="128"/>
      <c r="CM151" s="128"/>
      <c r="CN151" s="128"/>
      <c r="CO151" s="128"/>
      <c r="CP151" s="128"/>
      <c r="CQ151" s="128"/>
      <c r="CR151" s="128"/>
      <c r="CS151" s="128"/>
      <c r="CT151" s="128"/>
      <c r="CU151" s="128"/>
      <c r="CV151" s="128"/>
      <c r="CW151" s="128"/>
      <c r="CX151" s="128"/>
      <c r="CY151" s="128"/>
      <c r="CZ151" s="128"/>
      <c r="DA151" s="128"/>
      <c r="DB151" s="128"/>
      <c r="DC151" s="128"/>
      <c r="DD151" s="128"/>
      <c r="DE151" s="128"/>
      <c r="DF151" s="128"/>
      <c r="DG151" s="128"/>
      <c r="DH151" s="128"/>
      <c r="DI151" s="128"/>
      <c r="DJ151" s="128"/>
      <c r="DK151" s="128"/>
      <c r="DL151" s="128"/>
      <c r="DM151" s="128"/>
      <c r="DN151" s="128"/>
      <c r="DO151" s="128"/>
      <c r="DP151" s="128"/>
      <c r="DQ151" s="128"/>
      <c r="DR151" s="128"/>
      <c r="DS151" s="128"/>
      <c r="DT151" s="128"/>
      <c r="DU151" s="128"/>
      <c r="DV151" s="128"/>
      <c r="DW151" s="128"/>
      <c r="DX151" s="128"/>
      <c r="DY151" s="128"/>
      <c r="DZ151" s="128"/>
      <c r="EA151" s="128"/>
      <c r="EB151" s="128"/>
      <c r="EC151" s="128"/>
      <c r="ED151" s="128"/>
      <c r="EE151" s="128"/>
      <c r="EF151" s="128"/>
      <c r="EG151" s="128"/>
      <c r="EH151" s="128"/>
      <c r="EI151" s="128"/>
      <c r="EJ151" s="128"/>
      <c r="EK151" s="128"/>
      <c r="EL151" s="128"/>
      <c r="EM151" s="128"/>
      <c r="EN151" s="128"/>
      <c r="EO151" s="128"/>
      <c r="EP151" s="128"/>
      <c r="EQ151" s="128"/>
      <c r="ER151" s="128"/>
      <c r="ES151" s="128"/>
      <c r="ET151" s="128"/>
      <c r="EU151" s="128"/>
      <c r="EV151" s="128"/>
      <c r="EW151" s="128"/>
      <c r="EX151" s="128"/>
      <c r="EY151" s="128"/>
      <c r="EZ151" s="128"/>
      <c r="FA151" s="128"/>
      <c r="FB151" s="128"/>
      <c r="FC151" s="128"/>
      <c r="FD151" s="128"/>
      <c r="FE151" s="128"/>
      <c r="FF151" s="128"/>
      <c r="FG151" s="128"/>
      <c r="FH151" s="128"/>
      <c r="FI151" s="128"/>
      <c r="FJ151" s="128"/>
      <c r="FK151" s="128"/>
      <c r="FL151" s="128"/>
      <c r="FM151" s="128"/>
      <c r="FN151" s="128"/>
      <c r="FO151" s="128"/>
      <c r="FP151" s="128"/>
      <c r="FQ151" s="128"/>
      <c r="FR151" s="128"/>
      <c r="FS151" s="128"/>
      <c r="FT151" s="128"/>
      <c r="FU151" s="128"/>
      <c r="FV151" s="128"/>
      <c r="FW151" s="128"/>
      <c r="FX151" s="128"/>
      <c r="FY151" s="128"/>
      <c r="FZ151" s="128"/>
      <c r="GA151" s="128"/>
      <c r="GB151" s="128"/>
      <c r="GC151" s="128"/>
      <c r="GD151" s="128"/>
      <c r="GE151" s="128"/>
      <c r="GF151" s="128"/>
      <c r="GG151" s="128"/>
      <c r="GH151" s="128"/>
      <c r="GI151" s="128"/>
      <c r="GJ151" s="128"/>
      <c r="GK151" s="128"/>
      <c r="GL151" s="128"/>
      <c r="GM151" s="128"/>
      <c r="GN151" s="128"/>
      <c r="GO151" s="128"/>
      <c r="GP151" s="128"/>
      <c r="GQ151" s="128"/>
      <c r="GR151" s="128"/>
      <c r="GS151" s="128"/>
      <c r="GT151" s="128"/>
      <c r="GU151" s="128"/>
      <c r="GV151" s="128"/>
      <c r="GW151" s="128"/>
      <c r="GX151" s="128"/>
      <c r="GY151" s="128"/>
      <c r="GZ151" s="128"/>
      <c r="HA151" s="128"/>
      <c r="HB151" s="128"/>
      <c r="HC151" s="128"/>
      <c r="HD151" s="128"/>
      <c r="HE151" s="128"/>
      <c r="HF151" s="128"/>
      <c r="HG151" s="128"/>
      <c r="HH151" s="128"/>
      <c r="HI151" s="128"/>
      <c r="HJ151" s="128"/>
      <c r="HK151" s="128"/>
      <c r="HL151" s="128"/>
      <c r="HM151" s="128"/>
      <c r="HN151" s="128"/>
      <c r="HO151" s="128"/>
      <c r="HP151" s="128"/>
      <c r="HQ151" s="128"/>
      <c r="HR151" s="128"/>
      <c r="HS151" s="128"/>
      <c r="HT151" s="128"/>
      <c r="HU151" s="128"/>
      <c r="HV151" s="128"/>
      <c r="HW151" s="128"/>
      <c r="HX151" s="128"/>
      <c r="HY151" s="128"/>
      <c r="HZ151" s="128"/>
      <c r="IA151" s="128"/>
      <c r="IB151" s="128"/>
      <c r="IC151" s="128"/>
      <c r="ID151" s="128"/>
      <c r="IE151" s="128"/>
      <c r="IF151" s="128"/>
      <c r="IG151" s="128"/>
      <c r="IH151" s="128"/>
      <c r="II151" s="128"/>
      <c r="IJ151" s="128"/>
      <c r="IK151" s="128"/>
      <c r="IL151" s="128"/>
      <c r="IM151" s="128"/>
      <c r="IN151" s="128"/>
      <c r="IO151" s="128"/>
      <c r="IP151" s="128"/>
      <c r="IQ151" s="128"/>
      <c r="IR151" s="128"/>
      <c r="IS151" s="128"/>
      <c r="IT151" s="128"/>
      <c r="IU151" s="128"/>
      <c r="IV151" s="128"/>
    </row>
    <row r="152" spans="1:256" s="208" customFormat="1">
      <c r="A152" s="160"/>
      <c r="B152" s="269"/>
      <c r="C152" s="185"/>
      <c r="D152" s="185"/>
      <c r="E152" s="306"/>
      <c r="F152" s="120"/>
    </row>
    <row r="153" spans="1:256" s="208" customFormat="1">
      <c r="B153" s="269"/>
      <c r="C153" s="185"/>
      <c r="D153" s="185"/>
      <c r="E153" s="773"/>
      <c r="F153" s="312"/>
    </row>
    <row r="154" spans="1:256" s="116" customFormat="1">
      <c r="B154" s="269"/>
      <c r="C154" s="185"/>
      <c r="D154" s="185"/>
      <c r="E154" s="138"/>
      <c r="F154" s="139"/>
    </row>
    <row r="155" spans="1:256">
      <c r="A155" s="173"/>
      <c r="B155" s="267"/>
      <c r="C155" s="118"/>
      <c r="D155" s="118"/>
      <c r="E155" s="772"/>
      <c r="F155" s="120"/>
    </row>
    <row r="156" spans="1:256">
      <c r="A156" s="173"/>
      <c r="B156" s="267"/>
      <c r="C156" s="140"/>
      <c r="D156" s="140"/>
      <c r="E156" s="130"/>
      <c r="F156" s="116"/>
    </row>
    <row r="157" spans="1:256">
      <c r="A157" s="160"/>
      <c r="B157" s="186"/>
      <c r="C157" s="185"/>
      <c r="D157" s="185"/>
      <c r="E157" s="773"/>
      <c r="F157" s="120"/>
    </row>
    <row r="159" spans="1:256" s="109" customFormat="1">
      <c r="A159" s="103"/>
      <c r="B159" s="104"/>
      <c r="C159" s="105"/>
      <c r="D159" s="106"/>
      <c r="E159" s="107"/>
      <c r="F159" s="108"/>
    </row>
    <row r="160" spans="1:256" s="116" customFormat="1">
      <c r="B160" s="262"/>
      <c r="C160" s="185"/>
      <c r="D160" s="185"/>
      <c r="E160" s="138"/>
    </row>
    <row r="161" spans="1:10" s="298" customFormat="1">
      <c r="A161" s="160"/>
      <c r="B161" s="267"/>
      <c r="C161" s="294"/>
      <c r="D161" s="295"/>
      <c r="E161" s="296"/>
      <c r="F161" s="297"/>
      <c r="G161" s="297"/>
    </row>
    <row r="162" spans="1:10" s="149" customFormat="1">
      <c r="A162" s="173"/>
      <c r="B162" s="267"/>
      <c r="C162" s="118"/>
      <c r="D162" s="118"/>
      <c r="E162" s="773"/>
      <c r="F162" s="121"/>
      <c r="J162" s="299"/>
    </row>
    <row r="163" spans="1:10" s="149" customFormat="1">
      <c r="A163" s="173"/>
      <c r="B163" s="267"/>
      <c r="C163" s="118"/>
      <c r="D163" s="118"/>
      <c r="E163" s="773"/>
      <c r="F163" s="121"/>
    </row>
    <row r="164" spans="1:10" s="149" customFormat="1">
      <c r="A164" s="173"/>
      <c r="B164" s="300"/>
      <c r="C164" s="118"/>
      <c r="D164" s="118"/>
      <c r="E164" s="773"/>
      <c r="F164" s="121"/>
    </row>
    <row r="165" spans="1:10" s="149" customFormat="1">
      <c r="A165" s="173"/>
      <c r="B165" s="301"/>
      <c r="C165" s="118"/>
      <c r="D165" s="118"/>
      <c r="E165" s="773"/>
      <c r="F165" s="121"/>
    </row>
    <row r="166" spans="1:10" s="298" customFormat="1">
      <c r="A166" s="173"/>
      <c r="B166" s="267"/>
      <c r="C166" s="294"/>
      <c r="D166" s="302"/>
      <c r="E166" s="303"/>
      <c r="F166" s="304"/>
    </row>
    <row r="167" spans="1:10" s="116" customFormat="1">
      <c r="A167" s="270"/>
      <c r="B167" s="267"/>
      <c r="C167" s="185"/>
      <c r="D167" s="265"/>
      <c r="E167" s="130"/>
    </row>
    <row r="168" spans="1:10" s="116" customFormat="1">
      <c r="A168" s="173"/>
      <c r="B168" s="267"/>
      <c r="C168" s="118"/>
      <c r="D168" s="118"/>
      <c r="E168" s="778"/>
      <c r="F168" s="118"/>
    </row>
    <row r="169" spans="1:10" s="116" customFormat="1">
      <c r="A169" s="173"/>
      <c r="B169" s="267"/>
      <c r="C169" s="118"/>
      <c r="D169" s="118"/>
      <c r="E169" s="772"/>
      <c r="F169" s="121"/>
    </row>
    <row r="170" spans="1:10" s="116" customFormat="1">
      <c r="A170" s="173"/>
      <c r="B170" s="267"/>
      <c r="C170" s="118"/>
      <c r="D170" s="121"/>
      <c r="E170" s="181"/>
      <c r="F170" s="121"/>
    </row>
    <row r="171" spans="1:10" s="116" customFormat="1">
      <c r="A171" s="270"/>
      <c r="B171" s="268"/>
      <c r="C171" s="185"/>
      <c r="D171" s="121"/>
      <c r="E171" s="181"/>
      <c r="F171" s="121"/>
    </row>
    <row r="172" spans="1:10" s="116" customFormat="1">
      <c r="B172" s="268"/>
      <c r="C172" s="185"/>
      <c r="D172" s="185"/>
      <c r="E172" s="306"/>
    </row>
    <row r="173" spans="1:10" s="116" customFormat="1">
      <c r="B173" s="268"/>
      <c r="C173" s="185"/>
      <c r="D173" s="185"/>
      <c r="E173" s="306"/>
    </row>
    <row r="174" spans="1:10" s="116" customFormat="1">
      <c r="B174" s="268"/>
      <c r="C174" s="185"/>
      <c r="D174" s="185"/>
      <c r="E174" s="306"/>
    </row>
    <row r="175" spans="1:10" s="116" customFormat="1">
      <c r="B175" s="268"/>
      <c r="C175" s="185"/>
      <c r="D175" s="185"/>
      <c r="E175" s="773"/>
      <c r="F175" s="120"/>
    </row>
    <row r="176" spans="1:10">
      <c r="A176" s="116"/>
      <c r="B176" s="305"/>
      <c r="C176" s="185"/>
      <c r="D176" s="185"/>
      <c r="E176" s="774"/>
      <c r="F176" s="116"/>
    </row>
    <row r="177" spans="1:17" s="116" customFormat="1">
      <c r="A177" s="160"/>
      <c r="B177" s="140"/>
      <c r="C177" s="234"/>
      <c r="D177" s="234"/>
      <c r="E177" s="130"/>
      <c r="F177" s="120"/>
    </row>
    <row r="178" spans="1:17" s="116" customFormat="1">
      <c r="A178" s="160"/>
      <c r="B178" s="161"/>
      <c r="C178" s="118"/>
      <c r="D178" s="118"/>
      <c r="E178" s="773"/>
      <c r="F178" s="120"/>
    </row>
    <row r="179" spans="1:17" s="116" customFormat="1">
      <c r="B179" s="268"/>
      <c r="C179" s="234"/>
      <c r="D179" s="234"/>
      <c r="E179" s="779"/>
      <c r="F179" s="120"/>
    </row>
    <row r="180" spans="1:17" s="116" customFormat="1">
      <c r="B180" s="263"/>
      <c r="C180" s="164"/>
      <c r="D180" s="164"/>
      <c r="E180" s="130"/>
      <c r="G180" s="165"/>
      <c r="H180" s="165"/>
      <c r="I180" s="165"/>
      <c r="J180" s="165"/>
      <c r="K180" s="165"/>
      <c r="L180" s="165"/>
      <c r="M180" s="165"/>
      <c r="N180" s="165"/>
      <c r="O180" s="165"/>
    </row>
    <row r="181" spans="1:17" s="116" customFormat="1">
      <c r="A181" s="160"/>
      <c r="B181" s="268"/>
      <c r="C181" s="185"/>
      <c r="D181" s="185"/>
      <c r="E181" s="772"/>
      <c r="F181" s="120"/>
    </row>
    <row r="182" spans="1:17" s="116" customFormat="1">
      <c r="B182" s="268"/>
      <c r="C182" s="185"/>
      <c r="D182" s="185"/>
      <c r="E182" s="138"/>
    </row>
    <row r="183" spans="1:17" s="116" customFormat="1">
      <c r="A183" s="160"/>
      <c r="B183" s="268"/>
      <c r="C183" s="185"/>
      <c r="D183" s="185"/>
      <c r="E183" s="138"/>
    </row>
    <row r="184" spans="1:17" s="116" customFormat="1">
      <c r="B184" s="268"/>
      <c r="C184" s="185"/>
      <c r="D184" s="185"/>
      <c r="E184" s="772"/>
      <c r="F184" s="120"/>
    </row>
    <row r="185" spans="1:17" s="116" customFormat="1">
      <c r="B185" s="268"/>
      <c r="C185" s="185"/>
      <c r="E185" s="130"/>
    </row>
    <row r="186" spans="1:17">
      <c r="A186" s="173"/>
      <c r="B186" s="186"/>
      <c r="C186" s="185"/>
      <c r="D186" s="185"/>
      <c r="E186" s="774"/>
      <c r="F186" s="116"/>
    </row>
    <row r="187" spans="1:17">
      <c r="A187" s="116"/>
      <c r="B187" s="186"/>
      <c r="C187" s="185"/>
      <c r="D187" s="185"/>
      <c r="E187" s="774"/>
      <c r="F187" s="116"/>
    </row>
    <row r="188" spans="1:17">
      <c r="A188" s="116"/>
      <c r="B188" s="186"/>
      <c r="C188" s="307"/>
      <c r="D188" s="307"/>
      <c r="E188" s="773"/>
      <c r="F188" s="121"/>
    </row>
    <row r="189" spans="1:17">
      <c r="A189" s="116"/>
      <c r="B189" s="186"/>
      <c r="C189" s="307"/>
      <c r="D189" s="307"/>
      <c r="E189" s="773"/>
      <c r="F189" s="121"/>
    </row>
    <row r="190" spans="1:17" s="116" customFormat="1">
      <c r="B190" s="264"/>
      <c r="C190" s="171"/>
      <c r="D190" s="171"/>
      <c r="E190" s="130"/>
    </row>
    <row r="191" spans="1:17" s="116" customFormat="1">
      <c r="A191" s="173"/>
      <c r="B191" s="267"/>
      <c r="C191" s="88"/>
      <c r="D191" s="265"/>
      <c r="E191" s="130"/>
      <c r="G191" s="165"/>
      <c r="H191" s="165"/>
      <c r="I191" s="165"/>
    </row>
    <row r="192" spans="1:17" s="116" customFormat="1">
      <c r="A192" s="308"/>
      <c r="B192" s="267"/>
      <c r="C192" s="88"/>
      <c r="D192" s="265"/>
      <c r="E192" s="130"/>
      <c r="G192" s="165"/>
      <c r="H192" s="165"/>
      <c r="I192" s="165"/>
      <c r="J192" s="165"/>
      <c r="K192" s="165"/>
      <c r="L192" s="165"/>
      <c r="M192" s="165"/>
      <c r="N192" s="165"/>
      <c r="O192" s="165"/>
      <c r="P192" s="165"/>
      <c r="Q192" s="165"/>
    </row>
    <row r="193" spans="1:256" s="116" customFormat="1">
      <c r="A193" s="308"/>
      <c r="B193" s="267"/>
      <c r="C193" s="118"/>
      <c r="D193" s="118"/>
      <c r="E193" s="773"/>
      <c r="F193" s="283"/>
      <c r="G193" s="165"/>
      <c r="H193" s="165"/>
      <c r="I193" s="165"/>
      <c r="J193" s="165"/>
      <c r="K193" s="165"/>
      <c r="L193" s="165"/>
      <c r="M193" s="165"/>
      <c r="N193" s="165"/>
      <c r="O193" s="165"/>
      <c r="P193" s="165"/>
      <c r="Q193" s="165"/>
    </row>
    <row r="194" spans="1:256" s="116" customFormat="1">
      <c r="A194" s="308"/>
      <c r="B194" s="267"/>
      <c r="C194" s="118"/>
      <c r="D194" s="194"/>
      <c r="E194" s="780"/>
      <c r="F194" s="194"/>
      <c r="G194" s="165"/>
      <c r="H194" s="165"/>
      <c r="I194" s="165"/>
      <c r="J194" s="165"/>
      <c r="K194" s="165"/>
      <c r="L194" s="165"/>
      <c r="M194" s="165"/>
      <c r="N194" s="165"/>
      <c r="O194" s="165"/>
      <c r="P194" s="165"/>
      <c r="Q194" s="165"/>
    </row>
    <row r="195" spans="1:256" s="234" customFormat="1">
      <c r="A195" s="160"/>
      <c r="B195" s="309"/>
      <c r="C195" s="310"/>
      <c r="D195" s="194"/>
      <c r="E195" s="780"/>
      <c r="F195" s="194"/>
    </row>
    <row r="196" spans="1:256" s="234" customFormat="1">
      <c r="A196" s="122"/>
      <c r="B196" s="309"/>
      <c r="C196" s="227"/>
      <c r="D196" s="227"/>
      <c r="E196" s="130"/>
      <c r="F196" s="194"/>
    </row>
    <row r="197" spans="1:256" s="234" customFormat="1">
      <c r="A197" s="122"/>
      <c r="B197" s="309"/>
      <c r="C197" s="227"/>
      <c r="D197" s="227"/>
      <c r="E197" s="130"/>
      <c r="F197" s="194"/>
    </row>
    <row r="198" spans="1:256" s="234" customFormat="1">
      <c r="A198" s="122"/>
      <c r="B198" s="309"/>
      <c r="C198" s="311"/>
      <c r="D198" s="311"/>
      <c r="E198" s="772"/>
      <c r="F198" s="204"/>
    </row>
    <row r="199" spans="1:256" s="116" customFormat="1">
      <c r="B199" s="268"/>
      <c r="C199" s="185"/>
      <c r="D199" s="185"/>
      <c r="E199" s="138"/>
    </row>
    <row r="200" spans="1:256" s="127" customFormat="1" ht="17.25" customHeight="1">
      <c r="A200" s="160"/>
      <c r="B200" s="269"/>
      <c r="C200" s="249"/>
      <c r="D200" s="249"/>
      <c r="E200" s="774"/>
      <c r="F200" s="66"/>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c r="BY200" s="128"/>
      <c r="BZ200" s="128"/>
      <c r="CA200" s="128"/>
      <c r="CB200" s="128"/>
      <c r="CC200" s="128"/>
      <c r="CD200" s="128"/>
      <c r="CE200" s="128"/>
      <c r="CF200" s="128"/>
      <c r="CG200" s="128"/>
      <c r="CH200" s="128"/>
      <c r="CI200" s="128"/>
      <c r="CJ200" s="128"/>
      <c r="CK200" s="128"/>
      <c r="CL200" s="128"/>
      <c r="CM200" s="128"/>
      <c r="CN200" s="128"/>
      <c r="CO200" s="128"/>
      <c r="CP200" s="128"/>
      <c r="CQ200" s="128"/>
      <c r="CR200" s="128"/>
      <c r="CS200" s="128"/>
      <c r="CT200" s="128"/>
      <c r="CU200" s="128"/>
      <c r="CV200" s="128"/>
      <c r="CW200" s="128"/>
      <c r="CX200" s="128"/>
      <c r="CY200" s="128"/>
      <c r="CZ200" s="128"/>
      <c r="DA200" s="128"/>
      <c r="DB200" s="128"/>
      <c r="DC200" s="128"/>
      <c r="DD200" s="128"/>
      <c r="DE200" s="128"/>
      <c r="DF200" s="128"/>
      <c r="DG200" s="128"/>
      <c r="DH200" s="128"/>
      <c r="DI200" s="128"/>
      <c r="DJ200" s="128"/>
      <c r="DK200" s="128"/>
      <c r="DL200" s="128"/>
      <c r="DM200" s="128"/>
      <c r="DN200" s="128"/>
      <c r="DO200" s="128"/>
      <c r="DP200" s="128"/>
      <c r="DQ200" s="128"/>
      <c r="DR200" s="128"/>
      <c r="DS200" s="128"/>
      <c r="DT200" s="128"/>
      <c r="DU200" s="128"/>
      <c r="DV200" s="128"/>
      <c r="DW200" s="128"/>
      <c r="DX200" s="128"/>
      <c r="DY200" s="128"/>
      <c r="DZ200" s="128"/>
      <c r="EA200" s="128"/>
      <c r="EB200" s="128"/>
      <c r="EC200" s="128"/>
      <c r="ED200" s="128"/>
      <c r="EE200" s="128"/>
      <c r="EF200" s="128"/>
      <c r="EG200" s="128"/>
      <c r="EH200" s="128"/>
      <c r="EI200" s="128"/>
      <c r="EJ200" s="128"/>
      <c r="EK200" s="128"/>
      <c r="EL200" s="128"/>
      <c r="EM200" s="128"/>
      <c r="EN200" s="128"/>
      <c r="EO200" s="128"/>
      <c r="EP200" s="128"/>
      <c r="EQ200" s="128"/>
      <c r="ER200" s="128"/>
      <c r="ES200" s="128"/>
      <c r="ET200" s="128"/>
      <c r="EU200" s="128"/>
      <c r="EV200" s="128"/>
      <c r="EW200" s="128"/>
      <c r="EX200" s="128"/>
      <c r="EY200" s="128"/>
      <c r="EZ200" s="128"/>
      <c r="FA200" s="128"/>
      <c r="FB200" s="128"/>
      <c r="FC200" s="128"/>
      <c r="FD200" s="128"/>
      <c r="FE200" s="128"/>
      <c r="FF200" s="128"/>
      <c r="FG200" s="128"/>
      <c r="FH200" s="128"/>
      <c r="FI200" s="128"/>
      <c r="FJ200" s="128"/>
      <c r="FK200" s="128"/>
      <c r="FL200" s="128"/>
      <c r="FM200" s="128"/>
      <c r="FN200" s="128"/>
      <c r="FO200" s="128"/>
      <c r="FP200" s="128"/>
      <c r="FQ200" s="128"/>
      <c r="FR200" s="128"/>
      <c r="FS200" s="128"/>
      <c r="FT200" s="128"/>
      <c r="FU200" s="128"/>
      <c r="FV200" s="128"/>
      <c r="FW200" s="128"/>
      <c r="FX200" s="128"/>
      <c r="FY200" s="128"/>
      <c r="FZ200" s="128"/>
      <c r="GA200" s="128"/>
      <c r="GB200" s="128"/>
      <c r="GC200" s="128"/>
      <c r="GD200" s="128"/>
      <c r="GE200" s="128"/>
      <c r="GF200" s="128"/>
      <c r="GG200" s="128"/>
      <c r="GH200" s="128"/>
      <c r="GI200" s="128"/>
      <c r="GJ200" s="128"/>
      <c r="GK200" s="128"/>
      <c r="GL200" s="128"/>
      <c r="GM200" s="128"/>
      <c r="GN200" s="128"/>
      <c r="GO200" s="128"/>
      <c r="GP200" s="128"/>
      <c r="GQ200" s="128"/>
      <c r="GR200" s="128"/>
      <c r="GS200" s="128"/>
      <c r="GT200" s="128"/>
      <c r="GU200" s="128"/>
      <c r="GV200" s="128"/>
      <c r="GW200" s="128"/>
      <c r="GX200" s="128"/>
      <c r="GY200" s="128"/>
      <c r="GZ200" s="128"/>
      <c r="HA200" s="128"/>
      <c r="HB200" s="128"/>
      <c r="HC200" s="128"/>
      <c r="HD200" s="128"/>
      <c r="HE200" s="128"/>
      <c r="HF200" s="128"/>
      <c r="HG200" s="128"/>
      <c r="HH200" s="128"/>
      <c r="HI200" s="128"/>
      <c r="HJ200" s="128"/>
      <c r="HK200" s="128"/>
      <c r="HL200" s="128"/>
      <c r="HM200" s="128"/>
      <c r="HN200" s="128"/>
      <c r="HO200" s="128"/>
      <c r="HP200" s="128"/>
      <c r="HQ200" s="128"/>
      <c r="HR200" s="128"/>
      <c r="HS200" s="128"/>
      <c r="HT200" s="128"/>
      <c r="HU200" s="128"/>
      <c r="HV200" s="128"/>
      <c r="HW200" s="128"/>
      <c r="HX200" s="128"/>
      <c r="HY200" s="128"/>
      <c r="HZ200" s="128"/>
      <c r="IA200" s="128"/>
      <c r="IB200" s="128"/>
      <c r="IC200" s="128"/>
      <c r="ID200" s="128"/>
      <c r="IE200" s="128"/>
      <c r="IF200" s="128"/>
      <c r="IG200" s="128"/>
      <c r="IH200" s="128"/>
      <c r="II200" s="128"/>
      <c r="IJ200" s="128"/>
      <c r="IK200" s="128"/>
      <c r="IL200" s="128"/>
      <c r="IM200" s="128"/>
      <c r="IN200" s="128"/>
      <c r="IO200" s="128"/>
      <c r="IP200" s="128"/>
      <c r="IQ200" s="128"/>
      <c r="IR200" s="128"/>
      <c r="IS200" s="128"/>
      <c r="IT200" s="128"/>
      <c r="IU200" s="128"/>
      <c r="IV200" s="128"/>
    </row>
    <row r="201" spans="1:256" s="127" customFormat="1">
      <c r="A201" s="160"/>
      <c r="B201" s="269"/>
      <c r="C201" s="249"/>
      <c r="D201" s="249"/>
      <c r="E201" s="774"/>
      <c r="F201" s="66"/>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c r="BY201" s="128"/>
      <c r="BZ201" s="128"/>
      <c r="CA201" s="128"/>
      <c r="CB201" s="128"/>
      <c r="CC201" s="128"/>
      <c r="CD201" s="128"/>
      <c r="CE201" s="128"/>
      <c r="CF201" s="128"/>
      <c r="CG201" s="128"/>
      <c r="CH201" s="128"/>
      <c r="CI201" s="128"/>
      <c r="CJ201" s="128"/>
      <c r="CK201" s="128"/>
      <c r="CL201" s="128"/>
      <c r="CM201" s="128"/>
      <c r="CN201" s="128"/>
      <c r="CO201" s="128"/>
      <c r="CP201" s="128"/>
      <c r="CQ201" s="128"/>
      <c r="CR201" s="128"/>
      <c r="CS201" s="128"/>
      <c r="CT201" s="128"/>
      <c r="CU201" s="128"/>
      <c r="CV201" s="128"/>
      <c r="CW201" s="128"/>
      <c r="CX201" s="128"/>
      <c r="CY201" s="128"/>
      <c r="CZ201" s="128"/>
      <c r="DA201" s="128"/>
      <c r="DB201" s="128"/>
      <c r="DC201" s="128"/>
      <c r="DD201" s="128"/>
      <c r="DE201" s="128"/>
      <c r="DF201" s="128"/>
      <c r="DG201" s="128"/>
      <c r="DH201" s="128"/>
      <c r="DI201" s="128"/>
      <c r="DJ201" s="128"/>
      <c r="DK201" s="128"/>
      <c r="DL201" s="128"/>
      <c r="DM201" s="128"/>
      <c r="DN201" s="128"/>
      <c r="DO201" s="128"/>
      <c r="DP201" s="128"/>
      <c r="DQ201" s="128"/>
      <c r="DR201" s="128"/>
      <c r="DS201" s="128"/>
      <c r="DT201" s="128"/>
      <c r="DU201" s="128"/>
      <c r="DV201" s="128"/>
      <c r="DW201" s="128"/>
      <c r="DX201" s="128"/>
      <c r="DY201" s="128"/>
      <c r="DZ201" s="128"/>
      <c r="EA201" s="128"/>
      <c r="EB201" s="128"/>
      <c r="EC201" s="128"/>
      <c r="ED201" s="128"/>
      <c r="EE201" s="128"/>
      <c r="EF201" s="128"/>
      <c r="EG201" s="128"/>
      <c r="EH201" s="128"/>
      <c r="EI201" s="128"/>
      <c r="EJ201" s="128"/>
      <c r="EK201" s="128"/>
      <c r="EL201" s="128"/>
      <c r="EM201" s="128"/>
      <c r="EN201" s="128"/>
      <c r="EO201" s="128"/>
      <c r="EP201" s="128"/>
      <c r="EQ201" s="128"/>
      <c r="ER201" s="128"/>
      <c r="ES201" s="128"/>
      <c r="ET201" s="128"/>
      <c r="EU201" s="128"/>
      <c r="EV201" s="128"/>
      <c r="EW201" s="128"/>
      <c r="EX201" s="128"/>
      <c r="EY201" s="128"/>
      <c r="EZ201" s="128"/>
      <c r="FA201" s="128"/>
      <c r="FB201" s="128"/>
      <c r="FC201" s="128"/>
      <c r="FD201" s="128"/>
      <c r="FE201" s="128"/>
      <c r="FF201" s="128"/>
      <c r="FG201" s="128"/>
      <c r="FH201" s="128"/>
      <c r="FI201" s="128"/>
      <c r="FJ201" s="128"/>
      <c r="FK201" s="128"/>
      <c r="FL201" s="128"/>
      <c r="FM201" s="128"/>
      <c r="FN201" s="128"/>
      <c r="FO201" s="128"/>
      <c r="FP201" s="128"/>
      <c r="FQ201" s="128"/>
      <c r="FR201" s="128"/>
      <c r="FS201" s="128"/>
      <c r="FT201" s="128"/>
      <c r="FU201" s="128"/>
      <c r="FV201" s="128"/>
      <c r="FW201" s="128"/>
      <c r="FX201" s="128"/>
      <c r="FY201" s="128"/>
      <c r="FZ201" s="128"/>
      <c r="GA201" s="128"/>
      <c r="GB201" s="128"/>
      <c r="GC201" s="128"/>
      <c r="GD201" s="128"/>
      <c r="GE201" s="128"/>
      <c r="GF201" s="128"/>
      <c r="GG201" s="128"/>
      <c r="GH201" s="128"/>
      <c r="GI201" s="128"/>
      <c r="GJ201" s="128"/>
      <c r="GK201" s="128"/>
      <c r="GL201" s="128"/>
      <c r="GM201" s="128"/>
      <c r="GN201" s="128"/>
      <c r="GO201" s="128"/>
      <c r="GP201" s="128"/>
      <c r="GQ201" s="128"/>
      <c r="GR201" s="128"/>
      <c r="GS201" s="128"/>
      <c r="GT201" s="128"/>
      <c r="GU201" s="128"/>
      <c r="GV201" s="128"/>
      <c r="GW201" s="128"/>
      <c r="GX201" s="128"/>
      <c r="GY201" s="128"/>
      <c r="GZ201" s="128"/>
      <c r="HA201" s="128"/>
      <c r="HB201" s="128"/>
      <c r="HC201" s="128"/>
      <c r="HD201" s="128"/>
      <c r="HE201" s="128"/>
      <c r="HF201" s="128"/>
      <c r="HG201" s="128"/>
      <c r="HH201" s="128"/>
      <c r="HI201" s="128"/>
      <c r="HJ201" s="128"/>
      <c r="HK201" s="128"/>
      <c r="HL201" s="128"/>
      <c r="HM201" s="128"/>
      <c r="HN201" s="128"/>
      <c r="HO201" s="128"/>
      <c r="HP201" s="128"/>
      <c r="HQ201" s="128"/>
      <c r="HR201" s="128"/>
      <c r="HS201" s="128"/>
      <c r="HT201" s="128"/>
      <c r="HU201" s="128"/>
      <c r="HV201" s="128"/>
      <c r="HW201" s="128"/>
      <c r="HX201" s="128"/>
      <c r="HY201" s="128"/>
      <c r="HZ201" s="128"/>
      <c r="IA201" s="128"/>
      <c r="IB201" s="128"/>
      <c r="IC201" s="128"/>
      <c r="ID201" s="128"/>
      <c r="IE201" s="128"/>
      <c r="IF201" s="128"/>
      <c r="IG201" s="128"/>
      <c r="IH201" s="128"/>
      <c r="II201" s="128"/>
      <c r="IJ201" s="128"/>
      <c r="IK201" s="128"/>
      <c r="IL201" s="128"/>
      <c r="IM201" s="128"/>
      <c r="IN201" s="128"/>
      <c r="IO201" s="128"/>
      <c r="IP201" s="128"/>
      <c r="IQ201" s="128"/>
      <c r="IR201" s="128"/>
      <c r="IS201" s="128"/>
      <c r="IT201" s="128"/>
      <c r="IU201" s="128"/>
      <c r="IV201" s="128"/>
    </row>
    <row r="202" spans="1:256" s="127" customFormat="1">
      <c r="A202" s="116"/>
      <c r="B202" s="269"/>
      <c r="C202" s="185"/>
      <c r="D202" s="185"/>
      <c r="E202" s="773"/>
      <c r="F202" s="120"/>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c r="CA202" s="128"/>
      <c r="CB202" s="128"/>
      <c r="CC202" s="128"/>
      <c r="CD202" s="128"/>
      <c r="CE202" s="128"/>
      <c r="CF202" s="128"/>
      <c r="CG202" s="128"/>
      <c r="CH202" s="128"/>
      <c r="CI202" s="128"/>
      <c r="CJ202" s="128"/>
      <c r="CK202" s="128"/>
      <c r="CL202" s="128"/>
      <c r="CM202" s="128"/>
      <c r="CN202" s="128"/>
      <c r="CO202" s="128"/>
      <c r="CP202" s="128"/>
      <c r="CQ202" s="128"/>
      <c r="CR202" s="128"/>
      <c r="CS202" s="128"/>
      <c r="CT202" s="128"/>
      <c r="CU202" s="128"/>
      <c r="CV202" s="128"/>
      <c r="CW202" s="128"/>
      <c r="CX202" s="128"/>
      <c r="CY202" s="128"/>
      <c r="CZ202" s="128"/>
      <c r="DA202" s="128"/>
      <c r="DB202" s="128"/>
      <c r="DC202" s="128"/>
      <c r="DD202" s="128"/>
      <c r="DE202" s="128"/>
      <c r="DF202" s="128"/>
      <c r="DG202" s="128"/>
      <c r="DH202" s="128"/>
      <c r="DI202" s="128"/>
      <c r="DJ202" s="128"/>
      <c r="DK202" s="128"/>
      <c r="DL202" s="128"/>
      <c r="DM202" s="128"/>
      <c r="DN202" s="128"/>
      <c r="DO202" s="128"/>
      <c r="DP202" s="128"/>
      <c r="DQ202" s="128"/>
      <c r="DR202" s="128"/>
      <c r="DS202" s="128"/>
      <c r="DT202" s="128"/>
      <c r="DU202" s="128"/>
      <c r="DV202" s="128"/>
      <c r="DW202" s="128"/>
      <c r="DX202" s="128"/>
      <c r="DY202" s="128"/>
      <c r="DZ202" s="128"/>
      <c r="EA202" s="128"/>
      <c r="EB202" s="128"/>
      <c r="EC202" s="128"/>
      <c r="ED202" s="128"/>
      <c r="EE202" s="128"/>
      <c r="EF202" s="128"/>
      <c r="EG202" s="128"/>
      <c r="EH202" s="128"/>
      <c r="EI202" s="128"/>
      <c r="EJ202" s="128"/>
      <c r="EK202" s="128"/>
      <c r="EL202" s="128"/>
      <c r="EM202" s="128"/>
      <c r="EN202" s="128"/>
      <c r="EO202" s="128"/>
      <c r="EP202" s="128"/>
      <c r="EQ202" s="128"/>
      <c r="ER202" s="128"/>
      <c r="ES202" s="128"/>
      <c r="ET202" s="128"/>
      <c r="EU202" s="128"/>
      <c r="EV202" s="128"/>
      <c r="EW202" s="128"/>
      <c r="EX202" s="128"/>
      <c r="EY202" s="128"/>
      <c r="EZ202" s="128"/>
      <c r="FA202" s="128"/>
      <c r="FB202" s="128"/>
      <c r="FC202" s="128"/>
      <c r="FD202" s="128"/>
      <c r="FE202" s="128"/>
      <c r="FF202" s="128"/>
      <c r="FG202" s="128"/>
      <c r="FH202" s="128"/>
      <c r="FI202" s="128"/>
      <c r="FJ202" s="128"/>
      <c r="FK202" s="128"/>
      <c r="FL202" s="128"/>
      <c r="FM202" s="128"/>
      <c r="FN202" s="128"/>
      <c r="FO202" s="128"/>
      <c r="FP202" s="128"/>
      <c r="FQ202" s="128"/>
      <c r="FR202" s="128"/>
      <c r="FS202" s="128"/>
      <c r="FT202" s="128"/>
      <c r="FU202" s="128"/>
      <c r="FV202" s="128"/>
      <c r="FW202" s="128"/>
      <c r="FX202" s="128"/>
      <c r="FY202" s="128"/>
      <c r="FZ202" s="128"/>
      <c r="GA202" s="128"/>
      <c r="GB202" s="128"/>
      <c r="GC202" s="128"/>
      <c r="GD202" s="128"/>
      <c r="GE202" s="128"/>
      <c r="GF202" s="128"/>
      <c r="GG202" s="128"/>
      <c r="GH202" s="128"/>
      <c r="GI202" s="128"/>
      <c r="GJ202" s="128"/>
      <c r="GK202" s="128"/>
      <c r="GL202" s="128"/>
      <c r="GM202" s="128"/>
      <c r="GN202" s="128"/>
      <c r="GO202" s="128"/>
      <c r="GP202" s="128"/>
      <c r="GQ202" s="128"/>
      <c r="GR202" s="128"/>
      <c r="GS202" s="128"/>
      <c r="GT202" s="128"/>
      <c r="GU202" s="128"/>
      <c r="GV202" s="128"/>
      <c r="GW202" s="128"/>
      <c r="GX202" s="128"/>
      <c r="GY202" s="128"/>
      <c r="GZ202" s="128"/>
      <c r="HA202" s="128"/>
      <c r="HB202" s="128"/>
      <c r="HC202" s="128"/>
      <c r="HD202" s="128"/>
      <c r="HE202" s="128"/>
      <c r="HF202" s="128"/>
      <c r="HG202" s="128"/>
      <c r="HH202" s="128"/>
      <c r="HI202" s="128"/>
      <c r="HJ202" s="128"/>
      <c r="HK202" s="128"/>
      <c r="HL202" s="128"/>
      <c r="HM202" s="128"/>
      <c r="HN202" s="128"/>
      <c r="HO202" s="128"/>
      <c r="HP202" s="128"/>
      <c r="HQ202" s="128"/>
      <c r="HR202" s="128"/>
      <c r="HS202" s="128"/>
      <c r="HT202" s="128"/>
      <c r="HU202" s="128"/>
      <c r="HV202" s="128"/>
      <c r="HW202" s="128"/>
      <c r="HX202" s="128"/>
      <c r="HY202" s="128"/>
      <c r="HZ202" s="128"/>
      <c r="IA202" s="128"/>
      <c r="IB202" s="128"/>
      <c r="IC202" s="128"/>
      <c r="ID202" s="128"/>
      <c r="IE202" s="128"/>
      <c r="IF202" s="128"/>
      <c r="IG202" s="128"/>
      <c r="IH202" s="128"/>
      <c r="II202" s="128"/>
      <c r="IJ202" s="128"/>
      <c r="IK202" s="128"/>
      <c r="IL202" s="128"/>
      <c r="IM202" s="128"/>
      <c r="IN202" s="128"/>
      <c r="IO202" s="128"/>
      <c r="IP202" s="128"/>
      <c r="IQ202" s="128"/>
      <c r="IR202" s="128"/>
      <c r="IS202" s="128"/>
      <c r="IT202" s="128"/>
      <c r="IU202" s="128"/>
      <c r="IV202" s="128"/>
    </row>
    <row r="203" spans="1:256" s="127" customFormat="1">
      <c r="A203" s="116"/>
      <c r="B203" s="269"/>
      <c r="C203" s="185"/>
      <c r="D203" s="185"/>
      <c r="E203" s="773"/>
      <c r="F203" s="120"/>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c r="BY203" s="128"/>
      <c r="BZ203" s="128"/>
      <c r="CA203" s="128"/>
      <c r="CB203" s="128"/>
      <c r="CC203" s="128"/>
      <c r="CD203" s="128"/>
      <c r="CE203" s="128"/>
      <c r="CF203" s="128"/>
      <c r="CG203" s="128"/>
      <c r="CH203" s="128"/>
      <c r="CI203" s="128"/>
      <c r="CJ203" s="128"/>
      <c r="CK203" s="128"/>
      <c r="CL203" s="128"/>
      <c r="CM203" s="128"/>
      <c r="CN203" s="128"/>
      <c r="CO203" s="128"/>
      <c r="CP203" s="128"/>
      <c r="CQ203" s="128"/>
      <c r="CR203" s="128"/>
      <c r="CS203" s="128"/>
      <c r="CT203" s="128"/>
      <c r="CU203" s="128"/>
      <c r="CV203" s="128"/>
      <c r="CW203" s="128"/>
      <c r="CX203" s="128"/>
      <c r="CY203" s="128"/>
      <c r="CZ203" s="128"/>
      <c r="DA203" s="128"/>
      <c r="DB203" s="128"/>
      <c r="DC203" s="128"/>
      <c r="DD203" s="128"/>
      <c r="DE203" s="128"/>
      <c r="DF203" s="128"/>
      <c r="DG203" s="128"/>
      <c r="DH203" s="128"/>
      <c r="DI203" s="128"/>
      <c r="DJ203" s="128"/>
      <c r="DK203" s="128"/>
      <c r="DL203" s="128"/>
      <c r="DM203" s="128"/>
      <c r="DN203" s="128"/>
      <c r="DO203" s="128"/>
      <c r="DP203" s="128"/>
      <c r="DQ203" s="128"/>
      <c r="DR203" s="128"/>
      <c r="DS203" s="128"/>
      <c r="DT203" s="128"/>
      <c r="DU203" s="128"/>
      <c r="DV203" s="128"/>
      <c r="DW203" s="128"/>
      <c r="DX203" s="128"/>
      <c r="DY203" s="128"/>
      <c r="DZ203" s="128"/>
      <c r="EA203" s="128"/>
      <c r="EB203" s="128"/>
      <c r="EC203" s="128"/>
      <c r="ED203" s="128"/>
      <c r="EE203" s="128"/>
      <c r="EF203" s="128"/>
      <c r="EG203" s="128"/>
      <c r="EH203" s="128"/>
      <c r="EI203" s="128"/>
      <c r="EJ203" s="128"/>
      <c r="EK203" s="128"/>
      <c r="EL203" s="128"/>
      <c r="EM203" s="128"/>
      <c r="EN203" s="128"/>
      <c r="EO203" s="128"/>
      <c r="EP203" s="128"/>
      <c r="EQ203" s="128"/>
      <c r="ER203" s="128"/>
      <c r="ES203" s="128"/>
      <c r="ET203" s="128"/>
      <c r="EU203" s="128"/>
      <c r="EV203" s="128"/>
      <c r="EW203" s="128"/>
      <c r="EX203" s="128"/>
      <c r="EY203" s="128"/>
      <c r="EZ203" s="128"/>
      <c r="FA203" s="128"/>
      <c r="FB203" s="128"/>
      <c r="FC203" s="128"/>
      <c r="FD203" s="128"/>
      <c r="FE203" s="128"/>
      <c r="FF203" s="128"/>
      <c r="FG203" s="128"/>
      <c r="FH203" s="128"/>
      <c r="FI203" s="128"/>
      <c r="FJ203" s="128"/>
      <c r="FK203" s="128"/>
      <c r="FL203" s="128"/>
      <c r="FM203" s="128"/>
      <c r="FN203" s="128"/>
      <c r="FO203" s="128"/>
      <c r="FP203" s="128"/>
      <c r="FQ203" s="128"/>
      <c r="FR203" s="128"/>
      <c r="FS203" s="128"/>
      <c r="FT203" s="128"/>
      <c r="FU203" s="128"/>
      <c r="FV203" s="128"/>
      <c r="FW203" s="128"/>
      <c r="FX203" s="128"/>
      <c r="FY203" s="128"/>
      <c r="FZ203" s="128"/>
      <c r="GA203" s="128"/>
      <c r="GB203" s="128"/>
      <c r="GC203" s="128"/>
      <c r="GD203" s="128"/>
      <c r="GE203" s="128"/>
      <c r="GF203" s="128"/>
      <c r="GG203" s="128"/>
      <c r="GH203" s="128"/>
      <c r="GI203" s="128"/>
      <c r="GJ203" s="128"/>
      <c r="GK203" s="128"/>
      <c r="GL203" s="128"/>
      <c r="GM203" s="128"/>
      <c r="GN203" s="128"/>
      <c r="GO203" s="128"/>
      <c r="GP203" s="128"/>
      <c r="GQ203" s="128"/>
      <c r="GR203" s="128"/>
      <c r="GS203" s="128"/>
      <c r="GT203" s="128"/>
      <c r="GU203" s="128"/>
      <c r="GV203" s="128"/>
      <c r="GW203" s="128"/>
      <c r="GX203" s="128"/>
      <c r="GY203" s="128"/>
      <c r="GZ203" s="128"/>
      <c r="HA203" s="128"/>
      <c r="HB203" s="128"/>
      <c r="HC203" s="128"/>
      <c r="HD203" s="128"/>
      <c r="HE203" s="128"/>
      <c r="HF203" s="128"/>
      <c r="HG203" s="128"/>
      <c r="HH203" s="128"/>
      <c r="HI203" s="128"/>
      <c r="HJ203" s="128"/>
      <c r="HK203" s="128"/>
      <c r="HL203" s="128"/>
      <c r="HM203" s="128"/>
      <c r="HN203" s="128"/>
      <c r="HO203" s="128"/>
      <c r="HP203" s="128"/>
      <c r="HQ203" s="128"/>
      <c r="HR203" s="128"/>
      <c r="HS203" s="128"/>
      <c r="HT203" s="128"/>
      <c r="HU203" s="128"/>
      <c r="HV203" s="128"/>
      <c r="HW203" s="128"/>
      <c r="HX203" s="128"/>
      <c r="HY203" s="128"/>
      <c r="HZ203" s="128"/>
      <c r="IA203" s="128"/>
      <c r="IB203" s="128"/>
      <c r="IC203" s="128"/>
      <c r="ID203" s="128"/>
      <c r="IE203" s="128"/>
      <c r="IF203" s="128"/>
      <c r="IG203" s="128"/>
      <c r="IH203" s="128"/>
      <c r="II203" s="128"/>
      <c r="IJ203" s="128"/>
      <c r="IK203" s="128"/>
      <c r="IL203" s="128"/>
      <c r="IM203" s="128"/>
      <c r="IN203" s="128"/>
      <c r="IO203" s="128"/>
      <c r="IP203" s="128"/>
      <c r="IQ203" s="128"/>
      <c r="IR203" s="128"/>
      <c r="IS203" s="128"/>
      <c r="IT203" s="128"/>
      <c r="IU203" s="128"/>
      <c r="IV203" s="128"/>
    </row>
    <row r="204" spans="1:256" s="127" customFormat="1">
      <c r="A204" s="116"/>
      <c r="B204" s="269"/>
      <c r="C204" s="185"/>
      <c r="D204" s="185"/>
      <c r="E204" s="773"/>
      <c r="F204" s="120"/>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c r="BY204" s="128"/>
      <c r="BZ204" s="128"/>
      <c r="CA204" s="128"/>
      <c r="CB204" s="128"/>
      <c r="CC204" s="128"/>
      <c r="CD204" s="128"/>
      <c r="CE204" s="128"/>
      <c r="CF204" s="128"/>
      <c r="CG204" s="128"/>
      <c r="CH204" s="128"/>
      <c r="CI204" s="128"/>
      <c r="CJ204" s="128"/>
      <c r="CK204" s="128"/>
      <c r="CL204" s="128"/>
      <c r="CM204" s="128"/>
      <c r="CN204" s="128"/>
      <c r="CO204" s="128"/>
      <c r="CP204" s="128"/>
      <c r="CQ204" s="128"/>
      <c r="CR204" s="128"/>
      <c r="CS204" s="128"/>
      <c r="CT204" s="128"/>
      <c r="CU204" s="128"/>
      <c r="CV204" s="128"/>
      <c r="CW204" s="128"/>
      <c r="CX204" s="128"/>
      <c r="CY204" s="128"/>
      <c r="CZ204" s="128"/>
      <c r="DA204" s="128"/>
      <c r="DB204" s="128"/>
      <c r="DC204" s="128"/>
      <c r="DD204" s="128"/>
      <c r="DE204" s="128"/>
      <c r="DF204" s="128"/>
      <c r="DG204" s="128"/>
      <c r="DH204" s="128"/>
      <c r="DI204" s="128"/>
      <c r="DJ204" s="128"/>
      <c r="DK204" s="128"/>
      <c r="DL204" s="128"/>
      <c r="DM204" s="128"/>
      <c r="DN204" s="128"/>
      <c r="DO204" s="128"/>
      <c r="DP204" s="128"/>
      <c r="DQ204" s="128"/>
      <c r="DR204" s="128"/>
      <c r="DS204" s="128"/>
      <c r="DT204" s="128"/>
      <c r="DU204" s="128"/>
      <c r="DV204" s="128"/>
      <c r="DW204" s="128"/>
      <c r="DX204" s="128"/>
      <c r="DY204" s="128"/>
      <c r="DZ204" s="128"/>
      <c r="EA204" s="128"/>
      <c r="EB204" s="128"/>
      <c r="EC204" s="128"/>
      <c r="ED204" s="128"/>
      <c r="EE204" s="128"/>
      <c r="EF204" s="128"/>
      <c r="EG204" s="128"/>
      <c r="EH204" s="128"/>
      <c r="EI204" s="128"/>
      <c r="EJ204" s="128"/>
      <c r="EK204" s="128"/>
      <c r="EL204" s="128"/>
      <c r="EM204" s="128"/>
      <c r="EN204" s="128"/>
      <c r="EO204" s="128"/>
      <c r="EP204" s="128"/>
      <c r="EQ204" s="128"/>
      <c r="ER204" s="128"/>
      <c r="ES204" s="128"/>
      <c r="ET204" s="128"/>
      <c r="EU204" s="128"/>
      <c r="EV204" s="128"/>
      <c r="EW204" s="128"/>
      <c r="EX204" s="128"/>
      <c r="EY204" s="128"/>
      <c r="EZ204" s="128"/>
      <c r="FA204" s="128"/>
      <c r="FB204" s="128"/>
      <c r="FC204" s="128"/>
      <c r="FD204" s="128"/>
      <c r="FE204" s="128"/>
      <c r="FF204" s="128"/>
      <c r="FG204" s="128"/>
      <c r="FH204" s="128"/>
      <c r="FI204" s="128"/>
      <c r="FJ204" s="128"/>
      <c r="FK204" s="128"/>
      <c r="FL204" s="128"/>
      <c r="FM204" s="128"/>
      <c r="FN204" s="128"/>
      <c r="FO204" s="128"/>
      <c r="FP204" s="128"/>
      <c r="FQ204" s="128"/>
      <c r="FR204" s="128"/>
      <c r="FS204" s="128"/>
      <c r="FT204" s="128"/>
      <c r="FU204" s="128"/>
      <c r="FV204" s="128"/>
      <c r="FW204" s="128"/>
      <c r="FX204" s="128"/>
      <c r="FY204" s="128"/>
      <c r="FZ204" s="128"/>
      <c r="GA204" s="128"/>
      <c r="GB204" s="128"/>
      <c r="GC204" s="128"/>
      <c r="GD204" s="128"/>
      <c r="GE204" s="128"/>
      <c r="GF204" s="128"/>
      <c r="GG204" s="128"/>
      <c r="GH204" s="128"/>
      <c r="GI204" s="128"/>
      <c r="GJ204" s="128"/>
      <c r="GK204" s="128"/>
      <c r="GL204" s="128"/>
      <c r="GM204" s="128"/>
      <c r="GN204" s="128"/>
      <c r="GO204" s="128"/>
      <c r="GP204" s="128"/>
      <c r="GQ204" s="128"/>
      <c r="GR204" s="128"/>
      <c r="GS204" s="128"/>
      <c r="GT204" s="128"/>
      <c r="GU204" s="128"/>
      <c r="GV204" s="128"/>
      <c r="GW204" s="128"/>
      <c r="GX204" s="128"/>
      <c r="GY204" s="128"/>
      <c r="GZ204" s="128"/>
      <c r="HA204" s="128"/>
      <c r="HB204" s="128"/>
      <c r="HC204" s="128"/>
      <c r="HD204" s="128"/>
      <c r="HE204" s="128"/>
      <c r="HF204" s="128"/>
      <c r="HG204" s="128"/>
      <c r="HH204" s="128"/>
      <c r="HI204" s="128"/>
      <c r="HJ204" s="128"/>
      <c r="HK204" s="128"/>
      <c r="HL204" s="128"/>
      <c r="HM204" s="128"/>
      <c r="HN204" s="128"/>
      <c r="HO204" s="128"/>
      <c r="HP204" s="128"/>
      <c r="HQ204" s="128"/>
      <c r="HR204" s="128"/>
      <c r="HS204" s="128"/>
      <c r="HT204" s="128"/>
      <c r="HU204" s="128"/>
      <c r="HV204" s="128"/>
      <c r="HW204" s="128"/>
      <c r="HX204" s="128"/>
      <c r="HY204" s="128"/>
      <c r="HZ204" s="128"/>
      <c r="IA204" s="128"/>
      <c r="IB204" s="128"/>
      <c r="IC204" s="128"/>
      <c r="ID204" s="128"/>
      <c r="IE204" s="128"/>
      <c r="IF204" s="128"/>
      <c r="IG204" s="128"/>
      <c r="IH204" s="128"/>
      <c r="II204" s="128"/>
      <c r="IJ204" s="128"/>
      <c r="IK204" s="128"/>
      <c r="IL204" s="128"/>
      <c r="IM204" s="128"/>
      <c r="IN204" s="128"/>
      <c r="IO204" s="128"/>
      <c r="IP204" s="128"/>
      <c r="IQ204" s="128"/>
      <c r="IR204" s="128"/>
      <c r="IS204" s="128"/>
      <c r="IT204" s="128"/>
      <c r="IU204" s="128"/>
      <c r="IV204" s="128"/>
    </row>
    <row r="205" spans="1:256" s="127" customFormat="1">
      <c r="A205" s="116"/>
      <c r="B205" s="269"/>
      <c r="C205" s="185"/>
      <c r="D205" s="185"/>
      <c r="E205" s="306"/>
      <c r="F205" s="120"/>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c r="BY205" s="128"/>
      <c r="BZ205" s="128"/>
      <c r="CA205" s="128"/>
      <c r="CB205" s="128"/>
      <c r="CC205" s="128"/>
      <c r="CD205" s="128"/>
      <c r="CE205" s="128"/>
      <c r="CF205" s="128"/>
      <c r="CG205" s="128"/>
      <c r="CH205" s="128"/>
      <c r="CI205" s="128"/>
      <c r="CJ205" s="128"/>
      <c r="CK205" s="128"/>
      <c r="CL205" s="128"/>
      <c r="CM205" s="128"/>
      <c r="CN205" s="128"/>
      <c r="CO205" s="128"/>
      <c r="CP205" s="128"/>
      <c r="CQ205" s="128"/>
      <c r="CR205" s="128"/>
      <c r="CS205" s="128"/>
      <c r="CT205" s="128"/>
      <c r="CU205" s="128"/>
      <c r="CV205" s="128"/>
      <c r="CW205" s="128"/>
      <c r="CX205" s="128"/>
      <c r="CY205" s="128"/>
      <c r="CZ205" s="128"/>
      <c r="DA205" s="128"/>
      <c r="DB205" s="128"/>
      <c r="DC205" s="128"/>
      <c r="DD205" s="128"/>
      <c r="DE205" s="128"/>
      <c r="DF205" s="128"/>
      <c r="DG205" s="128"/>
      <c r="DH205" s="128"/>
      <c r="DI205" s="128"/>
      <c r="DJ205" s="128"/>
      <c r="DK205" s="128"/>
      <c r="DL205" s="128"/>
      <c r="DM205" s="128"/>
      <c r="DN205" s="128"/>
      <c r="DO205" s="128"/>
      <c r="DP205" s="128"/>
      <c r="DQ205" s="128"/>
      <c r="DR205" s="128"/>
      <c r="DS205" s="128"/>
      <c r="DT205" s="128"/>
      <c r="DU205" s="128"/>
      <c r="DV205" s="128"/>
      <c r="DW205" s="128"/>
      <c r="DX205" s="128"/>
      <c r="DY205" s="128"/>
      <c r="DZ205" s="128"/>
      <c r="EA205" s="128"/>
      <c r="EB205" s="128"/>
      <c r="EC205" s="128"/>
      <c r="ED205" s="128"/>
      <c r="EE205" s="128"/>
      <c r="EF205" s="128"/>
      <c r="EG205" s="128"/>
      <c r="EH205" s="128"/>
      <c r="EI205" s="128"/>
      <c r="EJ205" s="128"/>
      <c r="EK205" s="128"/>
      <c r="EL205" s="128"/>
      <c r="EM205" s="128"/>
      <c r="EN205" s="128"/>
      <c r="EO205" s="128"/>
      <c r="EP205" s="128"/>
      <c r="EQ205" s="128"/>
      <c r="ER205" s="128"/>
      <c r="ES205" s="128"/>
      <c r="ET205" s="128"/>
      <c r="EU205" s="128"/>
      <c r="EV205" s="128"/>
      <c r="EW205" s="128"/>
      <c r="EX205" s="128"/>
      <c r="EY205" s="128"/>
      <c r="EZ205" s="128"/>
      <c r="FA205" s="128"/>
      <c r="FB205" s="128"/>
      <c r="FC205" s="128"/>
      <c r="FD205" s="128"/>
      <c r="FE205" s="128"/>
      <c r="FF205" s="128"/>
      <c r="FG205" s="128"/>
      <c r="FH205" s="128"/>
      <c r="FI205" s="128"/>
      <c r="FJ205" s="128"/>
      <c r="FK205" s="128"/>
      <c r="FL205" s="128"/>
      <c r="FM205" s="128"/>
      <c r="FN205" s="128"/>
      <c r="FO205" s="128"/>
      <c r="FP205" s="128"/>
      <c r="FQ205" s="128"/>
      <c r="FR205" s="128"/>
      <c r="FS205" s="128"/>
      <c r="FT205" s="128"/>
      <c r="FU205" s="128"/>
      <c r="FV205" s="128"/>
      <c r="FW205" s="128"/>
      <c r="FX205" s="128"/>
      <c r="FY205" s="128"/>
      <c r="FZ205" s="128"/>
      <c r="GA205" s="128"/>
      <c r="GB205" s="128"/>
      <c r="GC205" s="128"/>
      <c r="GD205" s="128"/>
      <c r="GE205" s="128"/>
      <c r="GF205" s="128"/>
      <c r="GG205" s="128"/>
      <c r="GH205" s="128"/>
      <c r="GI205" s="128"/>
      <c r="GJ205" s="128"/>
      <c r="GK205" s="128"/>
      <c r="GL205" s="128"/>
      <c r="GM205" s="128"/>
      <c r="GN205" s="128"/>
      <c r="GO205" s="128"/>
      <c r="GP205" s="128"/>
      <c r="GQ205" s="128"/>
      <c r="GR205" s="128"/>
      <c r="GS205" s="128"/>
      <c r="GT205" s="128"/>
      <c r="GU205" s="128"/>
      <c r="GV205" s="128"/>
      <c r="GW205" s="128"/>
      <c r="GX205" s="128"/>
      <c r="GY205" s="128"/>
      <c r="GZ205" s="128"/>
      <c r="HA205" s="128"/>
      <c r="HB205" s="128"/>
      <c r="HC205" s="128"/>
      <c r="HD205" s="128"/>
      <c r="HE205" s="128"/>
      <c r="HF205" s="128"/>
      <c r="HG205" s="128"/>
      <c r="HH205" s="128"/>
      <c r="HI205" s="128"/>
      <c r="HJ205" s="128"/>
      <c r="HK205" s="128"/>
      <c r="HL205" s="128"/>
      <c r="HM205" s="128"/>
      <c r="HN205" s="128"/>
      <c r="HO205" s="128"/>
      <c r="HP205" s="128"/>
      <c r="HQ205" s="128"/>
      <c r="HR205" s="128"/>
      <c r="HS205" s="128"/>
      <c r="HT205" s="128"/>
      <c r="HU205" s="128"/>
      <c r="HV205" s="128"/>
      <c r="HW205" s="128"/>
      <c r="HX205" s="128"/>
      <c r="HY205" s="128"/>
      <c r="HZ205" s="128"/>
      <c r="IA205" s="128"/>
      <c r="IB205" s="128"/>
      <c r="IC205" s="128"/>
      <c r="ID205" s="128"/>
      <c r="IE205" s="128"/>
      <c r="IF205" s="128"/>
      <c r="IG205" s="128"/>
      <c r="IH205" s="128"/>
      <c r="II205" s="128"/>
      <c r="IJ205" s="128"/>
      <c r="IK205" s="128"/>
      <c r="IL205" s="128"/>
      <c r="IM205" s="128"/>
      <c r="IN205" s="128"/>
      <c r="IO205" s="128"/>
      <c r="IP205" s="128"/>
      <c r="IQ205" s="128"/>
      <c r="IR205" s="128"/>
      <c r="IS205" s="128"/>
      <c r="IT205" s="128"/>
      <c r="IU205" s="128"/>
      <c r="IV205" s="128"/>
    </row>
    <row r="206" spans="1:256" s="208" customFormat="1">
      <c r="A206" s="160"/>
      <c r="B206" s="269"/>
      <c r="C206" s="185"/>
      <c r="D206" s="185"/>
      <c r="E206" s="306"/>
      <c r="F206" s="120"/>
    </row>
    <row r="207" spans="1:256" s="208" customFormat="1">
      <c r="B207" s="269"/>
      <c r="C207" s="185"/>
      <c r="D207" s="185"/>
      <c r="E207" s="773"/>
      <c r="F207" s="312"/>
    </row>
    <row r="208" spans="1:256" s="116" customFormat="1">
      <c r="B208" s="269"/>
      <c r="C208" s="185"/>
      <c r="D208" s="185"/>
      <c r="E208" s="138"/>
      <c r="F208" s="139"/>
    </row>
    <row r="209" spans="1:6">
      <c r="A209" s="173"/>
      <c r="B209" s="267"/>
      <c r="C209" s="118"/>
      <c r="D209" s="118"/>
      <c r="E209" s="772"/>
      <c r="F209" s="120"/>
    </row>
    <row r="210" spans="1:6">
      <c r="A210" s="173"/>
      <c r="B210" s="267"/>
      <c r="C210" s="140"/>
      <c r="D210" s="140"/>
      <c r="E210" s="130"/>
      <c r="F210" s="116"/>
    </row>
    <row r="211" spans="1:6">
      <c r="A211" s="160"/>
      <c r="B211" s="186"/>
      <c r="C211" s="185"/>
      <c r="D211" s="185"/>
      <c r="E211" s="773"/>
      <c r="F211" s="120"/>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59"/>
  <sheetViews>
    <sheetView view="pageBreakPreview" zoomScale="60" zoomScaleNormal="86" workbookViewId="0">
      <selection activeCell="J15" sqref="J15"/>
    </sheetView>
  </sheetViews>
  <sheetFormatPr defaultColWidth="9" defaultRowHeight="12.75"/>
  <cols>
    <col min="1" max="1" width="6.7109375" style="336" customWidth="1"/>
    <col min="2" max="2" width="60.7109375" style="340" customWidth="1"/>
    <col min="3" max="4" width="7.7109375" style="341" customWidth="1"/>
    <col min="5" max="5" width="10.7109375" style="791" customWidth="1"/>
    <col min="6" max="6" width="15.7109375" style="342" customWidth="1"/>
    <col min="7" max="15" width="9" style="343"/>
    <col min="16" max="257" width="9" style="336"/>
    <col min="258" max="258" width="48" style="336" customWidth="1"/>
    <col min="259" max="259" width="9" style="336"/>
    <col min="260" max="260" width="6" style="336" bestFit="1" customWidth="1"/>
    <col min="261" max="262" width="13.140625" style="336" customWidth="1"/>
    <col min="263" max="513" width="9" style="336"/>
    <col min="514" max="514" width="48" style="336" customWidth="1"/>
    <col min="515" max="515" width="9" style="336"/>
    <col min="516" max="516" width="6" style="336" bestFit="1" customWidth="1"/>
    <col min="517" max="518" width="13.140625" style="336" customWidth="1"/>
    <col min="519" max="769" width="9" style="336"/>
    <col min="770" max="770" width="48" style="336" customWidth="1"/>
    <col min="771" max="771" width="9" style="336"/>
    <col min="772" max="772" width="6" style="336" bestFit="1" customWidth="1"/>
    <col min="773" max="774" width="13.140625" style="336" customWidth="1"/>
    <col min="775" max="1025" width="9" style="336"/>
    <col min="1026" max="1026" width="48" style="336" customWidth="1"/>
    <col min="1027" max="1027" width="9" style="336"/>
    <col min="1028" max="1028" width="6" style="336" bestFit="1" customWidth="1"/>
    <col min="1029" max="1030" width="13.140625" style="336" customWidth="1"/>
    <col min="1031" max="1281" width="9" style="336"/>
    <col min="1282" max="1282" width="48" style="336" customWidth="1"/>
    <col min="1283" max="1283" width="9" style="336"/>
    <col min="1284" max="1284" width="6" style="336" bestFit="1" customWidth="1"/>
    <col min="1285" max="1286" width="13.140625" style="336" customWidth="1"/>
    <col min="1287" max="1537" width="9" style="336"/>
    <col min="1538" max="1538" width="48" style="336" customWidth="1"/>
    <col min="1539" max="1539" width="9" style="336"/>
    <col min="1540" max="1540" width="6" style="336" bestFit="1" customWidth="1"/>
    <col min="1541" max="1542" width="13.140625" style="336" customWidth="1"/>
    <col min="1543" max="1793" width="9" style="336"/>
    <col min="1794" max="1794" width="48" style="336" customWidth="1"/>
    <col min="1795" max="1795" width="9" style="336"/>
    <col min="1796" max="1796" width="6" style="336" bestFit="1" customWidth="1"/>
    <col min="1797" max="1798" width="13.140625" style="336" customWidth="1"/>
    <col min="1799" max="2049" width="9" style="336"/>
    <col min="2050" max="2050" width="48" style="336" customWidth="1"/>
    <col min="2051" max="2051" width="9" style="336"/>
    <col min="2052" max="2052" width="6" style="336" bestFit="1" customWidth="1"/>
    <col min="2053" max="2054" width="13.140625" style="336" customWidth="1"/>
    <col min="2055" max="2305" width="9" style="336"/>
    <col min="2306" max="2306" width="48" style="336" customWidth="1"/>
    <col min="2307" max="2307" width="9" style="336"/>
    <col min="2308" max="2308" width="6" style="336" bestFit="1" customWidth="1"/>
    <col min="2309" max="2310" width="13.140625" style="336" customWidth="1"/>
    <col min="2311" max="2561" width="9" style="336"/>
    <col min="2562" max="2562" width="48" style="336" customWidth="1"/>
    <col min="2563" max="2563" width="9" style="336"/>
    <col min="2564" max="2564" width="6" style="336" bestFit="1" customWidth="1"/>
    <col min="2565" max="2566" width="13.140625" style="336" customWidth="1"/>
    <col min="2567" max="2817" width="9" style="336"/>
    <col min="2818" max="2818" width="48" style="336" customWidth="1"/>
    <col min="2819" max="2819" width="9" style="336"/>
    <col min="2820" max="2820" width="6" style="336" bestFit="1" customWidth="1"/>
    <col min="2821" max="2822" width="13.140625" style="336" customWidth="1"/>
    <col min="2823" max="3073" width="9" style="336"/>
    <col min="3074" max="3074" width="48" style="336" customWidth="1"/>
    <col min="3075" max="3075" width="9" style="336"/>
    <col min="3076" max="3076" width="6" style="336" bestFit="1" customWidth="1"/>
    <col min="3077" max="3078" width="13.140625" style="336" customWidth="1"/>
    <col min="3079" max="3329" width="9" style="336"/>
    <col min="3330" max="3330" width="48" style="336" customWidth="1"/>
    <col min="3331" max="3331" width="9" style="336"/>
    <col min="3332" max="3332" width="6" style="336" bestFit="1" customWidth="1"/>
    <col min="3333" max="3334" width="13.140625" style="336" customWidth="1"/>
    <col min="3335" max="3585" width="9" style="336"/>
    <col min="3586" max="3586" width="48" style="336" customWidth="1"/>
    <col min="3587" max="3587" width="9" style="336"/>
    <col min="3588" max="3588" width="6" style="336" bestFit="1" customWidth="1"/>
    <col min="3589" max="3590" width="13.140625" style="336" customWidth="1"/>
    <col min="3591" max="3841" width="9" style="336"/>
    <col min="3842" max="3842" width="48" style="336" customWidth="1"/>
    <col min="3843" max="3843" width="9" style="336"/>
    <col min="3844" max="3844" width="6" style="336" bestFit="1" customWidth="1"/>
    <col min="3845" max="3846" width="13.140625" style="336" customWidth="1"/>
    <col min="3847" max="4097" width="9" style="336"/>
    <col min="4098" max="4098" width="48" style="336" customWidth="1"/>
    <col min="4099" max="4099" width="9" style="336"/>
    <col min="4100" max="4100" width="6" style="336" bestFit="1" customWidth="1"/>
    <col min="4101" max="4102" width="13.140625" style="336" customWidth="1"/>
    <col min="4103" max="4353" width="9" style="336"/>
    <col min="4354" max="4354" width="48" style="336" customWidth="1"/>
    <col min="4355" max="4355" width="9" style="336"/>
    <col min="4356" max="4356" width="6" style="336" bestFit="1" customWidth="1"/>
    <col min="4357" max="4358" width="13.140625" style="336" customWidth="1"/>
    <col min="4359" max="4609" width="9" style="336"/>
    <col min="4610" max="4610" width="48" style="336" customWidth="1"/>
    <col min="4611" max="4611" width="9" style="336"/>
    <col min="4612" max="4612" width="6" style="336" bestFit="1" customWidth="1"/>
    <col min="4613" max="4614" width="13.140625" style="336" customWidth="1"/>
    <col min="4615" max="4865" width="9" style="336"/>
    <col min="4866" max="4866" width="48" style="336" customWidth="1"/>
    <col min="4867" max="4867" width="9" style="336"/>
    <col min="4868" max="4868" width="6" style="336" bestFit="1" customWidth="1"/>
    <col min="4869" max="4870" width="13.140625" style="336" customWidth="1"/>
    <col min="4871" max="5121" width="9" style="336"/>
    <col min="5122" max="5122" width="48" style="336" customWidth="1"/>
    <col min="5123" max="5123" width="9" style="336"/>
    <col min="5124" max="5124" width="6" style="336" bestFit="1" customWidth="1"/>
    <col min="5125" max="5126" width="13.140625" style="336" customWidth="1"/>
    <col min="5127" max="5377" width="9" style="336"/>
    <col min="5378" max="5378" width="48" style="336" customWidth="1"/>
    <col min="5379" max="5379" width="9" style="336"/>
    <col min="5380" max="5380" width="6" style="336" bestFit="1" customWidth="1"/>
    <col min="5381" max="5382" width="13.140625" style="336" customWidth="1"/>
    <col min="5383" max="5633" width="9" style="336"/>
    <col min="5634" max="5634" width="48" style="336" customWidth="1"/>
    <col min="5635" max="5635" width="9" style="336"/>
    <col min="5636" max="5636" width="6" style="336" bestFit="1" customWidth="1"/>
    <col min="5637" max="5638" width="13.140625" style="336" customWidth="1"/>
    <col min="5639" max="5889" width="9" style="336"/>
    <col min="5890" max="5890" width="48" style="336" customWidth="1"/>
    <col min="5891" max="5891" width="9" style="336"/>
    <col min="5892" max="5892" width="6" style="336" bestFit="1" customWidth="1"/>
    <col min="5893" max="5894" width="13.140625" style="336" customWidth="1"/>
    <col min="5895" max="6145" width="9" style="336"/>
    <col min="6146" max="6146" width="48" style="336" customWidth="1"/>
    <col min="6147" max="6147" width="9" style="336"/>
    <col min="6148" max="6148" width="6" style="336" bestFit="1" customWidth="1"/>
    <col min="6149" max="6150" width="13.140625" style="336" customWidth="1"/>
    <col min="6151" max="6401" width="9" style="336"/>
    <col min="6402" max="6402" width="48" style="336" customWidth="1"/>
    <col min="6403" max="6403" width="9" style="336"/>
    <col min="6404" max="6404" width="6" style="336" bestFit="1" customWidth="1"/>
    <col min="6405" max="6406" width="13.140625" style="336" customWidth="1"/>
    <col min="6407" max="6657" width="9" style="336"/>
    <col min="6658" max="6658" width="48" style="336" customWidth="1"/>
    <col min="6659" max="6659" width="9" style="336"/>
    <col min="6660" max="6660" width="6" style="336" bestFit="1" customWidth="1"/>
    <col min="6661" max="6662" width="13.140625" style="336" customWidth="1"/>
    <col min="6663" max="6913" width="9" style="336"/>
    <col min="6914" max="6914" width="48" style="336" customWidth="1"/>
    <col min="6915" max="6915" width="9" style="336"/>
    <col min="6916" max="6916" width="6" style="336" bestFit="1" customWidth="1"/>
    <col min="6917" max="6918" width="13.140625" style="336" customWidth="1"/>
    <col min="6919" max="7169" width="9" style="336"/>
    <col min="7170" max="7170" width="48" style="336" customWidth="1"/>
    <col min="7171" max="7171" width="9" style="336"/>
    <col min="7172" max="7172" width="6" style="336" bestFit="1" customWidth="1"/>
    <col min="7173" max="7174" width="13.140625" style="336" customWidth="1"/>
    <col min="7175" max="7425" width="9" style="336"/>
    <col min="7426" max="7426" width="48" style="336" customWidth="1"/>
    <col min="7427" max="7427" width="9" style="336"/>
    <col min="7428" max="7428" width="6" style="336" bestFit="1" customWidth="1"/>
    <col min="7429" max="7430" width="13.140625" style="336" customWidth="1"/>
    <col min="7431" max="7681" width="9" style="336"/>
    <col min="7682" max="7682" width="48" style="336" customWidth="1"/>
    <col min="7683" max="7683" width="9" style="336"/>
    <col min="7684" max="7684" width="6" style="336" bestFit="1" customWidth="1"/>
    <col min="7685" max="7686" width="13.140625" style="336" customWidth="1"/>
    <col min="7687" max="7937" width="9" style="336"/>
    <col min="7938" max="7938" width="48" style="336" customWidth="1"/>
    <col min="7939" max="7939" width="9" style="336"/>
    <col min="7940" max="7940" width="6" style="336" bestFit="1" customWidth="1"/>
    <col min="7941" max="7942" width="13.140625" style="336" customWidth="1"/>
    <col min="7943" max="8193" width="9" style="336"/>
    <col min="8194" max="8194" width="48" style="336" customWidth="1"/>
    <col min="8195" max="8195" width="9" style="336"/>
    <col min="8196" max="8196" width="6" style="336" bestFit="1" customWidth="1"/>
    <col min="8197" max="8198" width="13.140625" style="336" customWidth="1"/>
    <col min="8199" max="8449" width="9" style="336"/>
    <col min="8450" max="8450" width="48" style="336" customWidth="1"/>
    <col min="8451" max="8451" width="9" style="336"/>
    <col min="8452" max="8452" width="6" style="336" bestFit="1" customWidth="1"/>
    <col min="8453" max="8454" width="13.140625" style="336" customWidth="1"/>
    <col min="8455" max="8705" width="9" style="336"/>
    <col min="8706" max="8706" width="48" style="336" customWidth="1"/>
    <col min="8707" max="8707" width="9" style="336"/>
    <col min="8708" max="8708" width="6" style="336" bestFit="1" customWidth="1"/>
    <col min="8709" max="8710" width="13.140625" style="336" customWidth="1"/>
    <col min="8711" max="8961" width="9" style="336"/>
    <col min="8962" max="8962" width="48" style="336" customWidth="1"/>
    <col min="8963" max="8963" width="9" style="336"/>
    <col min="8964" max="8964" width="6" style="336" bestFit="1" customWidth="1"/>
    <col min="8965" max="8966" width="13.140625" style="336" customWidth="1"/>
    <col min="8967" max="9217" width="9" style="336"/>
    <col min="9218" max="9218" width="48" style="336" customWidth="1"/>
    <col min="9219" max="9219" width="9" style="336"/>
    <col min="9220" max="9220" width="6" style="336" bestFit="1" customWidth="1"/>
    <col min="9221" max="9222" width="13.140625" style="336" customWidth="1"/>
    <col min="9223" max="9473" width="9" style="336"/>
    <col min="9474" max="9474" width="48" style="336" customWidth="1"/>
    <col min="9475" max="9475" width="9" style="336"/>
    <col min="9476" max="9476" width="6" style="336" bestFit="1" customWidth="1"/>
    <col min="9477" max="9478" width="13.140625" style="336" customWidth="1"/>
    <col min="9479" max="9729" width="9" style="336"/>
    <col min="9730" max="9730" width="48" style="336" customWidth="1"/>
    <col min="9731" max="9731" width="9" style="336"/>
    <col min="9732" max="9732" width="6" style="336" bestFit="1" customWidth="1"/>
    <col min="9733" max="9734" width="13.140625" style="336" customWidth="1"/>
    <col min="9735" max="9985" width="9" style="336"/>
    <col min="9986" max="9986" width="48" style="336" customWidth="1"/>
    <col min="9987" max="9987" width="9" style="336"/>
    <col min="9988" max="9988" width="6" style="336" bestFit="1" customWidth="1"/>
    <col min="9989" max="9990" width="13.140625" style="336" customWidth="1"/>
    <col min="9991" max="10241" width="9" style="336"/>
    <col min="10242" max="10242" width="48" style="336" customWidth="1"/>
    <col min="10243" max="10243" width="9" style="336"/>
    <col min="10244" max="10244" width="6" style="336" bestFit="1" customWidth="1"/>
    <col min="10245" max="10246" width="13.140625" style="336" customWidth="1"/>
    <col min="10247" max="10497" width="9" style="336"/>
    <col min="10498" max="10498" width="48" style="336" customWidth="1"/>
    <col min="10499" max="10499" width="9" style="336"/>
    <col min="10500" max="10500" width="6" style="336" bestFit="1" customWidth="1"/>
    <col min="10501" max="10502" width="13.140625" style="336" customWidth="1"/>
    <col min="10503" max="10753" width="9" style="336"/>
    <col min="10754" max="10754" width="48" style="336" customWidth="1"/>
    <col min="10755" max="10755" width="9" style="336"/>
    <col min="10756" max="10756" width="6" style="336" bestFit="1" customWidth="1"/>
    <col min="10757" max="10758" width="13.140625" style="336" customWidth="1"/>
    <col min="10759" max="11009" width="9" style="336"/>
    <col min="11010" max="11010" width="48" style="336" customWidth="1"/>
    <col min="11011" max="11011" width="9" style="336"/>
    <col min="11012" max="11012" width="6" style="336" bestFit="1" customWidth="1"/>
    <col min="11013" max="11014" width="13.140625" style="336" customWidth="1"/>
    <col min="11015" max="11265" width="9" style="336"/>
    <col min="11266" max="11266" width="48" style="336" customWidth="1"/>
    <col min="11267" max="11267" width="9" style="336"/>
    <col min="11268" max="11268" width="6" style="336" bestFit="1" customWidth="1"/>
    <col min="11269" max="11270" width="13.140625" style="336" customWidth="1"/>
    <col min="11271" max="11521" width="9" style="336"/>
    <col min="11522" max="11522" width="48" style="336" customWidth="1"/>
    <col min="11523" max="11523" width="9" style="336"/>
    <col min="11524" max="11524" width="6" style="336" bestFit="1" customWidth="1"/>
    <col min="11525" max="11526" width="13.140625" style="336" customWidth="1"/>
    <col min="11527" max="11777" width="9" style="336"/>
    <col min="11778" max="11778" width="48" style="336" customWidth="1"/>
    <col min="11779" max="11779" width="9" style="336"/>
    <col min="11780" max="11780" width="6" style="336" bestFit="1" customWidth="1"/>
    <col min="11781" max="11782" width="13.140625" style="336" customWidth="1"/>
    <col min="11783" max="12033" width="9" style="336"/>
    <col min="12034" max="12034" width="48" style="336" customWidth="1"/>
    <col min="12035" max="12035" width="9" style="336"/>
    <col min="12036" max="12036" width="6" style="336" bestFit="1" customWidth="1"/>
    <col min="12037" max="12038" width="13.140625" style="336" customWidth="1"/>
    <col min="12039" max="12289" width="9" style="336"/>
    <col min="12290" max="12290" width="48" style="336" customWidth="1"/>
    <col min="12291" max="12291" width="9" style="336"/>
    <col min="12292" max="12292" width="6" style="336" bestFit="1" customWidth="1"/>
    <col min="12293" max="12294" width="13.140625" style="336" customWidth="1"/>
    <col min="12295" max="12545" width="9" style="336"/>
    <col min="12546" max="12546" width="48" style="336" customWidth="1"/>
    <col min="12547" max="12547" width="9" style="336"/>
    <col min="12548" max="12548" width="6" style="336" bestFit="1" customWidth="1"/>
    <col min="12549" max="12550" width="13.140625" style="336" customWidth="1"/>
    <col min="12551" max="12801" width="9" style="336"/>
    <col min="12802" max="12802" width="48" style="336" customWidth="1"/>
    <col min="12803" max="12803" width="9" style="336"/>
    <col min="12804" max="12804" width="6" style="336" bestFit="1" customWidth="1"/>
    <col min="12805" max="12806" width="13.140625" style="336" customWidth="1"/>
    <col min="12807" max="13057" width="9" style="336"/>
    <col min="13058" max="13058" width="48" style="336" customWidth="1"/>
    <col min="13059" max="13059" width="9" style="336"/>
    <col min="13060" max="13060" width="6" style="336" bestFit="1" customWidth="1"/>
    <col min="13061" max="13062" width="13.140625" style="336" customWidth="1"/>
    <col min="13063" max="13313" width="9" style="336"/>
    <col min="13314" max="13314" width="48" style="336" customWidth="1"/>
    <col min="13315" max="13315" width="9" style="336"/>
    <col min="13316" max="13316" width="6" style="336" bestFit="1" customWidth="1"/>
    <col min="13317" max="13318" width="13.140625" style="336" customWidth="1"/>
    <col min="13319" max="13569" width="9" style="336"/>
    <col min="13570" max="13570" width="48" style="336" customWidth="1"/>
    <col min="13571" max="13571" width="9" style="336"/>
    <col min="13572" max="13572" width="6" style="336" bestFit="1" customWidth="1"/>
    <col min="13573" max="13574" width="13.140625" style="336" customWidth="1"/>
    <col min="13575" max="13825" width="9" style="336"/>
    <col min="13826" max="13826" width="48" style="336" customWidth="1"/>
    <col min="13827" max="13827" width="9" style="336"/>
    <col min="13828" max="13828" width="6" style="336" bestFit="1" customWidth="1"/>
    <col min="13829" max="13830" width="13.140625" style="336" customWidth="1"/>
    <col min="13831" max="14081" width="9" style="336"/>
    <col min="14082" max="14082" width="48" style="336" customWidth="1"/>
    <col min="14083" max="14083" width="9" style="336"/>
    <col min="14084" max="14084" width="6" style="336" bestFit="1" customWidth="1"/>
    <col min="14085" max="14086" width="13.140625" style="336" customWidth="1"/>
    <col min="14087" max="14337" width="9" style="336"/>
    <col min="14338" max="14338" width="48" style="336" customWidth="1"/>
    <col min="14339" max="14339" width="9" style="336"/>
    <col min="14340" max="14340" width="6" style="336" bestFit="1" customWidth="1"/>
    <col min="14341" max="14342" width="13.140625" style="336" customWidth="1"/>
    <col min="14343" max="14593" width="9" style="336"/>
    <col min="14594" max="14594" width="48" style="336" customWidth="1"/>
    <col min="14595" max="14595" width="9" style="336"/>
    <col min="14596" max="14596" width="6" style="336" bestFit="1" customWidth="1"/>
    <col min="14597" max="14598" width="13.140625" style="336" customWidth="1"/>
    <col min="14599" max="14849" width="9" style="336"/>
    <col min="14850" max="14850" width="48" style="336" customWidth="1"/>
    <col min="14851" max="14851" width="9" style="336"/>
    <col min="14852" max="14852" width="6" style="336" bestFit="1" customWidth="1"/>
    <col min="14853" max="14854" width="13.140625" style="336" customWidth="1"/>
    <col min="14855" max="15105" width="9" style="336"/>
    <col min="15106" max="15106" width="48" style="336" customWidth="1"/>
    <col min="15107" max="15107" width="9" style="336"/>
    <col min="15108" max="15108" width="6" style="336" bestFit="1" customWidth="1"/>
    <col min="15109" max="15110" width="13.140625" style="336" customWidth="1"/>
    <col min="15111" max="15361" width="9" style="336"/>
    <col min="15362" max="15362" width="48" style="336" customWidth="1"/>
    <col min="15363" max="15363" width="9" style="336"/>
    <col min="15364" max="15364" width="6" style="336" bestFit="1" customWidth="1"/>
    <col min="15365" max="15366" width="13.140625" style="336" customWidth="1"/>
    <col min="15367" max="15617" width="9" style="336"/>
    <col min="15618" max="15618" width="48" style="336" customWidth="1"/>
    <col min="15619" max="15619" width="9" style="336"/>
    <col min="15620" max="15620" width="6" style="336" bestFit="1" customWidth="1"/>
    <col min="15621" max="15622" width="13.140625" style="336" customWidth="1"/>
    <col min="15623" max="15873" width="9" style="336"/>
    <col min="15874" max="15874" width="48" style="336" customWidth="1"/>
    <col min="15875" max="15875" width="9" style="336"/>
    <col min="15876" max="15876" width="6" style="336" bestFit="1" customWidth="1"/>
    <col min="15877" max="15878" width="13.140625" style="336" customWidth="1"/>
    <col min="15879" max="16129" width="9" style="336"/>
    <col min="16130" max="16130" width="48" style="336" customWidth="1"/>
    <col min="16131" max="16131" width="9" style="336"/>
    <col min="16132" max="16132" width="6" style="336" bestFit="1" customWidth="1"/>
    <col min="16133" max="16134" width="13.140625" style="336" customWidth="1"/>
    <col min="16135" max="16384" width="9" style="336"/>
  </cols>
  <sheetData>
    <row r="1" spans="1:17" s="318" customFormat="1">
      <c r="A1" s="314"/>
      <c r="B1" s="315" t="s">
        <v>163</v>
      </c>
      <c r="C1" s="316" t="s">
        <v>164</v>
      </c>
      <c r="D1" s="316" t="s">
        <v>165</v>
      </c>
      <c r="E1" s="781" t="s">
        <v>166</v>
      </c>
      <c r="F1" s="317" t="s">
        <v>167</v>
      </c>
    </row>
    <row r="2" spans="1:17" s="318" customFormat="1">
      <c r="A2" s="314"/>
      <c r="B2" s="315"/>
      <c r="C2" s="316"/>
      <c r="D2" s="316"/>
      <c r="E2" s="781"/>
      <c r="F2" s="317"/>
    </row>
    <row r="3" spans="1:17" s="109" customFormat="1">
      <c r="A3" s="103" t="s">
        <v>12</v>
      </c>
      <c r="B3" s="104" t="s">
        <v>168</v>
      </c>
      <c r="C3" s="105"/>
      <c r="D3" s="106"/>
      <c r="E3" s="107"/>
      <c r="F3" s="108">
        <f>SUBTOTAL(9,F4:F18)</f>
        <v>0</v>
      </c>
    </row>
    <row r="4" spans="1:17" s="318" customFormat="1">
      <c r="A4" s="314"/>
      <c r="B4" s="315"/>
      <c r="C4" s="316"/>
      <c r="D4" s="316"/>
      <c r="E4" s="781"/>
      <c r="F4" s="317"/>
    </row>
    <row r="5" spans="1:17" s="234" customFormat="1" ht="38.25">
      <c r="A5" s="160">
        <v>1</v>
      </c>
      <c r="B5" s="319" t="s">
        <v>547</v>
      </c>
      <c r="C5" s="320"/>
      <c r="D5" s="321"/>
      <c r="E5" s="782"/>
      <c r="F5" s="167"/>
      <c r="G5" s="322"/>
      <c r="H5" s="323"/>
      <c r="I5" s="323"/>
      <c r="J5" s="323"/>
      <c r="K5" s="323"/>
      <c r="L5" s="323"/>
      <c r="M5" s="323"/>
      <c r="N5" s="323"/>
      <c r="O5" s="323"/>
      <c r="P5" s="323"/>
      <c r="Q5" s="323"/>
    </row>
    <row r="6" spans="1:17" s="234" customFormat="1">
      <c r="A6" s="324"/>
      <c r="B6" s="319" t="s">
        <v>548</v>
      </c>
      <c r="C6" s="118" t="s">
        <v>16</v>
      </c>
      <c r="D6" s="325">
        <v>2</v>
      </c>
      <c r="E6" s="754"/>
      <c r="F6" s="121">
        <f>+E6*D6</f>
        <v>0</v>
      </c>
      <c r="G6" s="322"/>
      <c r="H6" s="323"/>
      <c r="I6" s="323"/>
      <c r="J6" s="323"/>
      <c r="K6" s="323"/>
      <c r="L6" s="323"/>
      <c r="M6" s="323"/>
      <c r="N6" s="323"/>
      <c r="O6" s="323"/>
      <c r="P6" s="323"/>
      <c r="Q6" s="323"/>
    </row>
    <row r="7" spans="1:17" s="326" customFormat="1">
      <c r="B7" s="327" t="s">
        <v>549</v>
      </c>
      <c r="C7" s="320"/>
      <c r="D7" s="320"/>
      <c r="E7" s="783"/>
      <c r="F7" s="167"/>
    </row>
    <row r="8" spans="1:17" s="234" customFormat="1">
      <c r="A8" s="324"/>
      <c r="B8" s="327" t="s">
        <v>550</v>
      </c>
      <c r="C8" s="320"/>
      <c r="D8" s="321"/>
      <c r="E8" s="782"/>
      <c r="F8" s="121"/>
      <c r="G8" s="322"/>
      <c r="H8" s="323"/>
      <c r="I8" s="323"/>
      <c r="J8" s="323"/>
      <c r="K8" s="323"/>
      <c r="L8" s="323"/>
      <c r="M8" s="323"/>
      <c r="N8" s="323"/>
      <c r="O8" s="323"/>
      <c r="P8" s="323"/>
      <c r="Q8" s="323"/>
    </row>
    <row r="9" spans="1:17" s="234" customFormat="1">
      <c r="A9" s="324"/>
      <c r="B9" s="319" t="s">
        <v>182</v>
      </c>
      <c r="C9" s="320"/>
      <c r="D9" s="321"/>
      <c r="E9" s="782"/>
      <c r="F9" s="167"/>
      <c r="G9" s="322"/>
      <c r="H9" s="323"/>
      <c r="I9" s="323"/>
      <c r="J9" s="323"/>
      <c r="K9" s="323"/>
      <c r="L9" s="323"/>
      <c r="M9" s="323"/>
      <c r="N9" s="323"/>
      <c r="O9" s="323"/>
      <c r="P9" s="323"/>
      <c r="Q9" s="323"/>
    </row>
    <row r="10" spans="1:17" s="234" customFormat="1">
      <c r="A10" s="324"/>
      <c r="B10" s="319"/>
      <c r="C10" s="320"/>
      <c r="D10" s="321"/>
      <c r="E10" s="782"/>
      <c r="F10" s="167"/>
      <c r="G10" s="322"/>
      <c r="H10" s="323"/>
      <c r="I10" s="323"/>
      <c r="J10" s="323"/>
      <c r="K10" s="323"/>
      <c r="L10" s="323"/>
      <c r="M10" s="323"/>
      <c r="N10" s="323"/>
      <c r="O10" s="323"/>
      <c r="P10" s="323"/>
      <c r="Q10" s="323"/>
    </row>
    <row r="11" spans="1:17" s="234" customFormat="1" ht="173.25" customHeight="1">
      <c r="A11" s="160">
        <f>MAX($A$5:A9)+1</f>
        <v>2</v>
      </c>
      <c r="B11" s="842" t="s">
        <v>551</v>
      </c>
      <c r="C11" s="320"/>
      <c r="D11" s="321"/>
      <c r="E11" s="784"/>
      <c r="F11" s="167"/>
      <c r="G11" s="322"/>
      <c r="H11" s="323"/>
      <c r="I11" s="323"/>
      <c r="J11" s="323"/>
      <c r="K11" s="323"/>
      <c r="L11" s="323"/>
      <c r="M11" s="323"/>
      <c r="N11" s="323"/>
      <c r="O11" s="323"/>
      <c r="P11" s="323"/>
      <c r="Q11" s="323"/>
    </row>
    <row r="12" spans="1:17" s="234" customFormat="1" ht="25.5">
      <c r="A12" s="128"/>
      <c r="B12" s="319" t="s">
        <v>552</v>
      </c>
      <c r="C12" s="320"/>
      <c r="D12" s="321"/>
      <c r="E12" s="785"/>
      <c r="F12" s="121"/>
      <c r="G12" s="322"/>
      <c r="H12" s="323"/>
      <c r="I12" s="323"/>
      <c r="J12" s="323"/>
      <c r="K12" s="323"/>
      <c r="L12" s="323"/>
      <c r="M12" s="323"/>
      <c r="N12" s="323"/>
      <c r="O12" s="323"/>
      <c r="P12" s="323"/>
      <c r="Q12" s="323"/>
    </row>
    <row r="13" spans="1:17" s="234" customFormat="1" ht="89.25">
      <c r="A13" s="328"/>
      <c r="B13" s="842" t="s">
        <v>553</v>
      </c>
      <c r="C13" s="118" t="s">
        <v>554</v>
      </c>
      <c r="D13" s="325">
        <v>30</v>
      </c>
      <c r="E13" s="754"/>
      <c r="F13" s="121">
        <f>D13*E13</f>
        <v>0</v>
      </c>
      <c r="G13" s="322"/>
      <c r="H13" s="323"/>
      <c r="I13" s="323"/>
      <c r="J13" s="323"/>
      <c r="K13" s="323"/>
      <c r="L13" s="323"/>
      <c r="M13" s="323"/>
      <c r="N13" s="323"/>
      <c r="O13" s="323"/>
      <c r="P13" s="323"/>
      <c r="Q13" s="323"/>
    </row>
    <row r="14" spans="1:17" s="234" customFormat="1">
      <c r="A14" s="328"/>
      <c r="B14" s="319"/>
      <c r="C14" s="320"/>
      <c r="D14" s="329"/>
      <c r="E14" s="786"/>
      <c r="F14" s="121"/>
      <c r="G14" s="322"/>
      <c r="H14" s="323"/>
      <c r="I14" s="323"/>
      <c r="J14" s="323"/>
      <c r="K14" s="323"/>
      <c r="L14" s="323"/>
      <c r="M14" s="323"/>
      <c r="N14" s="323"/>
      <c r="O14" s="323"/>
      <c r="P14" s="323"/>
      <c r="Q14" s="323"/>
    </row>
    <row r="15" spans="1:17" s="234" customFormat="1" ht="140.25">
      <c r="A15" s="160">
        <f>MAX($A$5:A14)+1</f>
        <v>3</v>
      </c>
      <c r="B15" s="842" t="s">
        <v>555</v>
      </c>
      <c r="C15" s="320"/>
      <c r="D15" s="329"/>
      <c r="E15" s="786"/>
      <c r="F15" s="121"/>
      <c r="G15" s="322"/>
      <c r="H15" s="323"/>
      <c r="I15" s="323"/>
      <c r="J15" s="323"/>
      <c r="K15" s="323"/>
      <c r="L15" s="323"/>
      <c r="M15" s="323"/>
      <c r="N15" s="323"/>
      <c r="O15" s="323"/>
      <c r="P15" s="323"/>
      <c r="Q15" s="323"/>
    </row>
    <row r="16" spans="1:17" s="234" customFormat="1">
      <c r="A16" s="328"/>
      <c r="B16" s="319" t="s">
        <v>407</v>
      </c>
      <c r="C16" s="118" t="s">
        <v>556</v>
      </c>
      <c r="D16" s="325">
        <v>2</v>
      </c>
      <c r="E16" s="754"/>
      <c r="F16" s="121">
        <f>D16*E16</f>
        <v>0</v>
      </c>
      <c r="G16" s="322"/>
      <c r="H16" s="323"/>
      <c r="I16" s="323"/>
      <c r="J16" s="323"/>
      <c r="K16" s="323"/>
      <c r="L16" s="323"/>
      <c r="M16" s="323"/>
      <c r="N16" s="323"/>
      <c r="O16" s="323"/>
      <c r="P16" s="323"/>
      <c r="Q16" s="323"/>
    </row>
    <row r="17" spans="1:17" s="234" customFormat="1">
      <c r="A17" s="173"/>
      <c r="B17" s="319" t="s">
        <v>557</v>
      </c>
      <c r="C17" s="320"/>
      <c r="D17" s="329"/>
      <c r="E17" s="786"/>
      <c r="F17" s="121"/>
      <c r="G17" s="322"/>
      <c r="H17" s="323"/>
      <c r="I17" s="323"/>
      <c r="J17" s="323"/>
      <c r="K17" s="323"/>
      <c r="L17" s="323"/>
      <c r="M17" s="323"/>
      <c r="N17" s="323"/>
      <c r="O17" s="323"/>
      <c r="P17" s="323"/>
      <c r="Q17" s="323"/>
    </row>
    <row r="18" spans="1:17" s="234" customFormat="1">
      <c r="A18" s="328"/>
      <c r="B18" s="319" t="s">
        <v>182</v>
      </c>
      <c r="C18" s="320"/>
      <c r="D18" s="329"/>
      <c r="E18" s="786"/>
      <c r="F18" s="121"/>
      <c r="G18" s="322"/>
      <c r="H18" s="323"/>
      <c r="I18" s="323"/>
      <c r="J18" s="323"/>
      <c r="K18" s="323"/>
      <c r="L18" s="323"/>
      <c r="M18" s="323"/>
      <c r="N18" s="323"/>
      <c r="O18" s="323"/>
      <c r="P18" s="323"/>
      <c r="Q18" s="323"/>
    </row>
    <row r="19" spans="1:17" s="234" customFormat="1">
      <c r="A19" s="328"/>
      <c r="B19" s="319"/>
      <c r="C19" s="320"/>
      <c r="D19" s="329"/>
      <c r="E19" s="786"/>
      <c r="F19" s="121"/>
      <c r="G19" s="322"/>
      <c r="H19" s="323"/>
      <c r="I19" s="323"/>
      <c r="J19" s="323"/>
      <c r="K19" s="323"/>
      <c r="L19" s="323"/>
      <c r="M19" s="323"/>
      <c r="N19" s="323"/>
      <c r="O19" s="323"/>
      <c r="P19" s="323"/>
      <c r="Q19" s="323"/>
    </row>
    <row r="20" spans="1:17" s="109" customFormat="1">
      <c r="A20" s="103"/>
      <c r="B20" s="104"/>
      <c r="C20" s="105"/>
      <c r="D20" s="106"/>
      <c r="E20" s="107"/>
      <c r="F20" s="108"/>
    </row>
    <row r="21" spans="1:17" s="318" customFormat="1">
      <c r="A21" s="314"/>
      <c r="B21" s="315"/>
      <c r="C21" s="316"/>
      <c r="D21" s="316"/>
      <c r="E21" s="781"/>
      <c r="F21" s="317"/>
    </row>
    <row r="22" spans="1:17" s="116" customFormat="1">
      <c r="A22" s="160"/>
      <c r="B22" s="161"/>
      <c r="C22" s="118"/>
      <c r="D22" s="118"/>
      <c r="E22" s="761"/>
      <c r="F22" s="171"/>
    </row>
    <row r="23" spans="1:17" s="116" customFormat="1">
      <c r="B23" s="161"/>
      <c r="C23" s="118"/>
      <c r="D23" s="118"/>
      <c r="E23" s="761"/>
      <c r="F23" s="171"/>
    </row>
    <row r="24" spans="1:17" s="116" customFormat="1">
      <c r="B24" s="161"/>
      <c r="C24" s="118"/>
      <c r="D24" s="118"/>
      <c r="E24" s="761"/>
      <c r="F24" s="120"/>
    </row>
    <row r="25" spans="1:17" s="116" customFormat="1">
      <c r="B25" s="161"/>
      <c r="C25" s="118"/>
      <c r="D25" s="118"/>
      <c r="E25" s="123"/>
      <c r="F25" s="120"/>
    </row>
    <row r="26" spans="1:17" s="116" customFormat="1">
      <c r="B26" s="161"/>
      <c r="C26" s="118"/>
      <c r="D26" s="118"/>
      <c r="E26" s="761"/>
      <c r="F26" s="120"/>
    </row>
    <row r="27" spans="1:17" s="116" customFormat="1">
      <c r="B27" s="161"/>
      <c r="C27" s="118"/>
      <c r="D27" s="118"/>
      <c r="E27" s="761"/>
      <c r="F27" s="120"/>
    </row>
    <row r="28" spans="1:17" s="116" customFormat="1">
      <c r="B28" s="161"/>
      <c r="C28" s="118"/>
      <c r="D28" s="118"/>
      <c r="E28" s="787"/>
      <c r="F28" s="120"/>
    </row>
    <row r="29" spans="1:17" s="116" customFormat="1">
      <c r="B29" s="161"/>
      <c r="C29" s="118"/>
      <c r="D29" s="118"/>
      <c r="E29" s="123"/>
      <c r="F29" s="120"/>
    </row>
    <row r="30" spans="1:17" s="116" customFormat="1">
      <c r="B30" s="161"/>
      <c r="C30" s="118"/>
      <c r="D30" s="118"/>
      <c r="E30" s="761"/>
      <c r="F30" s="120"/>
    </row>
    <row r="31" spans="1:17" s="334" customFormat="1">
      <c r="A31" s="330"/>
      <c r="B31" s="331"/>
      <c r="C31" s="332"/>
      <c r="D31" s="332"/>
      <c r="E31" s="788"/>
      <c r="F31" s="333"/>
    </row>
    <row r="32" spans="1:17" s="334" customFormat="1">
      <c r="A32" s="335"/>
      <c r="B32" s="331"/>
      <c r="C32" s="332"/>
      <c r="D32" s="332"/>
      <c r="E32" s="788"/>
      <c r="F32" s="333"/>
    </row>
    <row r="33" spans="1:15" s="334" customFormat="1">
      <c r="A33" s="335"/>
      <c r="B33" s="331"/>
      <c r="C33" s="332"/>
      <c r="D33" s="332"/>
      <c r="E33" s="789"/>
      <c r="F33" s="332"/>
    </row>
    <row r="34" spans="1:15" s="198" customFormat="1">
      <c r="A34" s="336"/>
      <c r="B34" s="331"/>
      <c r="C34" s="337"/>
      <c r="D34" s="337"/>
      <c r="E34" s="790"/>
      <c r="F34" s="338"/>
    </row>
    <row r="35" spans="1:15" s="116" customFormat="1">
      <c r="A35" s="160"/>
      <c r="B35" s="161"/>
      <c r="C35" s="118"/>
      <c r="D35" s="118"/>
      <c r="E35" s="123"/>
      <c r="F35" s="120"/>
    </row>
    <row r="36" spans="1:15" s="116" customFormat="1">
      <c r="A36" s="160"/>
      <c r="B36" s="161"/>
      <c r="C36" s="118"/>
      <c r="D36" s="118"/>
      <c r="E36" s="778"/>
      <c r="F36" s="120"/>
    </row>
    <row r="37" spans="1:15" s="116" customFormat="1">
      <c r="A37" s="160"/>
      <c r="B37" s="161"/>
      <c r="C37" s="118"/>
      <c r="D37" s="118"/>
      <c r="E37" s="787"/>
      <c r="F37" s="120"/>
    </row>
    <row r="38" spans="1:15" s="116" customFormat="1">
      <c r="A38" s="160"/>
      <c r="B38" s="161"/>
      <c r="C38" s="120"/>
      <c r="D38" s="120"/>
      <c r="E38" s="306"/>
      <c r="F38" s="120"/>
    </row>
    <row r="39" spans="1:15" s="128" customFormat="1">
      <c r="A39" s="173"/>
      <c r="B39" s="267"/>
      <c r="C39" s="118"/>
      <c r="D39" s="118"/>
      <c r="E39" s="772"/>
      <c r="F39" s="120"/>
      <c r="G39" s="127"/>
      <c r="H39" s="127"/>
      <c r="I39" s="127"/>
      <c r="J39" s="127"/>
      <c r="K39" s="127"/>
      <c r="L39" s="127"/>
      <c r="M39" s="127"/>
      <c r="N39" s="127"/>
      <c r="O39" s="127"/>
    </row>
    <row r="40" spans="1:15" s="116" customFormat="1">
      <c r="A40" s="160"/>
      <c r="B40" s="161"/>
      <c r="C40" s="118"/>
      <c r="D40" s="118"/>
      <c r="E40" s="123"/>
      <c r="F40" s="120"/>
    </row>
    <row r="41" spans="1:15" s="116" customFormat="1">
      <c r="A41" s="160"/>
      <c r="B41" s="161"/>
      <c r="C41" s="118"/>
      <c r="D41" s="118"/>
      <c r="E41" s="787"/>
      <c r="F41" s="120"/>
    </row>
    <row r="42" spans="1:15" s="116" customFormat="1">
      <c r="A42" s="160"/>
      <c r="B42" s="161"/>
      <c r="C42" s="118"/>
      <c r="D42" s="120"/>
      <c r="E42" s="306"/>
      <c r="F42" s="120"/>
    </row>
    <row r="43" spans="1:15" s="109" customFormat="1">
      <c r="A43" s="103"/>
      <c r="B43" s="104"/>
      <c r="C43" s="105"/>
      <c r="D43" s="106"/>
      <c r="E43" s="107"/>
      <c r="F43" s="108"/>
    </row>
    <row r="44" spans="1:15" s="318" customFormat="1">
      <c r="A44" s="314"/>
      <c r="B44" s="315"/>
      <c r="C44" s="316"/>
      <c r="D44" s="120"/>
      <c r="E44" s="306"/>
      <c r="F44" s="120"/>
    </row>
    <row r="45" spans="1:15" s="116" customFormat="1">
      <c r="A45" s="160"/>
      <c r="B45" s="161"/>
      <c r="C45" s="118"/>
      <c r="D45" s="118"/>
      <c r="E45" s="761"/>
      <c r="F45" s="171"/>
    </row>
    <row r="46" spans="1:15" s="116" customFormat="1">
      <c r="B46" s="161"/>
      <c r="C46" s="118"/>
      <c r="D46" s="118"/>
      <c r="E46" s="761"/>
      <c r="F46" s="171"/>
    </row>
    <row r="47" spans="1:15" s="116" customFormat="1">
      <c r="B47" s="161"/>
      <c r="C47" s="118"/>
      <c r="D47" s="118"/>
      <c r="E47" s="761"/>
      <c r="F47" s="120"/>
    </row>
    <row r="48" spans="1:15" s="116" customFormat="1">
      <c r="B48" s="161"/>
      <c r="C48" s="118"/>
      <c r="D48" s="118"/>
      <c r="E48" s="123"/>
      <c r="F48" s="120"/>
    </row>
    <row r="49" spans="1:6" s="116" customFormat="1">
      <c r="B49" s="161"/>
      <c r="C49" s="118"/>
      <c r="D49" s="118"/>
      <c r="E49" s="761"/>
      <c r="F49" s="120"/>
    </row>
    <row r="50" spans="1:6" s="116" customFormat="1">
      <c r="B50" s="161"/>
      <c r="C50" s="118"/>
      <c r="D50" s="118"/>
      <c r="E50" s="761"/>
      <c r="F50" s="120"/>
    </row>
    <row r="51" spans="1:6" s="116" customFormat="1">
      <c r="B51" s="161"/>
      <c r="C51" s="118"/>
      <c r="D51" s="118"/>
      <c r="E51" s="787"/>
      <c r="F51" s="120"/>
    </row>
    <row r="52" spans="1:6" s="116" customFormat="1">
      <c r="B52" s="161"/>
      <c r="C52" s="118"/>
      <c r="D52" s="118"/>
      <c r="E52" s="123"/>
      <c r="F52" s="120"/>
    </row>
    <row r="53" spans="1:6" s="116" customFormat="1">
      <c r="B53" s="161"/>
      <c r="C53" s="118"/>
      <c r="D53" s="118"/>
      <c r="E53" s="761"/>
      <c r="F53" s="120"/>
    </row>
    <row r="54" spans="1:6" s="334" customFormat="1">
      <c r="A54" s="330"/>
      <c r="B54" s="331"/>
      <c r="C54" s="332"/>
      <c r="D54" s="332"/>
      <c r="E54" s="788"/>
      <c r="F54" s="333"/>
    </row>
    <row r="55" spans="1:6" s="334" customFormat="1">
      <c r="A55" s="335"/>
      <c r="B55" s="331"/>
      <c r="C55" s="332"/>
      <c r="D55" s="332"/>
      <c r="E55" s="788"/>
      <c r="F55" s="333"/>
    </row>
    <row r="56" spans="1:6" s="334" customFormat="1">
      <c r="A56" s="335"/>
      <c r="B56" s="331"/>
      <c r="C56" s="332"/>
      <c r="D56" s="332"/>
      <c r="E56" s="789"/>
      <c r="F56" s="332"/>
    </row>
    <row r="57" spans="1:6" s="198" customFormat="1">
      <c r="A57" s="336"/>
      <c r="B57" s="331"/>
      <c r="C57" s="337"/>
      <c r="D57" s="337"/>
      <c r="E57" s="790"/>
      <c r="F57" s="338"/>
    </row>
    <row r="58" spans="1:6" s="116" customFormat="1">
      <c r="A58" s="160"/>
      <c r="B58" s="161"/>
      <c r="C58" s="118"/>
      <c r="D58" s="118"/>
      <c r="E58" s="123"/>
      <c r="F58" s="120"/>
    </row>
    <row r="59" spans="1:6" s="116" customFormat="1">
      <c r="A59" s="160"/>
      <c r="B59" s="161"/>
      <c r="C59" s="118"/>
      <c r="D59" s="118"/>
      <c r="E59" s="778"/>
      <c r="F59" s="120"/>
    </row>
    <row r="60" spans="1:6" s="116" customFormat="1">
      <c r="A60" s="160"/>
      <c r="B60" s="161"/>
      <c r="C60" s="118"/>
      <c r="D60" s="118"/>
      <c r="E60" s="787"/>
      <c r="F60" s="120"/>
    </row>
    <row r="61" spans="1:6" s="116" customFormat="1">
      <c r="A61" s="160"/>
      <c r="B61" s="161"/>
      <c r="C61" s="120"/>
      <c r="D61" s="120"/>
      <c r="E61" s="306"/>
      <c r="F61" s="120"/>
    </row>
    <row r="62" spans="1:6" s="339" customFormat="1">
      <c r="A62" s="160"/>
      <c r="B62" s="170"/>
      <c r="C62" s="164"/>
      <c r="D62" s="164"/>
      <c r="E62" s="138"/>
      <c r="F62" s="139"/>
    </row>
    <row r="63" spans="1:6" s="326" customFormat="1">
      <c r="A63" s="116"/>
      <c r="B63" s="263"/>
      <c r="C63" s="164"/>
      <c r="D63" s="164"/>
      <c r="E63" s="773"/>
      <c r="F63" s="204"/>
    </row>
    <row r="64" spans="1:6" s="326" customFormat="1">
      <c r="B64" s="327"/>
      <c r="C64" s="320"/>
      <c r="D64" s="320"/>
      <c r="E64" s="783"/>
      <c r="F64" s="167"/>
    </row>
    <row r="65" spans="1:6" s="326" customFormat="1">
      <c r="A65" s="116"/>
      <c r="B65" s="327"/>
      <c r="C65" s="164"/>
      <c r="D65" s="164"/>
      <c r="E65" s="138"/>
      <c r="F65" s="139"/>
    </row>
    <row r="66" spans="1:6" s="326" customFormat="1">
      <c r="A66" s="116"/>
      <c r="B66" s="170"/>
      <c r="C66" s="164"/>
      <c r="D66" s="164"/>
      <c r="E66" s="138"/>
      <c r="F66" s="139"/>
    </row>
    <row r="67" spans="1:6" s="116" customFormat="1">
      <c r="A67" s="160"/>
      <c r="B67" s="161"/>
      <c r="C67" s="118"/>
      <c r="D67" s="118"/>
      <c r="E67" s="123"/>
      <c r="F67" s="120"/>
    </row>
    <row r="68" spans="1:6" s="116" customFormat="1">
      <c r="A68" s="160"/>
      <c r="B68" s="161"/>
      <c r="C68" s="118"/>
      <c r="D68" s="118"/>
      <c r="E68" s="787"/>
      <c r="F68" s="120"/>
    </row>
    <row r="69" spans="1:6" s="334" customFormat="1">
      <c r="A69" s="336"/>
      <c r="B69" s="340"/>
      <c r="C69" s="341"/>
      <c r="D69" s="341"/>
      <c r="E69" s="791"/>
      <c r="F69" s="342"/>
    </row>
    <row r="70" spans="1:6" s="109" customFormat="1">
      <c r="A70" s="103"/>
      <c r="B70" s="104"/>
      <c r="C70" s="105"/>
      <c r="D70" s="106"/>
      <c r="E70" s="107"/>
      <c r="F70" s="108"/>
    </row>
    <row r="71" spans="1:6" s="318" customFormat="1">
      <c r="A71" s="314"/>
      <c r="B71" s="315"/>
      <c r="C71" s="316"/>
      <c r="D71" s="120"/>
      <c r="E71" s="306"/>
      <c r="F71" s="120"/>
    </row>
    <row r="72" spans="1:6" s="116" customFormat="1">
      <c r="A72" s="160"/>
      <c r="B72" s="161"/>
      <c r="C72" s="118"/>
      <c r="D72" s="118"/>
      <c r="E72" s="761"/>
      <c r="F72" s="171"/>
    </row>
    <row r="73" spans="1:6" s="116" customFormat="1">
      <c r="B73" s="161"/>
      <c r="C73" s="118"/>
      <c r="D73" s="118"/>
      <c r="E73" s="761"/>
      <c r="F73" s="171"/>
    </row>
    <row r="74" spans="1:6" s="116" customFormat="1">
      <c r="B74" s="161"/>
      <c r="C74" s="118"/>
      <c r="D74" s="118"/>
      <c r="E74" s="761"/>
      <c r="F74" s="120"/>
    </row>
    <row r="75" spans="1:6" s="116" customFormat="1">
      <c r="B75" s="161"/>
      <c r="C75" s="118"/>
      <c r="D75" s="118"/>
      <c r="E75" s="123"/>
      <c r="F75" s="120"/>
    </row>
    <row r="76" spans="1:6" s="116" customFormat="1">
      <c r="B76" s="161"/>
      <c r="C76" s="118"/>
      <c r="D76" s="118"/>
      <c r="E76" s="761"/>
      <c r="F76" s="120"/>
    </row>
    <row r="77" spans="1:6" s="116" customFormat="1">
      <c r="B77" s="161"/>
      <c r="C77" s="118"/>
      <c r="D77" s="118"/>
      <c r="E77" s="761"/>
      <c r="F77" s="120"/>
    </row>
    <row r="78" spans="1:6" s="116" customFormat="1">
      <c r="B78" s="161"/>
      <c r="C78" s="118"/>
      <c r="D78" s="118"/>
      <c r="E78" s="787"/>
      <c r="F78" s="120"/>
    </row>
    <row r="79" spans="1:6" s="116" customFormat="1">
      <c r="B79" s="161"/>
      <c r="C79" s="118"/>
      <c r="D79" s="118"/>
      <c r="E79" s="123"/>
      <c r="F79" s="120"/>
    </row>
    <row r="80" spans="1:6" s="116" customFormat="1">
      <c r="B80" s="161"/>
      <c r="C80" s="118"/>
      <c r="D80" s="118"/>
      <c r="E80" s="761"/>
      <c r="F80" s="120"/>
    </row>
    <row r="81" spans="1:6" s="116" customFormat="1">
      <c r="A81" s="160"/>
      <c r="B81" s="162"/>
      <c r="C81" s="140"/>
      <c r="D81" s="140"/>
      <c r="E81" s="130"/>
    </row>
    <row r="82" spans="1:6" s="116" customFormat="1">
      <c r="B82" s="162"/>
      <c r="C82" s="140"/>
      <c r="D82" s="140"/>
      <c r="E82" s="130"/>
    </row>
    <row r="83" spans="1:6" s="116" customFormat="1">
      <c r="B83" s="162"/>
      <c r="C83" s="140"/>
      <c r="D83" s="140"/>
      <c r="E83" s="130"/>
    </row>
    <row r="84" spans="1:6" s="116" customFormat="1">
      <c r="B84" s="162"/>
      <c r="C84" s="162"/>
      <c r="D84" s="140"/>
      <c r="E84" s="773"/>
      <c r="F84" s="120"/>
    </row>
    <row r="85" spans="1:6" s="116" customFormat="1">
      <c r="B85" s="140"/>
      <c r="C85" s="140"/>
      <c r="D85" s="140"/>
      <c r="E85" s="130"/>
    </row>
    <row r="86" spans="1:6" s="334" customFormat="1" ht="132.75" customHeight="1">
      <c r="A86" s="160"/>
      <c r="B86" s="331"/>
      <c r="C86" s="332"/>
      <c r="D86" s="332"/>
      <c r="E86" s="788"/>
      <c r="F86" s="333"/>
    </row>
    <row r="87" spans="1:6" s="334" customFormat="1">
      <c r="A87" s="335"/>
      <c r="B87" s="331"/>
      <c r="C87" s="332"/>
      <c r="D87" s="332"/>
      <c r="E87" s="788"/>
      <c r="F87" s="333"/>
    </row>
    <row r="88" spans="1:6" s="334" customFormat="1">
      <c r="A88" s="335"/>
      <c r="B88" s="331"/>
      <c r="C88" s="332"/>
      <c r="D88" s="332"/>
      <c r="E88" s="789"/>
      <c r="F88" s="332"/>
    </row>
    <row r="89" spans="1:6" s="198" customFormat="1">
      <c r="A89" s="336"/>
      <c r="B89" s="331"/>
      <c r="C89" s="337"/>
      <c r="D89" s="337"/>
      <c r="E89" s="790"/>
      <c r="F89" s="338"/>
    </row>
    <row r="90" spans="1:6" s="116" customFormat="1">
      <c r="A90" s="160"/>
      <c r="B90" s="161"/>
      <c r="C90" s="118"/>
      <c r="D90" s="118"/>
      <c r="E90" s="123"/>
      <c r="F90" s="120"/>
    </row>
    <row r="91" spans="1:6" s="116" customFormat="1">
      <c r="A91" s="160"/>
      <c r="B91" s="161"/>
      <c r="C91" s="118"/>
      <c r="D91" s="118"/>
      <c r="E91" s="778"/>
      <c r="F91" s="120"/>
    </row>
    <row r="92" spans="1:6" s="116" customFormat="1">
      <c r="A92" s="160"/>
      <c r="B92" s="161"/>
      <c r="C92" s="118"/>
      <c r="D92" s="118"/>
      <c r="E92" s="787"/>
      <c r="F92" s="120"/>
    </row>
    <row r="93" spans="1:6" s="116" customFormat="1">
      <c r="A93" s="160"/>
      <c r="B93" s="161"/>
      <c r="C93" s="120"/>
      <c r="D93" s="120"/>
      <c r="E93" s="306"/>
      <c r="F93" s="120"/>
    </row>
    <row r="94" spans="1:6" s="339" customFormat="1">
      <c r="A94" s="160"/>
      <c r="B94" s="170"/>
      <c r="C94" s="164"/>
      <c r="D94" s="164"/>
      <c r="E94" s="138"/>
      <c r="F94" s="139"/>
    </row>
    <row r="95" spans="1:6" s="326" customFormat="1">
      <c r="A95" s="116"/>
      <c r="B95" s="263"/>
      <c r="C95" s="164"/>
      <c r="D95" s="164"/>
      <c r="E95" s="773"/>
      <c r="F95" s="204"/>
    </row>
    <row r="96" spans="1:6" s="326" customFormat="1">
      <c r="B96" s="327"/>
      <c r="C96" s="320"/>
      <c r="D96" s="320"/>
      <c r="E96" s="783"/>
      <c r="F96" s="167"/>
    </row>
    <row r="97" spans="1:6" s="326" customFormat="1">
      <c r="A97" s="116"/>
      <c r="B97" s="327"/>
      <c r="C97" s="164"/>
      <c r="D97" s="164"/>
      <c r="E97" s="138"/>
      <c r="F97" s="139"/>
    </row>
    <row r="98" spans="1:6" s="116" customFormat="1">
      <c r="A98" s="160"/>
      <c r="B98" s="161"/>
      <c r="C98" s="118"/>
      <c r="D98" s="118"/>
      <c r="E98" s="123"/>
      <c r="F98" s="120"/>
    </row>
    <row r="99" spans="1:6" s="116" customFormat="1">
      <c r="A99" s="160"/>
      <c r="B99" s="161"/>
      <c r="C99" s="164"/>
      <c r="D99" s="164"/>
      <c r="E99" s="773"/>
      <c r="F99" s="204"/>
    </row>
    <row r="100" spans="1:6" s="334" customFormat="1">
      <c r="A100" s="336"/>
      <c r="B100" s="340"/>
      <c r="C100" s="341"/>
      <c r="D100" s="341"/>
      <c r="E100" s="791"/>
      <c r="F100" s="342"/>
    </row>
    <row r="101" spans="1:6" s="116" customFormat="1">
      <c r="A101" s="160"/>
      <c r="B101" s="161"/>
      <c r="C101" s="118"/>
      <c r="D101" s="118"/>
      <c r="E101" s="787"/>
      <c r="F101" s="120"/>
    </row>
    <row r="102" spans="1:6" s="334" customFormat="1">
      <c r="A102" s="336"/>
      <c r="B102" s="340"/>
      <c r="C102" s="341"/>
      <c r="D102" s="341"/>
      <c r="E102" s="791"/>
      <c r="F102" s="342"/>
    </row>
    <row r="103" spans="1:6" s="109" customFormat="1">
      <c r="A103" s="103"/>
      <c r="B103" s="104"/>
      <c r="C103" s="105"/>
      <c r="D103" s="106"/>
      <c r="E103" s="107"/>
      <c r="F103" s="108"/>
    </row>
    <row r="104" spans="1:6" s="318" customFormat="1">
      <c r="A104" s="314"/>
      <c r="B104" s="315"/>
      <c r="C104" s="316"/>
      <c r="D104" s="120"/>
      <c r="E104" s="306"/>
      <c r="F104" s="120"/>
    </row>
    <row r="105" spans="1:6" s="116" customFormat="1">
      <c r="A105" s="160"/>
      <c r="B105" s="161"/>
      <c r="C105" s="118"/>
      <c r="D105" s="118"/>
      <c r="E105" s="761"/>
      <c r="F105" s="171"/>
    </row>
    <row r="106" spans="1:6" s="116" customFormat="1">
      <c r="B106" s="161"/>
      <c r="C106" s="118"/>
      <c r="D106" s="118"/>
      <c r="E106" s="761"/>
      <c r="F106" s="171"/>
    </row>
    <row r="107" spans="1:6" s="116" customFormat="1">
      <c r="B107" s="161"/>
      <c r="C107" s="118"/>
      <c r="D107" s="118"/>
      <c r="E107" s="761"/>
      <c r="F107" s="120"/>
    </row>
    <row r="108" spans="1:6" s="116" customFormat="1">
      <c r="B108" s="161"/>
      <c r="C108" s="118"/>
      <c r="D108" s="118"/>
      <c r="E108" s="123"/>
      <c r="F108" s="120"/>
    </row>
    <row r="109" spans="1:6" s="116" customFormat="1">
      <c r="B109" s="161"/>
      <c r="C109" s="118"/>
      <c r="D109" s="118"/>
      <c r="E109" s="761"/>
      <c r="F109" s="120"/>
    </row>
    <row r="110" spans="1:6" s="116" customFormat="1">
      <c r="B110" s="161"/>
      <c r="C110" s="118"/>
      <c r="D110" s="118"/>
      <c r="E110" s="761"/>
      <c r="F110" s="120"/>
    </row>
    <row r="111" spans="1:6" s="116" customFormat="1">
      <c r="B111" s="161"/>
      <c r="C111" s="118"/>
      <c r="D111" s="118"/>
      <c r="E111" s="787"/>
      <c r="F111" s="120"/>
    </row>
    <row r="112" spans="1:6" s="116" customFormat="1">
      <c r="B112" s="161"/>
      <c r="C112" s="118"/>
      <c r="D112" s="118"/>
      <c r="E112" s="123"/>
      <c r="F112" s="120"/>
    </row>
    <row r="113" spans="1:6" s="116" customFormat="1">
      <c r="B113" s="161"/>
      <c r="C113" s="118"/>
      <c r="D113" s="118"/>
      <c r="E113" s="761"/>
      <c r="F113" s="120"/>
    </row>
    <row r="114" spans="1:6" s="334" customFormat="1">
      <c r="A114" s="330"/>
      <c r="B114" s="331"/>
      <c r="C114" s="332"/>
      <c r="D114" s="332"/>
      <c r="E114" s="788"/>
      <c r="F114" s="333"/>
    </row>
    <row r="115" spans="1:6" s="334" customFormat="1">
      <c r="A115" s="335"/>
      <c r="B115" s="331"/>
      <c r="C115" s="332"/>
      <c r="D115" s="332"/>
      <c r="E115" s="788"/>
      <c r="F115" s="333"/>
    </row>
    <row r="116" spans="1:6" s="334" customFormat="1">
      <c r="A116" s="335"/>
      <c r="B116" s="331"/>
      <c r="C116" s="332"/>
      <c r="D116" s="332"/>
      <c r="E116" s="789"/>
      <c r="F116" s="332"/>
    </row>
    <row r="117" spans="1:6" s="198" customFormat="1">
      <c r="A117" s="336"/>
      <c r="B117" s="331"/>
      <c r="C117" s="337"/>
      <c r="D117" s="337"/>
      <c r="E117" s="790"/>
      <c r="F117" s="338"/>
    </row>
    <row r="118" spans="1:6" s="116" customFormat="1">
      <c r="A118" s="160"/>
      <c r="B118" s="161"/>
      <c r="C118" s="118"/>
      <c r="D118" s="118"/>
      <c r="E118" s="123"/>
      <c r="F118" s="120"/>
    </row>
    <row r="119" spans="1:6" s="116" customFormat="1">
      <c r="A119" s="160"/>
      <c r="B119" s="161"/>
      <c r="C119" s="118"/>
      <c r="D119" s="118"/>
      <c r="E119" s="778"/>
      <c r="F119" s="120"/>
    </row>
    <row r="120" spans="1:6" s="116" customFormat="1">
      <c r="A120" s="160"/>
      <c r="B120" s="161"/>
      <c r="C120" s="118"/>
      <c r="D120" s="118"/>
      <c r="E120" s="787"/>
      <c r="F120" s="120"/>
    </row>
    <row r="121" spans="1:6" s="116" customFormat="1">
      <c r="A121" s="160"/>
      <c r="B121" s="161"/>
      <c r="C121" s="120"/>
      <c r="D121" s="120"/>
      <c r="E121" s="306"/>
      <c r="F121" s="120"/>
    </row>
    <row r="122" spans="1:6" s="339" customFormat="1">
      <c r="A122" s="160"/>
      <c r="B122" s="170"/>
      <c r="C122" s="164"/>
      <c r="D122" s="164"/>
      <c r="E122" s="138"/>
      <c r="F122" s="139"/>
    </row>
    <row r="123" spans="1:6" s="326" customFormat="1">
      <c r="A123" s="116"/>
      <c r="B123" s="263"/>
      <c r="C123" s="164"/>
      <c r="D123" s="164"/>
      <c r="E123" s="773"/>
      <c r="F123" s="204"/>
    </row>
    <row r="124" spans="1:6" s="326" customFormat="1">
      <c r="B124" s="327"/>
      <c r="C124" s="320"/>
      <c r="D124" s="320"/>
      <c r="E124" s="783"/>
      <c r="F124" s="167"/>
    </row>
    <row r="125" spans="1:6" s="326" customFormat="1">
      <c r="A125" s="116"/>
      <c r="B125" s="327"/>
      <c r="C125" s="164"/>
      <c r="D125" s="164"/>
      <c r="E125" s="138"/>
      <c r="F125" s="139"/>
    </row>
    <row r="126" spans="1:6" s="326" customFormat="1">
      <c r="A126" s="116"/>
      <c r="B126" s="170"/>
      <c r="C126" s="164"/>
      <c r="D126" s="164"/>
      <c r="E126" s="138"/>
      <c r="F126" s="139"/>
    </row>
    <row r="127" spans="1:6" s="116" customFormat="1">
      <c r="A127" s="160"/>
      <c r="B127" s="161"/>
      <c r="C127" s="118"/>
      <c r="D127" s="118"/>
      <c r="E127" s="123"/>
      <c r="F127" s="120"/>
    </row>
    <row r="128" spans="1:6" s="116" customFormat="1">
      <c r="A128" s="160"/>
      <c r="B128" s="161"/>
      <c r="C128" s="118"/>
      <c r="D128" s="118"/>
      <c r="E128" s="787"/>
      <c r="F128" s="120"/>
    </row>
    <row r="129" spans="1:6" s="334" customFormat="1">
      <c r="A129" s="336"/>
      <c r="B129" s="340"/>
      <c r="C129" s="341"/>
      <c r="D129" s="341"/>
      <c r="E129" s="791"/>
      <c r="F129" s="342"/>
    </row>
    <row r="130" spans="1:6" s="109" customFormat="1">
      <c r="A130" s="103"/>
      <c r="B130" s="104"/>
      <c r="C130" s="105"/>
      <c r="D130" s="106"/>
      <c r="E130" s="107"/>
      <c r="F130" s="108"/>
    </row>
    <row r="131" spans="1:6" s="318" customFormat="1">
      <c r="A131" s="314"/>
      <c r="B131" s="315"/>
      <c r="C131" s="316"/>
      <c r="D131" s="120"/>
      <c r="E131" s="306"/>
      <c r="F131" s="120"/>
    </row>
    <row r="132" spans="1:6" s="116" customFormat="1">
      <c r="A132" s="160"/>
      <c r="B132" s="161"/>
      <c r="C132" s="118"/>
      <c r="D132" s="118"/>
      <c r="E132" s="761"/>
      <c r="F132" s="171"/>
    </row>
    <row r="133" spans="1:6" s="116" customFormat="1">
      <c r="B133" s="161"/>
      <c r="C133" s="118"/>
      <c r="D133" s="118"/>
      <c r="E133" s="761"/>
      <c r="F133" s="171"/>
    </row>
    <row r="134" spans="1:6" s="116" customFormat="1">
      <c r="B134" s="161"/>
      <c r="C134" s="118"/>
      <c r="D134" s="118"/>
      <c r="E134" s="761"/>
      <c r="F134" s="120"/>
    </row>
    <row r="135" spans="1:6" s="116" customFormat="1">
      <c r="B135" s="161"/>
      <c r="C135" s="118"/>
      <c r="D135" s="118"/>
      <c r="E135" s="123"/>
      <c r="F135" s="120"/>
    </row>
    <row r="136" spans="1:6" s="116" customFormat="1">
      <c r="B136" s="161"/>
      <c r="C136" s="118"/>
      <c r="D136" s="118"/>
      <c r="E136" s="761"/>
      <c r="F136" s="120"/>
    </row>
    <row r="137" spans="1:6" s="116" customFormat="1">
      <c r="B137" s="161"/>
      <c r="C137" s="118"/>
      <c r="D137" s="118"/>
      <c r="E137" s="761"/>
      <c r="F137" s="120"/>
    </row>
    <row r="138" spans="1:6" s="116" customFormat="1">
      <c r="B138" s="161"/>
      <c r="C138" s="118"/>
      <c r="D138" s="118"/>
      <c r="E138" s="787"/>
      <c r="F138" s="120"/>
    </row>
    <row r="139" spans="1:6" s="116" customFormat="1">
      <c r="B139" s="161"/>
      <c r="C139" s="118"/>
      <c r="D139" s="118"/>
      <c r="E139" s="123"/>
      <c r="F139" s="120"/>
    </row>
    <row r="140" spans="1:6" s="116" customFormat="1">
      <c r="B140" s="161"/>
      <c r="C140" s="118"/>
      <c r="D140" s="118"/>
      <c r="E140" s="761"/>
      <c r="F140" s="120"/>
    </row>
    <row r="141" spans="1:6" s="334" customFormat="1">
      <c r="A141" s="330"/>
      <c r="B141" s="331"/>
      <c r="C141" s="332"/>
      <c r="D141" s="332"/>
      <c r="E141" s="788"/>
      <c r="F141" s="333"/>
    </row>
    <row r="142" spans="1:6" s="334" customFormat="1">
      <c r="A142" s="335"/>
      <c r="B142" s="331"/>
      <c r="C142" s="332"/>
      <c r="D142" s="332"/>
      <c r="E142" s="788"/>
      <c r="F142" s="333"/>
    </row>
    <row r="143" spans="1:6" s="334" customFormat="1">
      <c r="A143" s="335"/>
      <c r="B143" s="331"/>
      <c r="C143" s="332"/>
      <c r="D143" s="332"/>
      <c r="E143" s="789"/>
      <c r="F143" s="332"/>
    </row>
    <row r="144" spans="1:6" s="198" customFormat="1">
      <c r="A144" s="336"/>
      <c r="B144" s="331"/>
      <c r="C144" s="337"/>
      <c r="D144" s="337"/>
      <c r="E144" s="790"/>
      <c r="F144" s="338"/>
    </row>
    <row r="145" spans="1:15" s="116" customFormat="1">
      <c r="A145" s="160"/>
      <c r="B145" s="161"/>
      <c r="C145" s="118"/>
      <c r="D145" s="118"/>
      <c r="E145" s="123"/>
      <c r="F145" s="120"/>
    </row>
    <row r="146" spans="1:15" s="116" customFormat="1">
      <c r="A146" s="160"/>
      <c r="B146" s="161"/>
      <c r="C146" s="118"/>
      <c r="D146" s="118"/>
      <c r="E146" s="778"/>
      <c r="F146" s="120"/>
    </row>
    <row r="147" spans="1:15" s="116" customFormat="1">
      <c r="A147" s="160"/>
      <c r="B147" s="161"/>
      <c r="C147" s="118"/>
      <c r="D147" s="118"/>
      <c r="E147" s="787"/>
      <c r="F147" s="120"/>
    </row>
    <row r="148" spans="1:15" s="116" customFormat="1">
      <c r="A148" s="160"/>
      <c r="B148" s="161"/>
      <c r="C148" s="120"/>
      <c r="D148" s="120"/>
      <c r="E148" s="306"/>
      <c r="F148" s="120"/>
    </row>
    <row r="149" spans="1:15" s="339" customFormat="1">
      <c r="A149" s="160"/>
      <c r="B149" s="170"/>
      <c r="C149" s="164"/>
      <c r="D149" s="164"/>
      <c r="E149" s="138"/>
      <c r="F149" s="139"/>
    </row>
    <row r="150" spans="1:15" s="326" customFormat="1">
      <c r="A150" s="116"/>
      <c r="B150" s="263"/>
      <c r="C150" s="164"/>
      <c r="D150" s="164"/>
      <c r="E150" s="773"/>
      <c r="F150" s="204"/>
    </row>
    <row r="151" spans="1:15" s="326" customFormat="1">
      <c r="B151" s="327"/>
      <c r="C151" s="320"/>
      <c r="D151" s="320"/>
      <c r="E151" s="783"/>
      <c r="F151" s="167"/>
    </row>
    <row r="152" spans="1:15" s="326" customFormat="1">
      <c r="A152" s="116"/>
      <c r="B152" s="327"/>
      <c r="C152" s="164"/>
      <c r="D152" s="164"/>
      <c r="E152" s="138"/>
      <c r="F152" s="139"/>
    </row>
    <row r="153" spans="1:15" s="326" customFormat="1">
      <c r="A153" s="116"/>
      <c r="B153" s="170"/>
      <c r="C153" s="164"/>
      <c r="D153" s="164"/>
      <c r="E153" s="138"/>
      <c r="F153" s="139"/>
    </row>
    <row r="154" spans="1:15" s="326" customFormat="1">
      <c r="A154" s="116"/>
      <c r="B154" s="170"/>
      <c r="C154" s="164"/>
      <c r="D154" s="164"/>
      <c r="E154" s="138"/>
      <c r="F154" s="139"/>
    </row>
    <row r="155" spans="1:15" s="128" customFormat="1">
      <c r="A155" s="173"/>
      <c r="B155" s="267"/>
      <c r="C155" s="118"/>
      <c r="D155" s="118"/>
      <c r="E155" s="772"/>
      <c r="F155" s="120"/>
      <c r="G155" s="127"/>
      <c r="H155" s="127"/>
      <c r="I155" s="127"/>
      <c r="J155" s="127"/>
      <c r="K155" s="127"/>
      <c r="L155" s="127"/>
      <c r="M155" s="127"/>
      <c r="N155" s="127"/>
      <c r="O155" s="127"/>
    </row>
    <row r="156" spans="1:15" s="116" customFormat="1">
      <c r="A156" s="160"/>
      <c r="B156" s="161"/>
      <c r="C156" s="118"/>
      <c r="D156" s="118"/>
      <c r="E156" s="123"/>
      <c r="F156" s="120"/>
    </row>
    <row r="157" spans="1:15" s="116" customFormat="1">
      <c r="A157" s="160"/>
      <c r="B157" s="161"/>
      <c r="C157" s="118"/>
      <c r="D157" s="118"/>
      <c r="E157" s="787"/>
      <c r="F157" s="120"/>
    </row>
    <row r="158" spans="1:15" s="334" customFormat="1">
      <c r="A158" s="336"/>
      <c r="B158" s="340"/>
      <c r="C158" s="341"/>
      <c r="D158" s="341"/>
      <c r="E158" s="791"/>
      <c r="F158" s="342"/>
    </row>
    <row r="159" spans="1:15" s="334" customFormat="1">
      <c r="A159" s="336"/>
      <c r="B159" s="340"/>
      <c r="C159" s="341"/>
      <c r="D159" s="341"/>
      <c r="E159" s="791"/>
      <c r="F159" s="342"/>
    </row>
    <row r="160" spans="1:15" s="334" customFormat="1">
      <c r="A160" s="336"/>
      <c r="B160" s="340"/>
      <c r="C160" s="341"/>
      <c r="D160" s="341"/>
      <c r="E160" s="791"/>
      <c r="F160" s="342"/>
    </row>
    <row r="161" spans="1:6" s="334" customFormat="1">
      <c r="A161" s="336"/>
      <c r="B161" s="340"/>
      <c r="C161" s="341"/>
      <c r="D161" s="341"/>
      <c r="E161" s="791"/>
      <c r="F161" s="342"/>
    </row>
    <row r="162" spans="1:6" s="334" customFormat="1">
      <c r="A162" s="336"/>
      <c r="B162" s="340"/>
      <c r="C162" s="341"/>
      <c r="D162" s="341"/>
      <c r="E162" s="791"/>
      <c r="F162" s="342"/>
    </row>
    <row r="163" spans="1:6" s="198" customFormat="1">
      <c r="A163" s="336"/>
      <c r="B163" s="340"/>
      <c r="C163" s="341"/>
      <c r="D163" s="341"/>
      <c r="E163" s="791"/>
      <c r="F163" s="342"/>
    </row>
    <row r="164" spans="1:6" s="198" customFormat="1" ht="25.5" customHeight="1">
      <c r="A164" s="336"/>
      <c r="B164" s="340"/>
      <c r="C164" s="341"/>
      <c r="D164" s="341"/>
      <c r="E164" s="791"/>
      <c r="F164" s="342"/>
    </row>
    <row r="165" spans="1:6" s="198" customFormat="1">
      <c r="A165" s="336"/>
      <c r="B165" s="340"/>
      <c r="C165" s="341"/>
      <c r="D165" s="341"/>
      <c r="E165" s="791"/>
      <c r="F165" s="342"/>
    </row>
    <row r="166" spans="1:6" s="334" customFormat="1">
      <c r="A166" s="336"/>
      <c r="B166" s="340"/>
      <c r="C166" s="341"/>
      <c r="D166" s="341"/>
      <c r="E166" s="791"/>
      <c r="F166" s="342"/>
    </row>
    <row r="167" spans="1:6" s="198" customFormat="1">
      <c r="A167" s="336"/>
      <c r="B167" s="340"/>
      <c r="C167" s="341"/>
      <c r="D167" s="341"/>
      <c r="E167" s="791"/>
      <c r="F167" s="342"/>
    </row>
    <row r="168" spans="1:6" s="198" customFormat="1">
      <c r="A168" s="336"/>
      <c r="B168" s="340"/>
      <c r="C168" s="341"/>
      <c r="D168" s="341"/>
      <c r="E168" s="791"/>
      <c r="F168" s="342"/>
    </row>
    <row r="169" spans="1:6" s="198" customFormat="1">
      <c r="A169" s="336"/>
      <c r="B169" s="340"/>
      <c r="C169" s="341"/>
      <c r="D169" s="341"/>
      <c r="E169" s="791"/>
      <c r="F169" s="342"/>
    </row>
    <row r="170" spans="1:6" s="198" customFormat="1">
      <c r="A170" s="336"/>
      <c r="B170" s="340"/>
      <c r="C170" s="341"/>
      <c r="D170" s="341"/>
      <c r="E170" s="791"/>
      <c r="F170" s="342"/>
    </row>
    <row r="171" spans="1:6" s="198" customFormat="1">
      <c r="A171" s="336"/>
      <c r="B171" s="340"/>
      <c r="C171" s="341"/>
      <c r="D171" s="341"/>
      <c r="E171" s="791"/>
      <c r="F171" s="342"/>
    </row>
    <row r="172" spans="1:6" s="198" customFormat="1">
      <c r="A172" s="336"/>
      <c r="B172" s="340"/>
      <c r="C172" s="341"/>
      <c r="D172" s="341"/>
      <c r="E172" s="791"/>
      <c r="F172" s="342"/>
    </row>
    <row r="173" spans="1:6" s="334" customFormat="1">
      <c r="A173" s="336"/>
      <c r="B173" s="340"/>
      <c r="C173" s="341"/>
      <c r="D173" s="341"/>
      <c r="E173" s="791"/>
      <c r="F173" s="342"/>
    </row>
    <row r="174" spans="1:6" s="198" customFormat="1">
      <c r="A174" s="336"/>
      <c r="B174" s="340"/>
      <c r="C174" s="341"/>
      <c r="D174" s="341"/>
      <c r="E174" s="791"/>
      <c r="F174" s="342"/>
    </row>
    <row r="175" spans="1:6" s="198" customFormat="1">
      <c r="A175" s="336"/>
      <c r="B175" s="340"/>
      <c r="C175" s="341"/>
      <c r="D175" s="341"/>
      <c r="E175" s="791"/>
      <c r="F175" s="342"/>
    </row>
    <row r="176" spans="1:6" s="198" customFormat="1">
      <c r="A176" s="336"/>
      <c r="B176" s="340"/>
      <c r="C176" s="341"/>
      <c r="D176" s="341"/>
      <c r="E176" s="791"/>
      <c r="F176" s="342"/>
    </row>
    <row r="177" spans="1:6" s="198" customFormat="1">
      <c r="A177" s="336"/>
      <c r="B177" s="340"/>
      <c r="C177" s="341"/>
      <c r="D177" s="341"/>
      <c r="E177" s="791"/>
      <c r="F177" s="342"/>
    </row>
    <row r="178" spans="1:6" s="198" customFormat="1">
      <c r="A178" s="336"/>
      <c r="B178" s="340"/>
      <c r="C178" s="341"/>
      <c r="D178" s="341"/>
      <c r="E178" s="791"/>
      <c r="F178" s="342"/>
    </row>
    <row r="179" spans="1:6" s="334" customFormat="1">
      <c r="A179" s="336"/>
      <c r="B179" s="340"/>
      <c r="C179" s="341"/>
      <c r="D179" s="341"/>
      <c r="E179" s="791"/>
      <c r="F179" s="342"/>
    </row>
    <row r="180" spans="1:6" s="198" customFormat="1">
      <c r="A180" s="336"/>
      <c r="B180" s="340"/>
      <c r="C180" s="341"/>
      <c r="D180" s="341"/>
      <c r="E180" s="791"/>
      <c r="F180" s="342"/>
    </row>
    <row r="181" spans="1:6" s="198" customFormat="1">
      <c r="A181" s="336"/>
      <c r="B181" s="340"/>
      <c r="C181" s="341"/>
      <c r="D181" s="341"/>
      <c r="E181" s="791"/>
      <c r="F181" s="342"/>
    </row>
    <row r="182" spans="1:6" s="198" customFormat="1">
      <c r="A182" s="336"/>
      <c r="B182" s="340"/>
      <c r="C182" s="341"/>
      <c r="D182" s="341"/>
      <c r="E182" s="791"/>
      <c r="F182" s="342"/>
    </row>
    <row r="183" spans="1:6" s="198" customFormat="1">
      <c r="A183" s="336"/>
      <c r="B183" s="340"/>
      <c r="C183" s="341"/>
      <c r="D183" s="341"/>
      <c r="E183" s="791"/>
      <c r="F183" s="342"/>
    </row>
    <row r="184" spans="1:6" s="198" customFormat="1">
      <c r="A184" s="336"/>
      <c r="B184" s="340"/>
      <c r="C184" s="341"/>
      <c r="D184" s="341"/>
      <c r="E184" s="791"/>
      <c r="F184" s="342"/>
    </row>
    <row r="185" spans="1:6" s="334" customFormat="1">
      <c r="A185" s="336"/>
      <c r="B185" s="340"/>
      <c r="C185" s="341"/>
      <c r="D185" s="341"/>
      <c r="E185" s="791"/>
      <c r="F185" s="342"/>
    </row>
    <row r="186" spans="1:6" s="198" customFormat="1">
      <c r="A186" s="336"/>
      <c r="B186" s="340"/>
      <c r="C186" s="341"/>
      <c r="D186" s="341"/>
      <c r="E186" s="791"/>
      <c r="F186" s="342"/>
    </row>
    <row r="187" spans="1:6" s="198" customFormat="1">
      <c r="A187" s="336"/>
      <c r="B187" s="340"/>
      <c r="C187" s="341"/>
      <c r="D187" s="341"/>
      <c r="E187" s="791"/>
      <c r="F187" s="342"/>
    </row>
    <row r="188" spans="1:6" s="334" customFormat="1">
      <c r="A188" s="336"/>
      <c r="B188" s="340"/>
      <c r="C188" s="341"/>
      <c r="D188" s="341"/>
      <c r="E188" s="791"/>
      <c r="F188" s="342"/>
    </row>
    <row r="189" spans="1:6" s="334" customFormat="1" ht="26.25" customHeight="1">
      <c r="A189" s="336"/>
      <c r="B189" s="340"/>
      <c r="C189" s="341"/>
      <c r="D189" s="341"/>
      <c r="E189" s="791"/>
      <c r="F189" s="342"/>
    </row>
    <row r="190" spans="1:6" s="334" customFormat="1">
      <c r="A190" s="336"/>
      <c r="B190" s="340"/>
      <c r="C190" s="341"/>
      <c r="D190" s="341"/>
      <c r="E190" s="791"/>
      <c r="F190" s="342"/>
    </row>
    <row r="191" spans="1:6" s="334" customFormat="1">
      <c r="A191" s="336"/>
      <c r="B191" s="340"/>
      <c r="C191" s="341"/>
      <c r="D191" s="341"/>
      <c r="E191" s="791"/>
      <c r="F191" s="342"/>
    </row>
    <row r="192" spans="1:6" s="334" customFormat="1">
      <c r="A192" s="336"/>
      <c r="B192" s="340"/>
      <c r="C192" s="341"/>
      <c r="D192" s="341"/>
      <c r="E192" s="791"/>
      <c r="F192" s="342"/>
    </row>
    <row r="193" spans="1:6" s="334" customFormat="1">
      <c r="A193" s="336"/>
      <c r="B193" s="340"/>
      <c r="C193" s="341"/>
      <c r="D193" s="341"/>
      <c r="E193" s="791"/>
      <c r="F193" s="342"/>
    </row>
    <row r="194" spans="1:6" s="334" customFormat="1" ht="12.75" customHeight="1">
      <c r="A194" s="336"/>
      <c r="B194" s="340"/>
      <c r="C194" s="341"/>
      <c r="D194" s="341"/>
      <c r="E194" s="791"/>
      <c r="F194" s="342"/>
    </row>
    <row r="195" spans="1:6" s="334" customFormat="1" ht="14.25" customHeight="1">
      <c r="A195" s="336"/>
      <c r="B195" s="340"/>
      <c r="C195" s="341"/>
      <c r="D195" s="341"/>
      <c r="E195" s="791"/>
      <c r="F195" s="342"/>
    </row>
    <row r="196" spans="1:6" s="334" customFormat="1">
      <c r="A196" s="336"/>
      <c r="B196" s="340"/>
      <c r="C196" s="341"/>
      <c r="D196" s="341"/>
      <c r="E196" s="791"/>
      <c r="F196" s="342"/>
    </row>
    <row r="197" spans="1:6" s="334" customFormat="1">
      <c r="A197" s="336"/>
      <c r="B197" s="340"/>
      <c r="C197" s="341"/>
      <c r="D197" s="341"/>
      <c r="E197" s="791"/>
      <c r="F197" s="342"/>
    </row>
    <row r="198" spans="1:6" s="334" customFormat="1">
      <c r="A198" s="336"/>
      <c r="B198" s="340"/>
      <c r="C198" s="341"/>
      <c r="D198" s="341"/>
      <c r="E198" s="791"/>
      <c r="F198" s="342"/>
    </row>
    <row r="199" spans="1:6" s="334" customFormat="1">
      <c r="A199" s="336"/>
      <c r="B199" s="340"/>
      <c r="C199" s="341"/>
      <c r="D199" s="341"/>
      <c r="E199" s="791"/>
      <c r="F199" s="342"/>
    </row>
    <row r="200" spans="1:6" s="334" customFormat="1">
      <c r="A200" s="336"/>
      <c r="B200" s="340"/>
      <c r="C200" s="341"/>
      <c r="D200" s="341"/>
      <c r="E200" s="791"/>
      <c r="F200" s="342"/>
    </row>
    <row r="201" spans="1:6" s="334" customFormat="1">
      <c r="A201" s="336"/>
      <c r="B201" s="340"/>
      <c r="C201" s="341"/>
      <c r="D201" s="341"/>
      <c r="E201" s="791"/>
      <c r="F201" s="342"/>
    </row>
    <row r="202" spans="1:6" s="334" customFormat="1">
      <c r="A202" s="336"/>
      <c r="B202" s="340"/>
      <c r="C202" s="341"/>
      <c r="D202" s="341"/>
      <c r="E202" s="791"/>
      <c r="F202" s="342"/>
    </row>
    <row r="203" spans="1:6" s="334" customFormat="1">
      <c r="A203" s="336"/>
      <c r="B203" s="340"/>
      <c r="C203" s="341"/>
      <c r="D203" s="341"/>
      <c r="E203" s="791"/>
      <c r="F203" s="342"/>
    </row>
    <row r="204" spans="1:6" s="334" customFormat="1">
      <c r="A204" s="336"/>
      <c r="B204" s="340"/>
      <c r="C204" s="341"/>
      <c r="D204" s="341"/>
      <c r="E204" s="791"/>
      <c r="F204" s="342"/>
    </row>
    <row r="205" spans="1:6" s="334" customFormat="1">
      <c r="A205" s="336"/>
      <c r="B205" s="340"/>
      <c r="C205" s="341"/>
      <c r="D205" s="341"/>
      <c r="E205" s="791"/>
      <c r="F205" s="342"/>
    </row>
    <row r="206" spans="1:6" s="334" customFormat="1">
      <c r="A206" s="336"/>
      <c r="B206" s="340"/>
      <c r="C206" s="341"/>
      <c r="D206" s="341"/>
      <c r="E206" s="791"/>
      <c r="F206" s="342"/>
    </row>
    <row r="207" spans="1:6" s="334" customFormat="1">
      <c r="A207" s="336"/>
      <c r="B207" s="340"/>
      <c r="C207" s="341"/>
      <c r="D207" s="341"/>
      <c r="E207" s="791"/>
      <c r="F207" s="342"/>
    </row>
    <row r="208" spans="1:6" s="334" customFormat="1">
      <c r="A208" s="336"/>
      <c r="B208" s="340"/>
      <c r="C208" s="341"/>
      <c r="D208" s="341"/>
      <c r="E208" s="791"/>
      <c r="F208" s="342"/>
    </row>
    <row r="209" spans="1:6" s="334" customFormat="1">
      <c r="A209" s="336"/>
      <c r="B209" s="340"/>
      <c r="C209" s="341"/>
      <c r="D209" s="341"/>
      <c r="E209" s="791"/>
      <c r="F209" s="342"/>
    </row>
    <row r="210" spans="1:6" s="334" customFormat="1">
      <c r="A210" s="336"/>
      <c r="B210" s="340"/>
      <c r="C210" s="341"/>
      <c r="D210" s="341"/>
      <c r="E210" s="791"/>
      <c r="F210" s="342"/>
    </row>
    <row r="211" spans="1:6" s="334" customFormat="1">
      <c r="A211" s="336"/>
      <c r="B211" s="340"/>
      <c r="C211" s="341"/>
      <c r="D211" s="341"/>
      <c r="E211" s="791"/>
      <c r="F211" s="342"/>
    </row>
    <row r="212" spans="1:6" s="334" customFormat="1">
      <c r="A212" s="336"/>
      <c r="B212" s="340"/>
      <c r="C212" s="341"/>
      <c r="D212" s="341"/>
      <c r="E212" s="791"/>
      <c r="F212" s="342"/>
    </row>
    <row r="213" spans="1:6" s="334" customFormat="1">
      <c r="A213" s="336"/>
      <c r="B213" s="340"/>
      <c r="C213" s="341"/>
      <c r="D213" s="341"/>
      <c r="E213" s="791"/>
      <c r="F213" s="342"/>
    </row>
    <row r="214" spans="1:6" s="334" customFormat="1">
      <c r="A214" s="336"/>
      <c r="B214" s="340"/>
      <c r="C214" s="341"/>
      <c r="D214" s="341"/>
      <c r="E214" s="791"/>
      <c r="F214" s="342"/>
    </row>
    <row r="215" spans="1:6" s="198" customFormat="1">
      <c r="A215" s="336"/>
      <c r="B215" s="340"/>
      <c r="C215" s="341"/>
      <c r="D215" s="341"/>
      <c r="E215" s="791"/>
      <c r="F215" s="342"/>
    </row>
    <row r="216" spans="1:6" s="198" customFormat="1">
      <c r="A216" s="336"/>
      <c r="B216" s="340"/>
      <c r="C216" s="341"/>
      <c r="D216" s="341"/>
      <c r="E216" s="791"/>
      <c r="F216" s="342"/>
    </row>
    <row r="217" spans="1:6" s="198" customFormat="1">
      <c r="A217" s="336"/>
      <c r="B217" s="340"/>
      <c r="C217" s="341"/>
      <c r="D217" s="341"/>
      <c r="E217" s="791"/>
      <c r="F217" s="342"/>
    </row>
    <row r="218" spans="1:6" s="198" customFormat="1">
      <c r="A218" s="336"/>
      <c r="B218" s="340"/>
      <c r="C218" s="341"/>
      <c r="D218" s="341"/>
      <c r="E218" s="791"/>
      <c r="F218" s="342"/>
    </row>
    <row r="219" spans="1:6" s="334" customFormat="1">
      <c r="A219" s="336"/>
      <c r="B219" s="340"/>
      <c r="C219" s="341"/>
      <c r="D219" s="341"/>
      <c r="E219" s="791"/>
      <c r="F219" s="342"/>
    </row>
    <row r="220" spans="1:6" s="334" customFormat="1">
      <c r="A220" s="336"/>
      <c r="B220" s="340"/>
      <c r="C220" s="341"/>
      <c r="D220" s="341"/>
      <c r="E220" s="791"/>
      <c r="F220" s="342"/>
    </row>
    <row r="221" spans="1:6" s="334" customFormat="1">
      <c r="A221" s="336"/>
      <c r="B221" s="340"/>
      <c r="C221" s="341"/>
      <c r="D221" s="341"/>
      <c r="E221" s="791"/>
      <c r="F221" s="342"/>
    </row>
    <row r="222" spans="1:6" s="334" customFormat="1" ht="116.25" customHeight="1">
      <c r="A222" s="336"/>
      <c r="B222" s="340"/>
      <c r="C222" s="341"/>
      <c r="D222" s="341"/>
      <c r="E222" s="791"/>
      <c r="F222" s="342"/>
    </row>
    <row r="223" spans="1:6" s="334" customFormat="1" ht="127.5" customHeight="1">
      <c r="A223" s="336"/>
      <c r="B223" s="340"/>
      <c r="C223" s="341"/>
      <c r="D223" s="341"/>
      <c r="E223" s="791"/>
      <c r="F223" s="342"/>
    </row>
    <row r="224" spans="1:6" s="334" customFormat="1">
      <c r="A224" s="336"/>
      <c r="B224" s="340"/>
      <c r="C224" s="341"/>
      <c r="D224" s="341"/>
      <c r="E224" s="791"/>
      <c r="F224" s="342"/>
    </row>
    <row r="225" spans="1:6" s="334" customFormat="1">
      <c r="A225" s="336"/>
      <c r="B225" s="340"/>
      <c r="C225" s="341"/>
      <c r="D225" s="341"/>
      <c r="E225" s="791"/>
      <c r="F225" s="342"/>
    </row>
    <row r="226" spans="1:6" s="334" customFormat="1">
      <c r="A226" s="336"/>
      <c r="B226" s="340"/>
      <c r="C226" s="341"/>
      <c r="D226" s="341"/>
      <c r="E226" s="791"/>
      <c r="F226" s="342"/>
    </row>
    <row r="227" spans="1:6" s="334" customFormat="1">
      <c r="A227" s="336"/>
      <c r="B227" s="340"/>
      <c r="C227" s="341"/>
      <c r="D227" s="341"/>
      <c r="E227" s="791"/>
      <c r="F227" s="342"/>
    </row>
    <row r="228" spans="1:6" s="334" customFormat="1">
      <c r="A228" s="336"/>
      <c r="B228" s="340"/>
      <c r="C228" s="341"/>
      <c r="D228" s="341"/>
      <c r="E228" s="791"/>
      <c r="F228" s="342"/>
    </row>
    <row r="229" spans="1:6" s="334" customFormat="1">
      <c r="A229" s="336"/>
      <c r="B229" s="340"/>
      <c r="C229" s="341"/>
      <c r="D229" s="341"/>
      <c r="E229" s="791"/>
      <c r="F229" s="342"/>
    </row>
    <row r="230" spans="1:6" s="334" customFormat="1">
      <c r="A230" s="336"/>
      <c r="B230" s="340"/>
      <c r="C230" s="341"/>
      <c r="D230" s="341"/>
      <c r="E230" s="791"/>
      <c r="F230" s="342"/>
    </row>
    <row r="231" spans="1:6" s="334" customFormat="1">
      <c r="A231" s="336"/>
      <c r="B231" s="340"/>
      <c r="C231" s="341"/>
      <c r="D231" s="341"/>
      <c r="E231" s="791"/>
      <c r="F231" s="342"/>
    </row>
    <row r="232" spans="1:6" s="198" customFormat="1">
      <c r="A232" s="336"/>
      <c r="B232" s="340"/>
      <c r="C232" s="341"/>
      <c r="D232" s="341"/>
      <c r="E232" s="791"/>
      <c r="F232" s="342"/>
    </row>
    <row r="233" spans="1:6" s="198" customFormat="1" ht="143.25" customHeight="1">
      <c r="A233" s="336"/>
      <c r="B233" s="340"/>
      <c r="C233" s="341"/>
      <c r="D233" s="341"/>
      <c r="E233" s="791"/>
      <c r="F233" s="342"/>
    </row>
    <row r="234" spans="1:6" s="198" customFormat="1" ht="51" customHeight="1">
      <c r="A234" s="336"/>
      <c r="B234" s="340"/>
      <c r="C234" s="341"/>
      <c r="D234" s="341"/>
      <c r="E234" s="791"/>
      <c r="F234" s="342"/>
    </row>
    <row r="235" spans="1:6" s="198" customFormat="1">
      <c r="A235" s="336"/>
      <c r="B235" s="340"/>
      <c r="C235" s="341"/>
      <c r="D235" s="341"/>
      <c r="E235" s="791"/>
      <c r="F235" s="342"/>
    </row>
    <row r="236" spans="1:6" s="198" customFormat="1">
      <c r="A236" s="336"/>
      <c r="B236" s="340"/>
      <c r="C236" s="341"/>
      <c r="D236" s="341"/>
      <c r="E236" s="791"/>
      <c r="F236" s="342"/>
    </row>
    <row r="237" spans="1:6" s="198" customFormat="1">
      <c r="A237" s="336"/>
      <c r="B237" s="340"/>
      <c r="C237" s="341"/>
      <c r="D237" s="341"/>
      <c r="E237" s="791"/>
      <c r="F237" s="342"/>
    </row>
    <row r="238" spans="1:6" s="198" customFormat="1">
      <c r="A238" s="336"/>
      <c r="B238" s="340"/>
      <c r="C238" s="341"/>
      <c r="D238" s="341"/>
      <c r="E238" s="791"/>
      <c r="F238" s="342"/>
    </row>
    <row r="239" spans="1:6" s="198" customFormat="1">
      <c r="A239" s="336"/>
      <c r="B239" s="340"/>
      <c r="C239" s="341"/>
      <c r="D239" s="341"/>
      <c r="E239" s="791"/>
      <c r="F239" s="342"/>
    </row>
    <row r="240" spans="1:6" s="198" customFormat="1">
      <c r="A240" s="336"/>
      <c r="B240" s="340"/>
      <c r="C240" s="341"/>
      <c r="D240" s="341"/>
      <c r="E240" s="791"/>
      <c r="F240" s="342"/>
    </row>
    <row r="241" spans="1:6" s="334" customFormat="1">
      <c r="A241" s="336"/>
      <c r="B241" s="340"/>
      <c r="C241" s="341"/>
      <c r="D241" s="341"/>
      <c r="E241" s="791"/>
      <c r="F241" s="342"/>
    </row>
    <row r="242" spans="1:6" s="334" customFormat="1">
      <c r="A242" s="336"/>
      <c r="B242" s="340"/>
      <c r="C242" s="341"/>
      <c r="D242" s="341"/>
      <c r="E242" s="791"/>
      <c r="F242" s="342"/>
    </row>
    <row r="243" spans="1:6" s="334" customFormat="1">
      <c r="A243" s="336"/>
      <c r="B243" s="340"/>
      <c r="C243" s="341"/>
      <c r="D243" s="341"/>
      <c r="E243" s="791"/>
      <c r="F243" s="342"/>
    </row>
    <row r="244" spans="1:6" s="334" customFormat="1" ht="102.75" customHeight="1">
      <c r="A244" s="336"/>
      <c r="B244" s="340"/>
      <c r="C244" s="341"/>
      <c r="D244" s="341"/>
      <c r="E244" s="791"/>
      <c r="F244" s="342"/>
    </row>
    <row r="245" spans="1:6" s="334" customFormat="1">
      <c r="A245" s="336"/>
      <c r="B245" s="340"/>
      <c r="C245" s="341"/>
      <c r="D245" s="341"/>
      <c r="E245" s="791"/>
      <c r="F245" s="342"/>
    </row>
    <row r="246" spans="1:6" s="334" customFormat="1">
      <c r="A246" s="336"/>
      <c r="B246" s="340"/>
      <c r="C246" s="341"/>
      <c r="D246" s="341"/>
      <c r="E246" s="791"/>
      <c r="F246" s="342"/>
    </row>
    <row r="247" spans="1:6" s="334" customFormat="1">
      <c r="A247" s="336"/>
      <c r="B247" s="340"/>
      <c r="C247" s="341"/>
      <c r="D247" s="341"/>
      <c r="E247" s="791"/>
      <c r="F247" s="342"/>
    </row>
    <row r="248" spans="1:6" s="334" customFormat="1">
      <c r="A248" s="336"/>
      <c r="B248" s="340"/>
      <c r="C248" s="341"/>
      <c r="D248" s="341"/>
      <c r="E248" s="791"/>
      <c r="F248" s="342"/>
    </row>
    <row r="249" spans="1:6" s="334" customFormat="1">
      <c r="A249" s="336"/>
      <c r="B249" s="340"/>
      <c r="C249" s="341"/>
      <c r="D249" s="341"/>
      <c r="E249" s="791"/>
      <c r="F249" s="342"/>
    </row>
    <row r="250" spans="1:6" s="334" customFormat="1">
      <c r="A250" s="336"/>
      <c r="B250" s="340"/>
      <c r="C250" s="341"/>
      <c r="D250" s="341"/>
      <c r="E250" s="791"/>
      <c r="F250" s="342"/>
    </row>
    <row r="251" spans="1:6" s="334" customFormat="1" ht="90.75" customHeight="1">
      <c r="A251" s="336"/>
      <c r="B251" s="340"/>
      <c r="C251" s="341"/>
      <c r="D251" s="341"/>
      <c r="E251" s="791"/>
      <c r="F251" s="342"/>
    </row>
    <row r="252" spans="1:6" s="334" customFormat="1">
      <c r="A252" s="336"/>
      <c r="B252" s="340"/>
      <c r="C252" s="341"/>
      <c r="D252" s="341"/>
      <c r="E252" s="791"/>
      <c r="F252" s="342"/>
    </row>
    <row r="253" spans="1:6" s="334" customFormat="1">
      <c r="A253" s="336"/>
      <c r="B253" s="340"/>
      <c r="C253" s="341"/>
      <c r="D253" s="341"/>
      <c r="E253" s="791"/>
      <c r="F253" s="342"/>
    </row>
    <row r="254" spans="1:6" s="334" customFormat="1">
      <c r="A254" s="336"/>
      <c r="B254" s="340"/>
      <c r="C254" s="341"/>
      <c r="D254" s="341"/>
      <c r="E254" s="791"/>
      <c r="F254" s="342"/>
    </row>
    <row r="255" spans="1:6" s="334" customFormat="1">
      <c r="A255" s="336"/>
      <c r="B255" s="340"/>
      <c r="C255" s="341"/>
      <c r="D255" s="341"/>
      <c r="E255" s="791"/>
      <c r="F255" s="342"/>
    </row>
    <row r="256" spans="1:6" s="334" customFormat="1" ht="105" customHeight="1">
      <c r="A256" s="336"/>
      <c r="B256" s="340"/>
      <c r="C256" s="341"/>
      <c r="D256" s="341"/>
      <c r="E256" s="791"/>
      <c r="F256" s="342"/>
    </row>
    <row r="257" spans="1:6" s="334" customFormat="1">
      <c r="A257" s="336"/>
      <c r="B257" s="340"/>
      <c r="C257" s="341"/>
      <c r="D257" s="341"/>
      <c r="E257" s="791"/>
      <c r="F257" s="342"/>
    </row>
    <row r="258" spans="1:6" s="334" customFormat="1">
      <c r="A258" s="336"/>
      <c r="B258" s="340"/>
      <c r="C258" s="341"/>
      <c r="D258" s="341"/>
      <c r="E258" s="791"/>
      <c r="F258" s="342"/>
    </row>
    <row r="259" spans="1:6" s="334" customFormat="1">
      <c r="A259" s="336"/>
      <c r="B259" s="340"/>
      <c r="C259" s="341"/>
      <c r="D259" s="341"/>
      <c r="E259" s="791"/>
      <c r="F259" s="342"/>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137"/>
  <sheetViews>
    <sheetView view="pageBreakPreview" zoomScale="60" zoomScaleNormal="73" workbookViewId="0">
      <selection activeCell="D11" sqref="D11"/>
    </sheetView>
  </sheetViews>
  <sheetFormatPr defaultColWidth="9" defaultRowHeight="12.75"/>
  <cols>
    <col min="1" max="1" width="6.7109375" style="336" customWidth="1"/>
    <col min="2" max="2" width="60.7109375" style="340" customWidth="1"/>
    <col min="3" max="4" width="7.7109375" style="341" customWidth="1"/>
    <col min="5" max="5" width="10.7109375" style="791" customWidth="1"/>
    <col min="6" max="6" width="15.7109375" style="342" customWidth="1"/>
    <col min="7" max="15" width="9" style="343"/>
    <col min="16" max="257" width="9" style="336"/>
    <col min="258" max="258" width="48" style="336" customWidth="1"/>
    <col min="259" max="259" width="9" style="336"/>
    <col min="260" max="260" width="6" style="336" bestFit="1" customWidth="1"/>
    <col min="261" max="262" width="13.140625" style="336" customWidth="1"/>
    <col min="263" max="513" width="9" style="336"/>
    <col min="514" max="514" width="48" style="336" customWidth="1"/>
    <col min="515" max="515" width="9" style="336"/>
    <col min="516" max="516" width="6" style="336" bestFit="1" customWidth="1"/>
    <col min="517" max="518" width="13.140625" style="336" customWidth="1"/>
    <col min="519" max="769" width="9" style="336"/>
    <col min="770" max="770" width="48" style="336" customWidth="1"/>
    <col min="771" max="771" width="9" style="336"/>
    <col min="772" max="772" width="6" style="336" bestFit="1" customWidth="1"/>
    <col min="773" max="774" width="13.140625" style="336" customWidth="1"/>
    <col min="775" max="1025" width="9" style="336"/>
    <col min="1026" max="1026" width="48" style="336" customWidth="1"/>
    <col min="1027" max="1027" width="9" style="336"/>
    <col min="1028" max="1028" width="6" style="336" bestFit="1" customWidth="1"/>
    <col min="1029" max="1030" width="13.140625" style="336" customWidth="1"/>
    <col min="1031" max="1281" width="9" style="336"/>
    <col min="1282" max="1282" width="48" style="336" customWidth="1"/>
    <col min="1283" max="1283" width="9" style="336"/>
    <col min="1284" max="1284" width="6" style="336" bestFit="1" customWidth="1"/>
    <col min="1285" max="1286" width="13.140625" style="336" customWidth="1"/>
    <col min="1287" max="1537" width="9" style="336"/>
    <col min="1538" max="1538" width="48" style="336" customWidth="1"/>
    <col min="1539" max="1539" width="9" style="336"/>
    <col min="1540" max="1540" width="6" style="336" bestFit="1" customWidth="1"/>
    <col min="1541" max="1542" width="13.140625" style="336" customWidth="1"/>
    <col min="1543" max="1793" width="9" style="336"/>
    <col min="1794" max="1794" width="48" style="336" customWidth="1"/>
    <col min="1795" max="1795" width="9" style="336"/>
    <col min="1796" max="1796" width="6" style="336" bestFit="1" customWidth="1"/>
    <col min="1797" max="1798" width="13.140625" style="336" customWidth="1"/>
    <col min="1799" max="2049" width="9" style="336"/>
    <col min="2050" max="2050" width="48" style="336" customWidth="1"/>
    <col min="2051" max="2051" width="9" style="336"/>
    <col min="2052" max="2052" width="6" style="336" bestFit="1" customWidth="1"/>
    <col min="2053" max="2054" width="13.140625" style="336" customWidth="1"/>
    <col min="2055" max="2305" width="9" style="336"/>
    <col min="2306" max="2306" width="48" style="336" customWidth="1"/>
    <col min="2307" max="2307" width="9" style="336"/>
    <col min="2308" max="2308" width="6" style="336" bestFit="1" customWidth="1"/>
    <col min="2309" max="2310" width="13.140625" style="336" customWidth="1"/>
    <col min="2311" max="2561" width="9" style="336"/>
    <col min="2562" max="2562" width="48" style="336" customWidth="1"/>
    <col min="2563" max="2563" width="9" style="336"/>
    <col min="2564" max="2564" width="6" style="336" bestFit="1" customWidth="1"/>
    <col min="2565" max="2566" width="13.140625" style="336" customWidth="1"/>
    <col min="2567" max="2817" width="9" style="336"/>
    <col min="2818" max="2818" width="48" style="336" customWidth="1"/>
    <col min="2819" max="2819" width="9" style="336"/>
    <col min="2820" max="2820" width="6" style="336" bestFit="1" customWidth="1"/>
    <col min="2821" max="2822" width="13.140625" style="336" customWidth="1"/>
    <col min="2823" max="3073" width="9" style="336"/>
    <col min="3074" max="3074" width="48" style="336" customWidth="1"/>
    <col min="3075" max="3075" width="9" style="336"/>
    <col min="3076" max="3076" width="6" style="336" bestFit="1" customWidth="1"/>
    <col min="3077" max="3078" width="13.140625" style="336" customWidth="1"/>
    <col min="3079" max="3329" width="9" style="336"/>
    <col min="3330" max="3330" width="48" style="336" customWidth="1"/>
    <col min="3331" max="3331" width="9" style="336"/>
    <col min="3332" max="3332" width="6" style="336" bestFit="1" customWidth="1"/>
    <col min="3333" max="3334" width="13.140625" style="336" customWidth="1"/>
    <col min="3335" max="3585" width="9" style="336"/>
    <col min="3586" max="3586" width="48" style="336" customWidth="1"/>
    <col min="3587" max="3587" width="9" style="336"/>
    <col min="3588" max="3588" width="6" style="336" bestFit="1" customWidth="1"/>
    <col min="3589" max="3590" width="13.140625" style="336" customWidth="1"/>
    <col min="3591" max="3841" width="9" style="336"/>
    <col min="3842" max="3842" width="48" style="336" customWidth="1"/>
    <col min="3843" max="3843" width="9" style="336"/>
    <col min="3844" max="3844" width="6" style="336" bestFit="1" customWidth="1"/>
    <col min="3845" max="3846" width="13.140625" style="336" customWidth="1"/>
    <col min="3847" max="4097" width="9" style="336"/>
    <col min="4098" max="4098" width="48" style="336" customWidth="1"/>
    <col min="4099" max="4099" width="9" style="336"/>
    <col min="4100" max="4100" width="6" style="336" bestFit="1" customWidth="1"/>
    <col min="4101" max="4102" width="13.140625" style="336" customWidth="1"/>
    <col min="4103" max="4353" width="9" style="336"/>
    <col min="4354" max="4354" width="48" style="336" customWidth="1"/>
    <col min="4355" max="4355" width="9" style="336"/>
    <col min="4356" max="4356" width="6" style="336" bestFit="1" customWidth="1"/>
    <col min="4357" max="4358" width="13.140625" style="336" customWidth="1"/>
    <col min="4359" max="4609" width="9" style="336"/>
    <col min="4610" max="4610" width="48" style="336" customWidth="1"/>
    <col min="4611" max="4611" width="9" style="336"/>
    <col min="4612" max="4612" width="6" style="336" bestFit="1" customWidth="1"/>
    <col min="4613" max="4614" width="13.140625" style="336" customWidth="1"/>
    <col min="4615" max="4865" width="9" style="336"/>
    <col min="4866" max="4866" width="48" style="336" customWidth="1"/>
    <col min="4867" max="4867" width="9" style="336"/>
    <col min="4868" max="4868" width="6" style="336" bestFit="1" customWidth="1"/>
    <col min="4869" max="4870" width="13.140625" style="336" customWidth="1"/>
    <col min="4871" max="5121" width="9" style="336"/>
    <col min="5122" max="5122" width="48" style="336" customWidth="1"/>
    <col min="5123" max="5123" width="9" style="336"/>
    <col min="5124" max="5124" width="6" style="336" bestFit="1" customWidth="1"/>
    <col min="5125" max="5126" width="13.140625" style="336" customWidth="1"/>
    <col min="5127" max="5377" width="9" style="336"/>
    <col min="5378" max="5378" width="48" style="336" customWidth="1"/>
    <col min="5379" max="5379" width="9" style="336"/>
    <col min="5380" max="5380" width="6" style="336" bestFit="1" customWidth="1"/>
    <col min="5381" max="5382" width="13.140625" style="336" customWidth="1"/>
    <col min="5383" max="5633" width="9" style="336"/>
    <col min="5634" max="5634" width="48" style="336" customWidth="1"/>
    <col min="5635" max="5635" width="9" style="336"/>
    <col min="5636" max="5636" width="6" style="336" bestFit="1" customWidth="1"/>
    <col min="5637" max="5638" width="13.140625" style="336" customWidth="1"/>
    <col min="5639" max="5889" width="9" style="336"/>
    <col min="5890" max="5890" width="48" style="336" customWidth="1"/>
    <col min="5891" max="5891" width="9" style="336"/>
    <col min="5892" max="5892" width="6" style="336" bestFit="1" customWidth="1"/>
    <col min="5893" max="5894" width="13.140625" style="336" customWidth="1"/>
    <col min="5895" max="6145" width="9" style="336"/>
    <col min="6146" max="6146" width="48" style="336" customWidth="1"/>
    <col min="6147" max="6147" width="9" style="336"/>
    <col min="6148" max="6148" width="6" style="336" bestFit="1" customWidth="1"/>
    <col min="6149" max="6150" width="13.140625" style="336" customWidth="1"/>
    <col min="6151" max="6401" width="9" style="336"/>
    <col min="6402" max="6402" width="48" style="336" customWidth="1"/>
    <col min="6403" max="6403" width="9" style="336"/>
    <col min="6404" max="6404" width="6" style="336" bestFit="1" customWidth="1"/>
    <col min="6405" max="6406" width="13.140625" style="336" customWidth="1"/>
    <col min="6407" max="6657" width="9" style="336"/>
    <col min="6658" max="6658" width="48" style="336" customWidth="1"/>
    <col min="6659" max="6659" width="9" style="336"/>
    <col min="6660" max="6660" width="6" style="336" bestFit="1" customWidth="1"/>
    <col min="6661" max="6662" width="13.140625" style="336" customWidth="1"/>
    <col min="6663" max="6913" width="9" style="336"/>
    <col min="6914" max="6914" width="48" style="336" customWidth="1"/>
    <col min="6915" max="6915" width="9" style="336"/>
    <col min="6916" max="6916" width="6" style="336" bestFit="1" customWidth="1"/>
    <col min="6917" max="6918" width="13.140625" style="336" customWidth="1"/>
    <col min="6919" max="7169" width="9" style="336"/>
    <col min="7170" max="7170" width="48" style="336" customWidth="1"/>
    <col min="7171" max="7171" width="9" style="336"/>
    <col min="7172" max="7172" width="6" style="336" bestFit="1" customWidth="1"/>
    <col min="7173" max="7174" width="13.140625" style="336" customWidth="1"/>
    <col min="7175" max="7425" width="9" style="336"/>
    <col min="7426" max="7426" width="48" style="336" customWidth="1"/>
    <col min="7427" max="7427" width="9" style="336"/>
    <col min="7428" max="7428" width="6" style="336" bestFit="1" customWidth="1"/>
    <col min="7429" max="7430" width="13.140625" style="336" customWidth="1"/>
    <col min="7431" max="7681" width="9" style="336"/>
    <col min="7682" max="7682" width="48" style="336" customWidth="1"/>
    <col min="7683" max="7683" width="9" style="336"/>
    <col min="7684" max="7684" width="6" style="336" bestFit="1" customWidth="1"/>
    <col min="7685" max="7686" width="13.140625" style="336" customWidth="1"/>
    <col min="7687" max="7937" width="9" style="336"/>
    <col min="7938" max="7938" width="48" style="336" customWidth="1"/>
    <col min="7939" max="7939" width="9" style="336"/>
    <col min="7940" max="7940" width="6" style="336" bestFit="1" customWidth="1"/>
    <col min="7941" max="7942" width="13.140625" style="336" customWidth="1"/>
    <col min="7943" max="8193" width="9" style="336"/>
    <col min="8194" max="8194" width="48" style="336" customWidth="1"/>
    <col min="8195" max="8195" width="9" style="336"/>
    <col min="8196" max="8196" width="6" style="336" bestFit="1" customWidth="1"/>
    <col min="8197" max="8198" width="13.140625" style="336" customWidth="1"/>
    <col min="8199" max="8449" width="9" style="336"/>
    <col min="8450" max="8450" width="48" style="336" customWidth="1"/>
    <col min="8451" max="8451" width="9" style="336"/>
    <col min="8452" max="8452" width="6" style="336" bestFit="1" customWidth="1"/>
    <col min="8453" max="8454" width="13.140625" style="336" customWidth="1"/>
    <col min="8455" max="8705" width="9" style="336"/>
    <col min="8706" max="8706" width="48" style="336" customWidth="1"/>
    <col min="8707" max="8707" width="9" style="336"/>
    <col min="8708" max="8708" width="6" style="336" bestFit="1" customWidth="1"/>
    <col min="8709" max="8710" width="13.140625" style="336" customWidth="1"/>
    <col min="8711" max="8961" width="9" style="336"/>
    <col min="8962" max="8962" width="48" style="336" customWidth="1"/>
    <col min="8963" max="8963" width="9" style="336"/>
    <col min="8964" max="8964" width="6" style="336" bestFit="1" customWidth="1"/>
    <col min="8965" max="8966" width="13.140625" style="336" customWidth="1"/>
    <col min="8967" max="9217" width="9" style="336"/>
    <col min="9218" max="9218" width="48" style="336" customWidth="1"/>
    <col min="9219" max="9219" width="9" style="336"/>
    <col min="9220" max="9220" width="6" style="336" bestFit="1" customWidth="1"/>
    <col min="9221" max="9222" width="13.140625" style="336" customWidth="1"/>
    <col min="9223" max="9473" width="9" style="336"/>
    <col min="9474" max="9474" width="48" style="336" customWidth="1"/>
    <col min="9475" max="9475" width="9" style="336"/>
    <col min="9476" max="9476" width="6" style="336" bestFit="1" customWidth="1"/>
    <col min="9477" max="9478" width="13.140625" style="336" customWidth="1"/>
    <col min="9479" max="9729" width="9" style="336"/>
    <col min="9730" max="9730" width="48" style="336" customWidth="1"/>
    <col min="9731" max="9731" width="9" style="336"/>
    <col min="9732" max="9732" width="6" style="336" bestFit="1" customWidth="1"/>
    <col min="9733" max="9734" width="13.140625" style="336" customWidth="1"/>
    <col min="9735" max="9985" width="9" style="336"/>
    <col min="9986" max="9986" width="48" style="336" customWidth="1"/>
    <col min="9987" max="9987" width="9" style="336"/>
    <col min="9988" max="9988" width="6" style="336" bestFit="1" customWidth="1"/>
    <col min="9989" max="9990" width="13.140625" style="336" customWidth="1"/>
    <col min="9991" max="10241" width="9" style="336"/>
    <col min="10242" max="10242" width="48" style="336" customWidth="1"/>
    <col min="10243" max="10243" width="9" style="336"/>
    <col min="10244" max="10244" width="6" style="336" bestFit="1" customWidth="1"/>
    <col min="10245" max="10246" width="13.140625" style="336" customWidth="1"/>
    <col min="10247" max="10497" width="9" style="336"/>
    <col min="10498" max="10498" width="48" style="336" customWidth="1"/>
    <col min="10499" max="10499" width="9" style="336"/>
    <col min="10500" max="10500" width="6" style="336" bestFit="1" customWidth="1"/>
    <col min="10501" max="10502" width="13.140625" style="336" customWidth="1"/>
    <col min="10503" max="10753" width="9" style="336"/>
    <col min="10754" max="10754" width="48" style="336" customWidth="1"/>
    <col min="10755" max="10755" width="9" style="336"/>
    <col min="10756" max="10756" width="6" style="336" bestFit="1" customWidth="1"/>
    <col min="10757" max="10758" width="13.140625" style="336" customWidth="1"/>
    <col min="10759" max="11009" width="9" style="336"/>
    <col min="11010" max="11010" width="48" style="336" customWidth="1"/>
    <col min="11011" max="11011" width="9" style="336"/>
    <col min="11012" max="11012" width="6" style="336" bestFit="1" customWidth="1"/>
    <col min="11013" max="11014" width="13.140625" style="336" customWidth="1"/>
    <col min="11015" max="11265" width="9" style="336"/>
    <col min="11266" max="11266" width="48" style="336" customWidth="1"/>
    <col min="11267" max="11267" width="9" style="336"/>
    <col min="11268" max="11268" width="6" style="336" bestFit="1" customWidth="1"/>
    <col min="11269" max="11270" width="13.140625" style="336" customWidth="1"/>
    <col min="11271" max="11521" width="9" style="336"/>
    <col min="11522" max="11522" width="48" style="336" customWidth="1"/>
    <col min="11523" max="11523" width="9" style="336"/>
    <col min="11524" max="11524" width="6" style="336" bestFit="1" customWidth="1"/>
    <col min="11525" max="11526" width="13.140625" style="336" customWidth="1"/>
    <col min="11527" max="11777" width="9" style="336"/>
    <col min="11778" max="11778" width="48" style="336" customWidth="1"/>
    <col min="11779" max="11779" width="9" style="336"/>
    <col min="11780" max="11780" width="6" style="336" bestFit="1" customWidth="1"/>
    <col min="11781" max="11782" width="13.140625" style="336" customWidth="1"/>
    <col min="11783" max="12033" width="9" style="336"/>
    <col min="12034" max="12034" width="48" style="336" customWidth="1"/>
    <col min="12035" max="12035" width="9" style="336"/>
    <col min="12036" max="12036" width="6" style="336" bestFit="1" customWidth="1"/>
    <col min="12037" max="12038" width="13.140625" style="336" customWidth="1"/>
    <col min="12039" max="12289" width="9" style="336"/>
    <col min="12290" max="12290" width="48" style="336" customWidth="1"/>
    <col min="12291" max="12291" width="9" style="336"/>
    <col min="12292" max="12292" width="6" style="336" bestFit="1" customWidth="1"/>
    <col min="12293" max="12294" width="13.140625" style="336" customWidth="1"/>
    <col min="12295" max="12545" width="9" style="336"/>
    <col min="12546" max="12546" width="48" style="336" customWidth="1"/>
    <col min="12547" max="12547" width="9" style="336"/>
    <col min="12548" max="12548" width="6" style="336" bestFit="1" customWidth="1"/>
    <col min="12549" max="12550" width="13.140625" style="336" customWidth="1"/>
    <col min="12551" max="12801" width="9" style="336"/>
    <col min="12802" max="12802" width="48" style="336" customWidth="1"/>
    <col min="12803" max="12803" width="9" style="336"/>
    <col min="12804" max="12804" width="6" style="336" bestFit="1" customWidth="1"/>
    <col min="12805" max="12806" width="13.140625" style="336" customWidth="1"/>
    <col min="12807" max="13057" width="9" style="336"/>
    <col min="13058" max="13058" width="48" style="336" customWidth="1"/>
    <col min="13059" max="13059" width="9" style="336"/>
    <col min="13060" max="13060" width="6" style="336" bestFit="1" customWidth="1"/>
    <col min="13061" max="13062" width="13.140625" style="336" customWidth="1"/>
    <col min="13063" max="13313" width="9" style="336"/>
    <col min="13314" max="13314" width="48" style="336" customWidth="1"/>
    <col min="13315" max="13315" width="9" style="336"/>
    <col min="13316" max="13316" width="6" style="336" bestFit="1" customWidth="1"/>
    <col min="13317" max="13318" width="13.140625" style="336" customWidth="1"/>
    <col min="13319" max="13569" width="9" style="336"/>
    <col min="13570" max="13570" width="48" style="336" customWidth="1"/>
    <col min="13571" max="13571" width="9" style="336"/>
    <col min="13572" max="13572" width="6" style="336" bestFit="1" customWidth="1"/>
    <col min="13573" max="13574" width="13.140625" style="336" customWidth="1"/>
    <col min="13575" max="13825" width="9" style="336"/>
    <col min="13826" max="13826" width="48" style="336" customWidth="1"/>
    <col min="13827" max="13827" width="9" style="336"/>
    <col min="13828" max="13828" width="6" style="336" bestFit="1" customWidth="1"/>
    <col min="13829" max="13830" width="13.140625" style="336" customWidth="1"/>
    <col min="13831" max="14081" width="9" style="336"/>
    <col min="14082" max="14082" width="48" style="336" customWidth="1"/>
    <col min="14083" max="14083" width="9" style="336"/>
    <col min="14084" max="14084" width="6" style="336" bestFit="1" customWidth="1"/>
    <col min="14085" max="14086" width="13.140625" style="336" customWidth="1"/>
    <col min="14087" max="14337" width="9" style="336"/>
    <col min="14338" max="14338" width="48" style="336" customWidth="1"/>
    <col min="14339" max="14339" width="9" style="336"/>
    <col min="14340" max="14340" width="6" style="336" bestFit="1" customWidth="1"/>
    <col min="14341" max="14342" width="13.140625" style="336" customWidth="1"/>
    <col min="14343" max="14593" width="9" style="336"/>
    <col min="14594" max="14594" width="48" style="336" customWidth="1"/>
    <col min="14595" max="14595" width="9" style="336"/>
    <col min="14596" max="14596" width="6" style="336" bestFit="1" customWidth="1"/>
    <col min="14597" max="14598" width="13.140625" style="336" customWidth="1"/>
    <col min="14599" max="14849" width="9" style="336"/>
    <col min="14850" max="14850" width="48" style="336" customWidth="1"/>
    <col min="14851" max="14851" width="9" style="336"/>
    <col min="14852" max="14852" width="6" style="336" bestFit="1" customWidth="1"/>
    <col min="14853" max="14854" width="13.140625" style="336" customWidth="1"/>
    <col min="14855" max="15105" width="9" style="336"/>
    <col min="15106" max="15106" width="48" style="336" customWidth="1"/>
    <col min="15107" max="15107" width="9" style="336"/>
    <col min="15108" max="15108" width="6" style="336" bestFit="1" customWidth="1"/>
    <col min="15109" max="15110" width="13.140625" style="336" customWidth="1"/>
    <col min="15111" max="15361" width="9" style="336"/>
    <col min="15362" max="15362" width="48" style="336" customWidth="1"/>
    <col min="15363" max="15363" width="9" style="336"/>
    <col min="15364" max="15364" width="6" style="336" bestFit="1" customWidth="1"/>
    <col min="15365" max="15366" width="13.140625" style="336" customWidth="1"/>
    <col min="15367" max="15617" width="9" style="336"/>
    <col min="15618" max="15618" width="48" style="336" customWidth="1"/>
    <col min="15619" max="15619" width="9" style="336"/>
    <col min="15620" max="15620" width="6" style="336" bestFit="1" customWidth="1"/>
    <col min="15621" max="15622" width="13.140625" style="336" customWidth="1"/>
    <col min="15623" max="15873" width="9" style="336"/>
    <col min="15874" max="15874" width="48" style="336" customWidth="1"/>
    <col min="15875" max="15875" width="9" style="336"/>
    <col min="15876" max="15876" width="6" style="336" bestFit="1" customWidth="1"/>
    <col min="15877" max="15878" width="13.140625" style="336" customWidth="1"/>
    <col min="15879" max="16129" width="9" style="336"/>
    <col min="16130" max="16130" width="48" style="336" customWidth="1"/>
    <col min="16131" max="16131" width="9" style="336"/>
    <col min="16132" max="16132" width="6" style="336" bestFit="1" customWidth="1"/>
    <col min="16133" max="16134" width="13.140625" style="336" customWidth="1"/>
    <col min="16135" max="16384" width="9" style="336"/>
  </cols>
  <sheetData>
    <row r="1" spans="1:6" s="318" customFormat="1">
      <c r="A1" s="314"/>
      <c r="B1" s="315" t="s">
        <v>163</v>
      </c>
      <c r="C1" s="316" t="s">
        <v>164</v>
      </c>
      <c r="D1" s="316" t="s">
        <v>165</v>
      </c>
      <c r="E1" s="781" t="s">
        <v>166</v>
      </c>
      <c r="F1" s="317" t="s">
        <v>167</v>
      </c>
    </row>
    <row r="2" spans="1:6" s="318" customFormat="1">
      <c r="A2" s="314"/>
      <c r="B2" s="315"/>
      <c r="C2" s="316"/>
      <c r="D2" s="316"/>
      <c r="E2" s="781"/>
      <c r="F2" s="317"/>
    </row>
    <row r="3" spans="1:6" s="109" customFormat="1">
      <c r="A3" s="103" t="s">
        <v>32</v>
      </c>
      <c r="B3" s="104" t="s">
        <v>311</v>
      </c>
      <c r="C3" s="105"/>
      <c r="D3" s="106"/>
      <c r="E3" s="107"/>
      <c r="F3" s="108">
        <f>SUBTOTAL(9,F4:F24)</f>
        <v>0</v>
      </c>
    </row>
    <row r="4" spans="1:6" s="318" customFormat="1">
      <c r="A4" s="314"/>
      <c r="B4" s="315"/>
      <c r="C4" s="316"/>
      <c r="D4" s="316"/>
      <c r="E4" s="781"/>
      <c r="F4" s="317"/>
    </row>
    <row r="5" spans="1:6" s="116" customFormat="1" ht="51">
      <c r="A5" s="160">
        <f>MAX($A$1:A4)+1</f>
        <v>1</v>
      </c>
      <c r="B5" s="161" t="s">
        <v>558</v>
      </c>
      <c r="C5" s="118"/>
      <c r="D5" s="118"/>
      <c r="E5" s="761"/>
      <c r="F5" s="171"/>
    </row>
    <row r="6" spans="1:6" s="116" customFormat="1">
      <c r="B6" s="161" t="s">
        <v>559</v>
      </c>
      <c r="C6" s="118"/>
      <c r="D6" s="118"/>
      <c r="E6" s="761"/>
      <c r="F6" s="171"/>
    </row>
    <row r="7" spans="1:6" s="116" customFormat="1">
      <c r="B7" s="161" t="s">
        <v>560</v>
      </c>
      <c r="C7" s="118"/>
      <c r="D7" s="118"/>
      <c r="E7" s="761"/>
      <c r="F7" s="120"/>
    </row>
    <row r="8" spans="1:6" s="116" customFormat="1">
      <c r="B8" s="161" t="s">
        <v>561</v>
      </c>
      <c r="C8" s="118"/>
      <c r="D8" s="118"/>
      <c r="E8" s="123"/>
      <c r="F8" s="120"/>
    </row>
    <row r="9" spans="1:6" s="116" customFormat="1">
      <c r="B9" s="161" t="s">
        <v>562</v>
      </c>
      <c r="C9" s="118"/>
      <c r="D9" s="118"/>
      <c r="E9" s="761"/>
      <c r="F9" s="120"/>
    </row>
    <row r="10" spans="1:6" s="116" customFormat="1">
      <c r="B10" s="161" t="s">
        <v>563</v>
      </c>
      <c r="C10" s="118"/>
      <c r="D10" s="118"/>
      <c r="E10" s="761"/>
      <c r="F10" s="120"/>
    </row>
    <row r="11" spans="1:6" s="116" customFormat="1">
      <c r="B11" s="161" t="s">
        <v>564</v>
      </c>
      <c r="C11" s="118" t="s">
        <v>16</v>
      </c>
      <c r="D11" s="118">
        <v>1</v>
      </c>
      <c r="E11" s="792"/>
      <c r="F11" s="120">
        <f>+E11*D11</f>
        <v>0</v>
      </c>
    </row>
    <row r="12" spans="1:6" s="116" customFormat="1">
      <c r="B12" s="161" t="s">
        <v>182</v>
      </c>
      <c r="C12" s="118"/>
      <c r="D12" s="118"/>
      <c r="E12" s="123"/>
      <c r="F12" s="120"/>
    </row>
    <row r="13" spans="1:6" s="116" customFormat="1">
      <c r="B13" s="161"/>
      <c r="C13" s="118"/>
      <c r="D13" s="118"/>
      <c r="E13" s="761"/>
      <c r="F13" s="120"/>
    </row>
    <row r="14" spans="1:6" s="334" customFormat="1" ht="140.25">
      <c r="A14" s="330">
        <f>MAX($A$3:A13)+1</f>
        <v>2</v>
      </c>
      <c r="B14" s="331" t="s">
        <v>565</v>
      </c>
      <c r="C14" s="332"/>
      <c r="D14" s="332"/>
      <c r="E14" s="788"/>
      <c r="F14" s="333"/>
    </row>
    <row r="15" spans="1:6" s="334" customFormat="1" ht="25.5">
      <c r="A15" s="335"/>
      <c r="B15" s="331" t="s">
        <v>552</v>
      </c>
      <c r="C15" s="332"/>
      <c r="D15" s="332"/>
      <c r="E15" s="788"/>
      <c r="F15" s="333"/>
    </row>
    <row r="16" spans="1:6" s="334" customFormat="1" ht="89.25">
      <c r="A16" s="335"/>
      <c r="B16" s="331" t="s">
        <v>553</v>
      </c>
      <c r="C16" s="332"/>
      <c r="D16" s="332"/>
      <c r="E16" s="789"/>
      <c r="F16" s="332"/>
    </row>
    <row r="17" spans="1:15" s="198" customFormat="1">
      <c r="A17" s="336"/>
      <c r="B17" s="331" t="s">
        <v>566</v>
      </c>
      <c r="C17" s="337" t="s">
        <v>201</v>
      </c>
      <c r="D17" s="337">
        <v>2</v>
      </c>
      <c r="E17" s="793"/>
      <c r="F17" s="338">
        <f t="shared" ref="F17" si="0">D17*E17</f>
        <v>0</v>
      </c>
    </row>
    <row r="18" spans="1:15" s="116" customFormat="1">
      <c r="A18" s="160"/>
      <c r="B18" s="161"/>
      <c r="C18" s="118"/>
      <c r="D18" s="118"/>
      <c r="E18" s="123"/>
      <c r="F18" s="120"/>
    </row>
    <row r="19" spans="1:15" s="116" customFormat="1" ht="89.25">
      <c r="A19" s="160">
        <f>MAX($A$4:A18)+1</f>
        <v>3</v>
      </c>
      <c r="B19" s="161" t="s">
        <v>567</v>
      </c>
      <c r="C19" s="118"/>
      <c r="D19" s="118"/>
      <c r="E19" s="778"/>
      <c r="F19" s="120"/>
    </row>
    <row r="20" spans="1:15" s="116" customFormat="1">
      <c r="A20" s="160"/>
      <c r="B20" s="161" t="s">
        <v>568</v>
      </c>
      <c r="C20" s="118" t="s">
        <v>6</v>
      </c>
      <c r="D20" s="118">
        <v>1</v>
      </c>
      <c r="E20" s="792"/>
      <c r="F20" s="120">
        <f>+E20*D20</f>
        <v>0</v>
      </c>
    </row>
    <row r="21" spans="1:15" s="116" customFormat="1">
      <c r="A21" s="160"/>
      <c r="B21" s="161"/>
      <c r="C21" s="120"/>
      <c r="D21" s="120"/>
      <c r="E21" s="306"/>
      <c r="F21" s="120"/>
    </row>
    <row r="22" spans="1:15" s="128" customFormat="1">
      <c r="A22" s="173">
        <f>MAX($A$3:A20)+1</f>
        <v>4</v>
      </c>
      <c r="B22" s="267" t="s">
        <v>569</v>
      </c>
      <c r="C22" s="118" t="s">
        <v>2</v>
      </c>
      <c r="D22" s="118">
        <v>1</v>
      </c>
      <c r="E22" s="754"/>
      <c r="F22" s="120">
        <f>D22*E22</f>
        <v>0</v>
      </c>
      <c r="G22" s="127"/>
      <c r="H22" s="127"/>
      <c r="I22" s="127"/>
      <c r="J22" s="127"/>
      <c r="K22" s="127"/>
      <c r="L22" s="127"/>
      <c r="M22" s="127"/>
      <c r="N22" s="127"/>
      <c r="O22" s="127"/>
    </row>
    <row r="23" spans="1:15" s="116" customFormat="1">
      <c r="A23" s="160"/>
      <c r="B23" s="161"/>
      <c r="C23" s="118"/>
      <c r="D23" s="118"/>
      <c r="E23" s="123"/>
      <c r="F23" s="120"/>
    </row>
    <row r="24" spans="1:15" s="116" customFormat="1" ht="25.5">
      <c r="A24" s="160">
        <f>MAX($A$4:A23)+1</f>
        <v>5</v>
      </c>
      <c r="B24" s="161" t="s">
        <v>570</v>
      </c>
      <c r="C24" s="118" t="s">
        <v>31</v>
      </c>
      <c r="D24" s="118">
        <v>5</v>
      </c>
      <c r="E24" s="792"/>
      <c r="F24" s="120">
        <f>+E24*D24</f>
        <v>0</v>
      </c>
    </row>
    <row r="25" spans="1:15" s="116" customFormat="1">
      <c r="A25" s="160"/>
      <c r="B25" s="161"/>
      <c r="C25" s="118"/>
      <c r="D25" s="120"/>
      <c r="E25" s="306"/>
      <c r="F25" s="120"/>
    </row>
    <row r="26" spans="1:15" s="109" customFormat="1">
      <c r="A26" s="103"/>
      <c r="B26" s="104"/>
      <c r="C26" s="105"/>
      <c r="D26" s="106"/>
      <c r="E26" s="107"/>
      <c r="F26" s="108"/>
    </row>
    <row r="27" spans="1:15" s="318" customFormat="1">
      <c r="A27" s="314"/>
      <c r="B27" s="315"/>
      <c r="C27" s="316"/>
      <c r="D27" s="120"/>
      <c r="E27" s="306"/>
      <c r="F27" s="120"/>
    </row>
    <row r="28" spans="1:15" s="116" customFormat="1">
      <c r="A28" s="160"/>
      <c r="B28" s="161"/>
      <c r="C28" s="118"/>
      <c r="D28" s="118"/>
      <c r="E28" s="761"/>
      <c r="F28" s="171"/>
    </row>
    <row r="29" spans="1:15" s="116" customFormat="1">
      <c r="B29" s="161"/>
      <c r="C29" s="118"/>
      <c r="D29" s="118"/>
      <c r="E29" s="761"/>
      <c r="F29" s="171"/>
    </row>
    <row r="30" spans="1:15" s="116" customFormat="1">
      <c r="B30" s="161"/>
      <c r="C30" s="118"/>
      <c r="D30" s="118"/>
      <c r="E30" s="761"/>
      <c r="F30" s="120"/>
    </row>
    <row r="31" spans="1:15" s="116" customFormat="1">
      <c r="B31" s="161"/>
      <c r="C31" s="118"/>
      <c r="D31" s="118"/>
      <c r="E31" s="123"/>
      <c r="F31" s="120"/>
    </row>
    <row r="32" spans="1:15" s="116" customFormat="1">
      <c r="B32" s="161"/>
      <c r="C32" s="118"/>
      <c r="D32" s="118"/>
      <c r="E32" s="761"/>
      <c r="F32" s="120"/>
    </row>
    <row r="33" spans="1:6" s="116" customFormat="1">
      <c r="B33" s="161"/>
      <c r="C33" s="118"/>
      <c r="D33" s="118"/>
      <c r="E33" s="761"/>
      <c r="F33" s="120"/>
    </row>
    <row r="34" spans="1:6" s="116" customFormat="1">
      <c r="B34" s="161"/>
      <c r="C34" s="118"/>
      <c r="D34" s="118"/>
      <c r="E34" s="787"/>
      <c r="F34" s="120"/>
    </row>
    <row r="35" spans="1:6" s="116" customFormat="1">
      <c r="B35" s="161"/>
      <c r="C35" s="118"/>
      <c r="D35" s="118"/>
      <c r="E35" s="123"/>
      <c r="F35" s="120"/>
    </row>
    <row r="36" spans="1:6" s="116" customFormat="1">
      <c r="B36" s="161"/>
      <c r="C36" s="118"/>
      <c r="D36" s="118"/>
      <c r="E36" s="761"/>
      <c r="F36" s="120"/>
    </row>
    <row r="37" spans="1:6" s="334" customFormat="1">
      <c r="A37" s="330"/>
      <c r="B37" s="331"/>
      <c r="C37" s="332"/>
      <c r="D37" s="332"/>
      <c r="E37" s="788"/>
      <c r="F37" s="333"/>
    </row>
    <row r="38" spans="1:6" s="334" customFormat="1">
      <c r="A38" s="335"/>
      <c r="B38" s="331"/>
      <c r="C38" s="332"/>
      <c r="D38" s="332"/>
      <c r="E38" s="788"/>
      <c r="F38" s="333"/>
    </row>
    <row r="39" spans="1:6" s="334" customFormat="1">
      <c r="A39" s="335"/>
      <c r="B39" s="331"/>
      <c r="C39" s="332"/>
      <c r="D39" s="332"/>
      <c r="E39" s="789"/>
      <c r="F39" s="332"/>
    </row>
    <row r="40" spans="1:6" s="198" customFormat="1">
      <c r="A40" s="336"/>
      <c r="B40" s="331"/>
      <c r="C40" s="337"/>
      <c r="D40" s="337"/>
      <c r="E40" s="790"/>
      <c r="F40" s="338"/>
    </row>
    <row r="41" spans="1:6" s="116" customFormat="1">
      <c r="A41" s="160"/>
      <c r="B41" s="161"/>
      <c r="C41" s="118"/>
      <c r="D41" s="118"/>
      <c r="E41" s="123"/>
      <c r="F41" s="120"/>
    </row>
    <row r="42" spans="1:6" s="116" customFormat="1">
      <c r="A42" s="160"/>
      <c r="B42" s="161"/>
      <c r="C42" s="118"/>
      <c r="D42" s="118"/>
      <c r="E42" s="778"/>
      <c r="F42" s="120"/>
    </row>
    <row r="43" spans="1:6" s="116" customFormat="1">
      <c r="A43" s="160"/>
      <c r="B43" s="161"/>
      <c r="C43" s="118"/>
      <c r="D43" s="118"/>
      <c r="E43" s="787"/>
      <c r="F43" s="120"/>
    </row>
    <row r="44" spans="1:6" s="116" customFormat="1">
      <c r="A44" s="160"/>
      <c r="B44" s="161"/>
      <c r="C44" s="120"/>
      <c r="D44" s="120"/>
      <c r="E44" s="306"/>
      <c r="F44" s="120"/>
    </row>
    <row r="45" spans="1:6" s="339" customFormat="1">
      <c r="A45" s="160"/>
      <c r="B45" s="170"/>
      <c r="C45" s="164"/>
      <c r="D45" s="164"/>
      <c r="E45" s="138"/>
      <c r="F45" s="139"/>
    </row>
    <row r="46" spans="1:6" s="326" customFormat="1">
      <c r="A46" s="116"/>
      <c r="B46" s="263"/>
      <c r="C46" s="164"/>
      <c r="D46" s="164"/>
      <c r="E46" s="773"/>
      <c r="F46" s="204"/>
    </row>
    <row r="47" spans="1:6" s="326" customFormat="1">
      <c r="B47" s="327"/>
      <c r="C47" s="320"/>
      <c r="D47" s="320"/>
      <c r="E47" s="783"/>
      <c r="F47" s="167"/>
    </row>
    <row r="48" spans="1:6" s="326" customFormat="1">
      <c r="A48" s="116"/>
      <c r="B48" s="327"/>
      <c r="C48" s="164"/>
      <c r="D48" s="164"/>
      <c r="E48" s="138"/>
      <c r="F48" s="139"/>
    </row>
    <row r="49" spans="1:6" s="326" customFormat="1">
      <c r="A49" s="116"/>
      <c r="B49" s="170"/>
      <c r="C49" s="164"/>
      <c r="D49" s="164"/>
      <c r="E49" s="138"/>
      <c r="F49" s="139"/>
    </row>
    <row r="50" spans="1:6" s="116" customFormat="1">
      <c r="A50" s="160"/>
      <c r="B50" s="161"/>
      <c r="C50" s="118"/>
      <c r="D50" s="118"/>
      <c r="E50" s="123"/>
      <c r="F50" s="120"/>
    </row>
    <row r="51" spans="1:6" s="116" customFormat="1">
      <c r="A51" s="160"/>
      <c r="B51" s="161"/>
      <c r="C51" s="118"/>
      <c r="D51" s="118"/>
      <c r="E51" s="787"/>
      <c r="F51" s="120"/>
    </row>
    <row r="52" spans="1:6" s="334" customFormat="1">
      <c r="A52" s="336"/>
      <c r="B52" s="340"/>
      <c r="C52" s="341"/>
      <c r="D52" s="341"/>
      <c r="E52" s="791"/>
      <c r="F52" s="342"/>
    </row>
    <row r="53" spans="1:6" s="198" customFormat="1">
      <c r="A53" s="336"/>
      <c r="B53" s="340"/>
      <c r="C53" s="341"/>
      <c r="D53" s="341"/>
      <c r="E53" s="791"/>
      <c r="F53" s="342"/>
    </row>
    <row r="54" spans="1:6" s="198" customFormat="1">
      <c r="A54" s="336"/>
      <c r="B54" s="340"/>
      <c r="C54" s="341"/>
      <c r="D54" s="341"/>
      <c r="E54" s="791"/>
      <c r="F54" s="342"/>
    </row>
    <row r="55" spans="1:6" s="198" customFormat="1">
      <c r="A55" s="336"/>
      <c r="B55" s="340"/>
      <c r="C55" s="341"/>
      <c r="D55" s="341"/>
      <c r="E55" s="791"/>
      <c r="F55" s="342"/>
    </row>
    <row r="56" spans="1:6" s="198" customFormat="1">
      <c r="A56" s="336"/>
      <c r="B56" s="340"/>
      <c r="C56" s="341"/>
      <c r="D56" s="341"/>
      <c r="E56" s="791"/>
      <c r="F56" s="342"/>
    </row>
    <row r="57" spans="1:6" s="334" customFormat="1">
      <c r="A57" s="336"/>
      <c r="B57" s="340"/>
      <c r="C57" s="341"/>
      <c r="D57" s="341"/>
      <c r="E57" s="791"/>
      <c r="F57" s="342"/>
    </row>
    <row r="58" spans="1:6" s="198" customFormat="1">
      <c r="A58" s="336"/>
      <c r="B58" s="340"/>
      <c r="C58" s="341"/>
      <c r="D58" s="341"/>
      <c r="E58" s="791"/>
      <c r="F58" s="342"/>
    </row>
    <row r="59" spans="1:6" s="198" customFormat="1">
      <c r="A59" s="336"/>
      <c r="B59" s="340"/>
      <c r="C59" s="341"/>
      <c r="D59" s="341"/>
      <c r="E59" s="791"/>
      <c r="F59" s="342"/>
    </row>
    <row r="60" spans="1:6" s="198" customFormat="1">
      <c r="A60" s="336"/>
      <c r="B60" s="340"/>
      <c r="C60" s="341"/>
      <c r="D60" s="341"/>
      <c r="E60" s="791"/>
      <c r="F60" s="342"/>
    </row>
    <row r="61" spans="1:6" s="198" customFormat="1">
      <c r="A61" s="336"/>
      <c r="B61" s="340"/>
      <c r="C61" s="341"/>
      <c r="D61" s="341"/>
      <c r="E61" s="791"/>
      <c r="F61" s="342"/>
    </row>
    <row r="62" spans="1:6" s="198" customFormat="1">
      <c r="A62" s="336"/>
      <c r="B62" s="340"/>
      <c r="C62" s="341"/>
      <c r="D62" s="341"/>
      <c r="E62" s="791"/>
      <c r="F62" s="342"/>
    </row>
    <row r="63" spans="1:6" s="334" customFormat="1">
      <c r="A63" s="336"/>
      <c r="B63" s="340"/>
      <c r="C63" s="341"/>
      <c r="D63" s="341"/>
      <c r="E63" s="791"/>
      <c r="F63" s="342"/>
    </row>
    <row r="64" spans="1:6" s="198" customFormat="1">
      <c r="A64" s="336"/>
      <c r="B64" s="340"/>
      <c r="C64" s="341"/>
      <c r="D64" s="341"/>
      <c r="E64" s="791"/>
      <c r="F64" s="342"/>
    </row>
    <row r="65" spans="1:6" s="198" customFormat="1">
      <c r="A65" s="336"/>
      <c r="B65" s="340"/>
      <c r="C65" s="341"/>
      <c r="D65" s="341"/>
      <c r="E65" s="791"/>
      <c r="F65" s="342"/>
    </row>
    <row r="66" spans="1:6" s="334" customFormat="1">
      <c r="A66" s="336"/>
      <c r="B66" s="340"/>
      <c r="C66" s="341"/>
      <c r="D66" s="341"/>
      <c r="E66" s="791"/>
      <c r="F66" s="342"/>
    </row>
    <row r="67" spans="1:6" s="334" customFormat="1" ht="26.25" customHeight="1">
      <c r="A67" s="336"/>
      <c r="B67" s="340"/>
      <c r="C67" s="341"/>
      <c r="D67" s="341"/>
      <c r="E67" s="791"/>
      <c r="F67" s="342"/>
    </row>
    <row r="68" spans="1:6" s="334" customFormat="1">
      <c r="A68" s="336"/>
      <c r="B68" s="340"/>
      <c r="C68" s="341"/>
      <c r="D68" s="341"/>
      <c r="E68" s="791"/>
      <c r="F68" s="342"/>
    </row>
    <row r="69" spans="1:6" s="334" customFormat="1">
      <c r="A69" s="336"/>
      <c r="B69" s="340"/>
      <c r="C69" s="341"/>
      <c r="D69" s="341"/>
      <c r="E69" s="791"/>
      <c r="F69" s="342"/>
    </row>
    <row r="70" spans="1:6" s="334" customFormat="1">
      <c r="A70" s="336"/>
      <c r="B70" s="340"/>
      <c r="C70" s="341"/>
      <c r="D70" s="341"/>
      <c r="E70" s="791"/>
      <c r="F70" s="342"/>
    </row>
    <row r="71" spans="1:6" s="334" customFormat="1">
      <c r="A71" s="336"/>
      <c r="B71" s="340"/>
      <c r="C71" s="341"/>
      <c r="D71" s="341"/>
      <c r="E71" s="791"/>
      <c r="F71" s="342"/>
    </row>
    <row r="72" spans="1:6" s="334" customFormat="1" ht="12.75" customHeight="1">
      <c r="A72" s="336"/>
      <c r="B72" s="340"/>
      <c r="C72" s="341"/>
      <c r="D72" s="341"/>
      <c r="E72" s="791"/>
      <c r="F72" s="342"/>
    </row>
    <row r="73" spans="1:6" s="334" customFormat="1" ht="14.25" customHeight="1">
      <c r="A73" s="336"/>
      <c r="B73" s="340"/>
      <c r="C73" s="341"/>
      <c r="D73" s="341"/>
      <c r="E73" s="791"/>
      <c r="F73" s="342"/>
    </row>
    <row r="74" spans="1:6" s="334" customFormat="1">
      <c r="A74" s="336"/>
      <c r="B74" s="340"/>
      <c r="C74" s="341"/>
      <c r="D74" s="341"/>
      <c r="E74" s="791"/>
      <c r="F74" s="342"/>
    </row>
    <row r="75" spans="1:6" s="334" customFormat="1">
      <c r="A75" s="336"/>
      <c r="B75" s="340"/>
      <c r="C75" s="341"/>
      <c r="D75" s="341"/>
      <c r="E75" s="791"/>
      <c r="F75" s="342"/>
    </row>
    <row r="76" spans="1:6" s="334" customFormat="1">
      <c r="A76" s="336"/>
      <c r="B76" s="340"/>
      <c r="C76" s="341"/>
      <c r="D76" s="341"/>
      <c r="E76" s="791"/>
      <c r="F76" s="342"/>
    </row>
    <row r="77" spans="1:6" s="334" customFormat="1">
      <c r="A77" s="336"/>
      <c r="B77" s="340"/>
      <c r="C77" s="341"/>
      <c r="D77" s="341"/>
      <c r="E77" s="791"/>
      <c r="F77" s="342"/>
    </row>
    <row r="78" spans="1:6" s="334" customFormat="1">
      <c r="A78" s="336"/>
      <c r="B78" s="340"/>
      <c r="C78" s="341"/>
      <c r="D78" s="341"/>
      <c r="E78" s="791"/>
      <c r="F78" s="342"/>
    </row>
    <row r="79" spans="1:6" s="334" customFormat="1">
      <c r="A79" s="336"/>
      <c r="B79" s="340"/>
      <c r="C79" s="341"/>
      <c r="D79" s="341"/>
      <c r="E79" s="791"/>
      <c r="F79" s="342"/>
    </row>
    <row r="80" spans="1:6" s="334" customFormat="1">
      <c r="A80" s="336"/>
      <c r="B80" s="340"/>
      <c r="C80" s="341"/>
      <c r="D80" s="341"/>
      <c r="E80" s="791"/>
      <c r="F80" s="342"/>
    </row>
    <row r="81" spans="1:6" s="334" customFormat="1">
      <c r="A81" s="336"/>
      <c r="B81" s="340"/>
      <c r="C81" s="341"/>
      <c r="D81" s="341"/>
      <c r="E81" s="791"/>
      <c r="F81" s="342"/>
    </row>
    <row r="82" spans="1:6" s="334" customFormat="1">
      <c r="A82" s="336"/>
      <c r="B82" s="340"/>
      <c r="C82" s="341"/>
      <c r="D82" s="341"/>
      <c r="E82" s="791"/>
      <c r="F82" s="342"/>
    </row>
    <row r="83" spans="1:6" s="334" customFormat="1">
      <c r="A83" s="336"/>
      <c r="B83" s="340"/>
      <c r="C83" s="341"/>
      <c r="D83" s="341"/>
      <c r="E83" s="791"/>
      <c r="F83" s="342"/>
    </row>
    <row r="84" spans="1:6" s="334" customFormat="1">
      <c r="A84" s="336"/>
      <c r="B84" s="340"/>
      <c r="C84" s="341"/>
      <c r="D84" s="341"/>
      <c r="E84" s="791"/>
      <c r="F84" s="342"/>
    </row>
    <row r="85" spans="1:6" s="334" customFormat="1">
      <c r="A85" s="336"/>
      <c r="B85" s="340"/>
      <c r="C85" s="341"/>
      <c r="D85" s="341"/>
      <c r="E85" s="791"/>
      <c r="F85" s="342"/>
    </row>
    <row r="86" spans="1:6" s="334" customFormat="1">
      <c r="A86" s="336"/>
      <c r="B86" s="340"/>
      <c r="C86" s="341"/>
      <c r="D86" s="341"/>
      <c r="E86" s="791"/>
      <c r="F86" s="342"/>
    </row>
    <row r="87" spans="1:6" s="334" customFormat="1">
      <c r="A87" s="336"/>
      <c r="B87" s="340"/>
      <c r="C87" s="341"/>
      <c r="D87" s="341"/>
      <c r="E87" s="791"/>
      <c r="F87" s="342"/>
    </row>
    <row r="88" spans="1:6" s="334" customFormat="1">
      <c r="A88" s="336"/>
      <c r="B88" s="340"/>
      <c r="C88" s="341"/>
      <c r="D88" s="341"/>
      <c r="E88" s="791"/>
      <c r="F88" s="342"/>
    </row>
    <row r="89" spans="1:6" s="334" customFormat="1">
      <c r="A89" s="336"/>
      <c r="B89" s="340"/>
      <c r="C89" s="341"/>
      <c r="D89" s="341"/>
      <c r="E89" s="791"/>
      <c r="F89" s="342"/>
    </row>
    <row r="90" spans="1:6" s="334" customFormat="1">
      <c r="A90" s="336"/>
      <c r="B90" s="340"/>
      <c r="C90" s="341"/>
      <c r="D90" s="341"/>
      <c r="E90" s="791"/>
      <c r="F90" s="342"/>
    </row>
    <row r="91" spans="1:6" s="334" customFormat="1">
      <c r="A91" s="336"/>
      <c r="B91" s="340"/>
      <c r="C91" s="341"/>
      <c r="D91" s="341"/>
      <c r="E91" s="791"/>
      <c r="F91" s="342"/>
    </row>
    <row r="92" spans="1:6" s="334" customFormat="1">
      <c r="A92" s="336"/>
      <c r="B92" s="340"/>
      <c r="C92" s="341"/>
      <c r="D92" s="341"/>
      <c r="E92" s="791"/>
      <c r="F92" s="342"/>
    </row>
    <row r="93" spans="1:6" s="198" customFormat="1">
      <c r="A93" s="336"/>
      <c r="B93" s="340"/>
      <c r="C93" s="341"/>
      <c r="D93" s="341"/>
      <c r="E93" s="791"/>
      <c r="F93" s="342"/>
    </row>
    <row r="94" spans="1:6" s="198" customFormat="1">
      <c r="A94" s="336"/>
      <c r="B94" s="340"/>
      <c r="C94" s="341"/>
      <c r="D94" s="341"/>
      <c r="E94" s="791"/>
      <c r="F94" s="342"/>
    </row>
    <row r="95" spans="1:6" s="198" customFormat="1">
      <c r="A95" s="336"/>
      <c r="B95" s="340"/>
      <c r="C95" s="341"/>
      <c r="D95" s="341"/>
      <c r="E95" s="791"/>
      <c r="F95" s="342"/>
    </row>
    <row r="96" spans="1:6" s="198" customFormat="1">
      <c r="A96" s="336"/>
      <c r="B96" s="340"/>
      <c r="C96" s="341"/>
      <c r="D96" s="341"/>
      <c r="E96" s="791"/>
      <c r="F96" s="342"/>
    </row>
    <row r="97" spans="1:6" s="334" customFormat="1">
      <c r="A97" s="336"/>
      <c r="B97" s="340"/>
      <c r="C97" s="341"/>
      <c r="D97" s="341"/>
      <c r="E97" s="791"/>
      <c r="F97" s="342"/>
    </row>
    <row r="98" spans="1:6" s="334" customFormat="1">
      <c r="A98" s="336"/>
      <c r="B98" s="340"/>
      <c r="C98" s="341"/>
      <c r="D98" s="341"/>
      <c r="E98" s="791"/>
      <c r="F98" s="342"/>
    </row>
    <row r="99" spans="1:6" s="334" customFormat="1">
      <c r="A99" s="336"/>
      <c r="B99" s="340"/>
      <c r="C99" s="341"/>
      <c r="D99" s="341"/>
      <c r="E99" s="791"/>
      <c r="F99" s="342"/>
    </row>
    <row r="100" spans="1:6" s="334" customFormat="1" ht="116.25" customHeight="1">
      <c r="A100" s="336"/>
      <c r="B100" s="340"/>
      <c r="C100" s="341"/>
      <c r="D100" s="341"/>
      <c r="E100" s="791"/>
      <c r="F100" s="342"/>
    </row>
    <row r="101" spans="1:6" s="334" customFormat="1" ht="127.5" customHeight="1">
      <c r="A101" s="336"/>
      <c r="B101" s="340"/>
      <c r="C101" s="341"/>
      <c r="D101" s="341"/>
      <c r="E101" s="791"/>
      <c r="F101" s="342"/>
    </row>
    <row r="102" spans="1:6" s="334" customFormat="1">
      <c r="A102" s="336"/>
      <c r="B102" s="340"/>
      <c r="C102" s="341"/>
      <c r="D102" s="341"/>
      <c r="E102" s="791"/>
      <c r="F102" s="342"/>
    </row>
    <row r="103" spans="1:6" s="334" customFormat="1">
      <c r="A103" s="336"/>
      <c r="B103" s="340"/>
      <c r="C103" s="341"/>
      <c r="D103" s="341"/>
      <c r="E103" s="791"/>
      <c r="F103" s="342"/>
    </row>
    <row r="104" spans="1:6" s="334" customFormat="1">
      <c r="A104" s="336"/>
      <c r="B104" s="340"/>
      <c r="C104" s="341"/>
      <c r="D104" s="341"/>
      <c r="E104" s="791"/>
      <c r="F104" s="342"/>
    </row>
    <row r="105" spans="1:6" s="334" customFormat="1">
      <c r="A105" s="336"/>
      <c r="B105" s="340"/>
      <c r="C105" s="341"/>
      <c r="D105" s="341"/>
      <c r="E105" s="791"/>
      <c r="F105" s="342"/>
    </row>
    <row r="106" spans="1:6" s="334" customFormat="1">
      <c r="A106" s="336"/>
      <c r="B106" s="340"/>
      <c r="C106" s="341"/>
      <c r="D106" s="341"/>
      <c r="E106" s="791"/>
      <c r="F106" s="342"/>
    </row>
    <row r="107" spans="1:6" s="334" customFormat="1">
      <c r="A107" s="336"/>
      <c r="B107" s="340"/>
      <c r="C107" s="341"/>
      <c r="D107" s="341"/>
      <c r="E107" s="791"/>
      <c r="F107" s="342"/>
    </row>
    <row r="108" spans="1:6" s="334" customFormat="1">
      <c r="A108" s="336"/>
      <c r="B108" s="340"/>
      <c r="C108" s="341"/>
      <c r="D108" s="341"/>
      <c r="E108" s="791"/>
      <c r="F108" s="342"/>
    </row>
    <row r="109" spans="1:6" s="334" customFormat="1">
      <c r="A109" s="336"/>
      <c r="B109" s="340"/>
      <c r="C109" s="341"/>
      <c r="D109" s="341"/>
      <c r="E109" s="791"/>
      <c r="F109" s="342"/>
    </row>
    <row r="110" spans="1:6" s="198" customFormat="1">
      <c r="A110" s="336"/>
      <c r="B110" s="340"/>
      <c r="C110" s="341"/>
      <c r="D110" s="341"/>
      <c r="E110" s="791"/>
      <c r="F110" s="342"/>
    </row>
    <row r="111" spans="1:6" s="198" customFormat="1" ht="143.25" customHeight="1">
      <c r="A111" s="336"/>
      <c r="B111" s="340"/>
      <c r="C111" s="341"/>
      <c r="D111" s="341"/>
      <c r="E111" s="791"/>
      <c r="F111" s="342"/>
    </row>
    <row r="112" spans="1:6" s="198" customFormat="1" ht="51" customHeight="1">
      <c r="A112" s="336"/>
      <c r="B112" s="340"/>
      <c r="C112" s="341"/>
      <c r="D112" s="341"/>
      <c r="E112" s="791"/>
      <c r="F112" s="342"/>
    </row>
    <row r="113" spans="1:6" s="198" customFormat="1">
      <c r="A113" s="336"/>
      <c r="B113" s="340"/>
      <c r="C113" s="341"/>
      <c r="D113" s="341"/>
      <c r="E113" s="791"/>
      <c r="F113" s="342"/>
    </row>
    <row r="114" spans="1:6" s="198" customFormat="1">
      <c r="A114" s="336"/>
      <c r="B114" s="340"/>
      <c r="C114" s="341"/>
      <c r="D114" s="341"/>
      <c r="E114" s="791"/>
      <c r="F114" s="342"/>
    </row>
    <row r="115" spans="1:6" s="198" customFormat="1">
      <c r="A115" s="336"/>
      <c r="B115" s="340"/>
      <c r="C115" s="341"/>
      <c r="D115" s="341"/>
      <c r="E115" s="791"/>
      <c r="F115" s="342"/>
    </row>
    <row r="116" spans="1:6" s="198" customFormat="1">
      <c r="A116" s="336"/>
      <c r="B116" s="340"/>
      <c r="C116" s="341"/>
      <c r="D116" s="341"/>
      <c r="E116" s="791"/>
      <c r="F116" s="342"/>
    </row>
    <row r="117" spans="1:6" s="198" customFormat="1">
      <c r="A117" s="336"/>
      <c r="B117" s="340"/>
      <c r="C117" s="341"/>
      <c r="D117" s="341"/>
      <c r="E117" s="791"/>
      <c r="F117" s="342"/>
    </row>
    <row r="118" spans="1:6" s="198" customFormat="1">
      <c r="A118" s="336"/>
      <c r="B118" s="340"/>
      <c r="C118" s="341"/>
      <c r="D118" s="341"/>
      <c r="E118" s="791"/>
      <c r="F118" s="342"/>
    </row>
    <row r="119" spans="1:6" s="334" customFormat="1">
      <c r="A119" s="336"/>
      <c r="B119" s="340"/>
      <c r="C119" s="341"/>
      <c r="D119" s="341"/>
      <c r="E119" s="791"/>
      <c r="F119" s="342"/>
    </row>
    <row r="120" spans="1:6" s="334" customFormat="1">
      <c r="A120" s="336"/>
      <c r="B120" s="340"/>
      <c r="C120" s="341"/>
      <c r="D120" s="341"/>
      <c r="E120" s="791"/>
      <c r="F120" s="342"/>
    </row>
    <row r="121" spans="1:6" s="334" customFormat="1">
      <c r="A121" s="336"/>
      <c r="B121" s="340"/>
      <c r="C121" s="341"/>
      <c r="D121" s="341"/>
      <c r="E121" s="791"/>
      <c r="F121" s="342"/>
    </row>
    <row r="122" spans="1:6" s="334" customFormat="1" ht="102.75" customHeight="1">
      <c r="A122" s="336"/>
      <c r="B122" s="340"/>
      <c r="C122" s="341"/>
      <c r="D122" s="341"/>
      <c r="E122" s="791"/>
      <c r="F122" s="342"/>
    </row>
    <row r="123" spans="1:6" s="334" customFormat="1">
      <c r="A123" s="336"/>
      <c r="B123" s="340"/>
      <c r="C123" s="341"/>
      <c r="D123" s="341"/>
      <c r="E123" s="791"/>
      <c r="F123" s="342"/>
    </row>
    <row r="124" spans="1:6" s="334" customFormat="1">
      <c r="A124" s="336"/>
      <c r="B124" s="340"/>
      <c r="C124" s="341"/>
      <c r="D124" s="341"/>
      <c r="E124" s="791"/>
      <c r="F124" s="342"/>
    </row>
    <row r="125" spans="1:6" s="334" customFormat="1">
      <c r="A125" s="336"/>
      <c r="B125" s="340"/>
      <c r="C125" s="341"/>
      <c r="D125" s="341"/>
      <c r="E125" s="791"/>
      <c r="F125" s="342"/>
    </row>
    <row r="126" spans="1:6" s="334" customFormat="1">
      <c r="A126" s="336"/>
      <c r="B126" s="340"/>
      <c r="C126" s="341"/>
      <c r="D126" s="341"/>
      <c r="E126" s="791"/>
      <c r="F126" s="342"/>
    </row>
    <row r="127" spans="1:6" s="334" customFormat="1">
      <c r="A127" s="336"/>
      <c r="B127" s="340"/>
      <c r="C127" s="341"/>
      <c r="D127" s="341"/>
      <c r="E127" s="791"/>
      <c r="F127" s="342"/>
    </row>
    <row r="128" spans="1:6" s="334" customFormat="1">
      <c r="A128" s="336"/>
      <c r="B128" s="340"/>
      <c r="C128" s="341"/>
      <c r="D128" s="341"/>
      <c r="E128" s="791"/>
      <c r="F128" s="342"/>
    </row>
    <row r="129" spans="1:6" s="334" customFormat="1" ht="90.75" customHeight="1">
      <c r="A129" s="336"/>
      <c r="B129" s="340"/>
      <c r="C129" s="341"/>
      <c r="D129" s="341"/>
      <c r="E129" s="791"/>
      <c r="F129" s="342"/>
    </row>
    <row r="130" spans="1:6" s="334" customFormat="1">
      <c r="A130" s="336"/>
      <c r="B130" s="340"/>
      <c r="C130" s="341"/>
      <c r="D130" s="341"/>
      <c r="E130" s="791"/>
      <c r="F130" s="342"/>
    </row>
    <row r="131" spans="1:6" s="334" customFormat="1">
      <c r="A131" s="336"/>
      <c r="B131" s="340"/>
      <c r="C131" s="341"/>
      <c r="D131" s="341"/>
      <c r="E131" s="791"/>
      <c r="F131" s="342"/>
    </row>
    <row r="132" spans="1:6" s="334" customFormat="1">
      <c r="A132" s="336"/>
      <c r="B132" s="340"/>
      <c r="C132" s="341"/>
      <c r="D132" s="341"/>
      <c r="E132" s="791"/>
      <c r="F132" s="342"/>
    </row>
    <row r="133" spans="1:6" s="334" customFormat="1">
      <c r="A133" s="336"/>
      <c r="B133" s="340"/>
      <c r="C133" s="341"/>
      <c r="D133" s="341"/>
      <c r="E133" s="791"/>
      <c r="F133" s="342"/>
    </row>
    <row r="134" spans="1:6" s="334" customFormat="1" ht="105" customHeight="1">
      <c r="A134" s="336"/>
      <c r="B134" s="340"/>
      <c r="C134" s="341"/>
      <c r="D134" s="341"/>
      <c r="E134" s="791"/>
      <c r="F134" s="342"/>
    </row>
    <row r="135" spans="1:6" s="334" customFormat="1">
      <c r="A135" s="336"/>
      <c r="B135" s="340"/>
      <c r="C135" s="341"/>
      <c r="D135" s="341"/>
      <c r="E135" s="791"/>
      <c r="F135" s="342"/>
    </row>
    <row r="136" spans="1:6" s="334" customFormat="1">
      <c r="A136" s="336"/>
      <c r="B136" s="340"/>
      <c r="C136" s="341"/>
      <c r="D136" s="341"/>
      <c r="E136" s="791"/>
      <c r="F136" s="342"/>
    </row>
    <row r="137" spans="1:6" s="334" customFormat="1">
      <c r="A137" s="336"/>
      <c r="B137" s="340"/>
      <c r="C137" s="341"/>
      <c r="D137" s="341"/>
      <c r="E137" s="791"/>
      <c r="F137" s="342"/>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114"/>
  <sheetViews>
    <sheetView view="pageBreakPreview" zoomScale="60" zoomScaleNormal="100" workbookViewId="0">
      <selection activeCell="B19" sqref="B19"/>
    </sheetView>
  </sheetViews>
  <sheetFormatPr defaultColWidth="9" defaultRowHeight="12.75"/>
  <cols>
    <col min="1" max="1" width="6.7109375" style="336" customWidth="1"/>
    <col min="2" max="2" width="60.7109375" style="340" customWidth="1"/>
    <col min="3" max="4" width="7.7109375" style="341" customWidth="1"/>
    <col min="5" max="5" width="10.7109375" style="791" customWidth="1"/>
    <col min="6" max="6" width="15.7109375" style="342" customWidth="1"/>
    <col min="7" max="15" width="9" style="343"/>
    <col min="16" max="257" width="9" style="336"/>
    <col min="258" max="258" width="48" style="336" customWidth="1"/>
    <col min="259" max="259" width="9" style="336"/>
    <col min="260" max="260" width="6" style="336" bestFit="1" customWidth="1"/>
    <col min="261" max="262" width="13.140625" style="336" customWidth="1"/>
    <col min="263" max="513" width="9" style="336"/>
    <col min="514" max="514" width="48" style="336" customWidth="1"/>
    <col min="515" max="515" width="9" style="336"/>
    <col min="516" max="516" width="6" style="336" bestFit="1" customWidth="1"/>
    <col min="517" max="518" width="13.140625" style="336" customWidth="1"/>
    <col min="519" max="769" width="9" style="336"/>
    <col min="770" max="770" width="48" style="336" customWidth="1"/>
    <col min="771" max="771" width="9" style="336"/>
    <col min="772" max="772" width="6" style="336" bestFit="1" customWidth="1"/>
    <col min="773" max="774" width="13.140625" style="336" customWidth="1"/>
    <col min="775" max="1025" width="9" style="336"/>
    <col min="1026" max="1026" width="48" style="336" customWidth="1"/>
    <col min="1027" max="1027" width="9" style="336"/>
    <col min="1028" max="1028" width="6" style="336" bestFit="1" customWidth="1"/>
    <col min="1029" max="1030" width="13.140625" style="336" customWidth="1"/>
    <col min="1031" max="1281" width="9" style="336"/>
    <col min="1282" max="1282" width="48" style="336" customWidth="1"/>
    <col min="1283" max="1283" width="9" style="336"/>
    <col min="1284" max="1284" width="6" style="336" bestFit="1" customWidth="1"/>
    <col min="1285" max="1286" width="13.140625" style="336" customWidth="1"/>
    <col min="1287" max="1537" width="9" style="336"/>
    <col min="1538" max="1538" width="48" style="336" customWidth="1"/>
    <col min="1539" max="1539" width="9" style="336"/>
    <col min="1540" max="1540" width="6" style="336" bestFit="1" customWidth="1"/>
    <col min="1541" max="1542" width="13.140625" style="336" customWidth="1"/>
    <col min="1543" max="1793" width="9" style="336"/>
    <col min="1794" max="1794" width="48" style="336" customWidth="1"/>
    <col min="1795" max="1795" width="9" style="336"/>
    <col min="1796" max="1796" width="6" style="336" bestFit="1" customWidth="1"/>
    <col min="1797" max="1798" width="13.140625" style="336" customWidth="1"/>
    <col min="1799" max="2049" width="9" style="336"/>
    <col min="2050" max="2050" width="48" style="336" customWidth="1"/>
    <col min="2051" max="2051" width="9" style="336"/>
    <col min="2052" max="2052" width="6" style="336" bestFit="1" customWidth="1"/>
    <col min="2053" max="2054" width="13.140625" style="336" customWidth="1"/>
    <col min="2055" max="2305" width="9" style="336"/>
    <col min="2306" max="2306" width="48" style="336" customWidth="1"/>
    <col min="2307" max="2307" width="9" style="336"/>
    <col min="2308" max="2308" width="6" style="336" bestFit="1" customWidth="1"/>
    <col min="2309" max="2310" width="13.140625" style="336" customWidth="1"/>
    <col min="2311" max="2561" width="9" style="336"/>
    <col min="2562" max="2562" width="48" style="336" customWidth="1"/>
    <col min="2563" max="2563" width="9" style="336"/>
    <col min="2564" max="2564" width="6" style="336" bestFit="1" customWidth="1"/>
    <col min="2565" max="2566" width="13.140625" style="336" customWidth="1"/>
    <col min="2567" max="2817" width="9" style="336"/>
    <col min="2818" max="2818" width="48" style="336" customWidth="1"/>
    <col min="2819" max="2819" width="9" style="336"/>
    <col min="2820" max="2820" width="6" style="336" bestFit="1" customWidth="1"/>
    <col min="2821" max="2822" width="13.140625" style="336" customWidth="1"/>
    <col min="2823" max="3073" width="9" style="336"/>
    <col min="3074" max="3074" width="48" style="336" customWidth="1"/>
    <col min="3075" max="3075" width="9" style="336"/>
    <col min="3076" max="3076" width="6" style="336" bestFit="1" customWidth="1"/>
    <col min="3077" max="3078" width="13.140625" style="336" customWidth="1"/>
    <col min="3079" max="3329" width="9" style="336"/>
    <col min="3330" max="3330" width="48" style="336" customWidth="1"/>
    <col min="3331" max="3331" width="9" style="336"/>
    <col min="3332" max="3332" width="6" style="336" bestFit="1" customWidth="1"/>
    <col min="3333" max="3334" width="13.140625" style="336" customWidth="1"/>
    <col min="3335" max="3585" width="9" style="336"/>
    <col min="3586" max="3586" width="48" style="336" customWidth="1"/>
    <col min="3587" max="3587" width="9" style="336"/>
    <col min="3588" max="3588" width="6" style="336" bestFit="1" customWidth="1"/>
    <col min="3589" max="3590" width="13.140625" style="336" customWidth="1"/>
    <col min="3591" max="3841" width="9" style="336"/>
    <col min="3842" max="3842" width="48" style="336" customWidth="1"/>
    <col min="3843" max="3843" width="9" style="336"/>
    <col min="3844" max="3844" width="6" style="336" bestFit="1" customWidth="1"/>
    <col min="3845" max="3846" width="13.140625" style="336" customWidth="1"/>
    <col min="3847" max="4097" width="9" style="336"/>
    <col min="4098" max="4098" width="48" style="336" customWidth="1"/>
    <col min="4099" max="4099" width="9" style="336"/>
    <col min="4100" max="4100" width="6" style="336" bestFit="1" customWidth="1"/>
    <col min="4101" max="4102" width="13.140625" style="336" customWidth="1"/>
    <col min="4103" max="4353" width="9" style="336"/>
    <col min="4354" max="4354" width="48" style="336" customWidth="1"/>
    <col min="4355" max="4355" width="9" style="336"/>
    <col min="4356" max="4356" width="6" style="336" bestFit="1" customWidth="1"/>
    <col min="4357" max="4358" width="13.140625" style="336" customWidth="1"/>
    <col min="4359" max="4609" width="9" style="336"/>
    <col min="4610" max="4610" width="48" style="336" customWidth="1"/>
    <col min="4611" max="4611" width="9" style="336"/>
    <col min="4612" max="4612" width="6" style="336" bestFit="1" customWidth="1"/>
    <col min="4613" max="4614" width="13.140625" style="336" customWidth="1"/>
    <col min="4615" max="4865" width="9" style="336"/>
    <col min="4866" max="4866" width="48" style="336" customWidth="1"/>
    <col min="4867" max="4867" width="9" style="336"/>
    <col min="4868" max="4868" width="6" style="336" bestFit="1" customWidth="1"/>
    <col min="4869" max="4870" width="13.140625" style="336" customWidth="1"/>
    <col min="4871" max="5121" width="9" style="336"/>
    <col min="5122" max="5122" width="48" style="336" customWidth="1"/>
    <col min="5123" max="5123" width="9" style="336"/>
    <col min="5124" max="5124" width="6" style="336" bestFit="1" customWidth="1"/>
    <col min="5125" max="5126" width="13.140625" style="336" customWidth="1"/>
    <col min="5127" max="5377" width="9" style="336"/>
    <col min="5378" max="5378" width="48" style="336" customWidth="1"/>
    <col min="5379" max="5379" width="9" style="336"/>
    <col min="5380" max="5380" width="6" style="336" bestFit="1" customWidth="1"/>
    <col min="5381" max="5382" width="13.140625" style="336" customWidth="1"/>
    <col min="5383" max="5633" width="9" style="336"/>
    <col min="5634" max="5634" width="48" style="336" customWidth="1"/>
    <col min="5635" max="5635" width="9" style="336"/>
    <col min="5636" max="5636" width="6" style="336" bestFit="1" customWidth="1"/>
    <col min="5637" max="5638" width="13.140625" style="336" customWidth="1"/>
    <col min="5639" max="5889" width="9" style="336"/>
    <col min="5890" max="5890" width="48" style="336" customWidth="1"/>
    <col min="5891" max="5891" width="9" style="336"/>
    <col min="5892" max="5892" width="6" style="336" bestFit="1" customWidth="1"/>
    <col min="5893" max="5894" width="13.140625" style="336" customWidth="1"/>
    <col min="5895" max="6145" width="9" style="336"/>
    <col min="6146" max="6146" width="48" style="336" customWidth="1"/>
    <col min="6147" max="6147" width="9" style="336"/>
    <col min="6148" max="6148" width="6" style="336" bestFit="1" customWidth="1"/>
    <col min="6149" max="6150" width="13.140625" style="336" customWidth="1"/>
    <col min="6151" max="6401" width="9" style="336"/>
    <col min="6402" max="6402" width="48" style="336" customWidth="1"/>
    <col min="6403" max="6403" width="9" style="336"/>
    <col min="6404" max="6404" width="6" style="336" bestFit="1" customWidth="1"/>
    <col min="6405" max="6406" width="13.140625" style="336" customWidth="1"/>
    <col min="6407" max="6657" width="9" style="336"/>
    <col min="6658" max="6658" width="48" style="336" customWidth="1"/>
    <col min="6659" max="6659" width="9" style="336"/>
    <col min="6660" max="6660" width="6" style="336" bestFit="1" customWidth="1"/>
    <col min="6661" max="6662" width="13.140625" style="336" customWidth="1"/>
    <col min="6663" max="6913" width="9" style="336"/>
    <col min="6914" max="6914" width="48" style="336" customWidth="1"/>
    <col min="6915" max="6915" width="9" style="336"/>
    <col min="6916" max="6916" width="6" style="336" bestFit="1" customWidth="1"/>
    <col min="6917" max="6918" width="13.140625" style="336" customWidth="1"/>
    <col min="6919" max="7169" width="9" style="336"/>
    <col min="7170" max="7170" width="48" style="336" customWidth="1"/>
    <col min="7171" max="7171" width="9" style="336"/>
    <col min="7172" max="7172" width="6" style="336" bestFit="1" customWidth="1"/>
    <col min="7173" max="7174" width="13.140625" style="336" customWidth="1"/>
    <col min="7175" max="7425" width="9" style="336"/>
    <col min="7426" max="7426" width="48" style="336" customWidth="1"/>
    <col min="7427" max="7427" width="9" style="336"/>
    <col min="7428" max="7428" width="6" style="336" bestFit="1" customWidth="1"/>
    <col min="7429" max="7430" width="13.140625" style="336" customWidth="1"/>
    <col min="7431" max="7681" width="9" style="336"/>
    <col min="7682" max="7682" width="48" style="336" customWidth="1"/>
    <col min="7683" max="7683" width="9" style="336"/>
    <col min="7684" max="7684" width="6" style="336" bestFit="1" customWidth="1"/>
    <col min="7685" max="7686" width="13.140625" style="336" customWidth="1"/>
    <col min="7687" max="7937" width="9" style="336"/>
    <col min="7938" max="7938" width="48" style="336" customWidth="1"/>
    <col min="7939" max="7939" width="9" style="336"/>
    <col min="7940" max="7940" width="6" style="336" bestFit="1" customWidth="1"/>
    <col min="7941" max="7942" width="13.140625" style="336" customWidth="1"/>
    <col min="7943" max="8193" width="9" style="336"/>
    <col min="8194" max="8194" width="48" style="336" customWidth="1"/>
    <col min="8195" max="8195" width="9" style="336"/>
    <col min="8196" max="8196" width="6" style="336" bestFit="1" customWidth="1"/>
    <col min="8197" max="8198" width="13.140625" style="336" customWidth="1"/>
    <col min="8199" max="8449" width="9" style="336"/>
    <col min="8450" max="8450" width="48" style="336" customWidth="1"/>
    <col min="8451" max="8451" width="9" style="336"/>
    <col min="8452" max="8452" width="6" style="336" bestFit="1" customWidth="1"/>
    <col min="8453" max="8454" width="13.140625" style="336" customWidth="1"/>
    <col min="8455" max="8705" width="9" style="336"/>
    <col min="8706" max="8706" width="48" style="336" customWidth="1"/>
    <col min="8707" max="8707" width="9" style="336"/>
    <col min="8708" max="8708" width="6" style="336" bestFit="1" customWidth="1"/>
    <col min="8709" max="8710" width="13.140625" style="336" customWidth="1"/>
    <col min="8711" max="8961" width="9" style="336"/>
    <col min="8962" max="8962" width="48" style="336" customWidth="1"/>
    <col min="8963" max="8963" width="9" style="336"/>
    <col min="8964" max="8964" width="6" style="336" bestFit="1" customWidth="1"/>
    <col min="8965" max="8966" width="13.140625" style="336" customWidth="1"/>
    <col min="8967" max="9217" width="9" style="336"/>
    <col min="9218" max="9218" width="48" style="336" customWidth="1"/>
    <col min="9219" max="9219" width="9" style="336"/>
    <col min="9220" max="9220" width="6" style="336" bestFit="1" customWidth="1"/>
    <col min="9221" max="9222" width="13.140625" style="336" customWidth="1"/>
    <col min="9223" max="9473" width="9" style="336"/>
    <col min="9474" max="9474" width="48" style="336" customWidth="1"/>
    <col min="9475" max="9475" width="9" style="336"/>
    <col min="9476" max="9476" width="6" style="336" bestFit="1" customWidth="1"/>
    <col min="9477" max="9478" width="13.140625" style="336" customWidth="1"/>
    <col min="9479" max="9729" width="9" style="336"/>
    <col min="9730" max="9730" width="48" style="336" customWidth="1"/>
    <col min="9731" max="9731" width="9" style="336"/>
    <col min="9732" max="9732" width="6" style="336" bestFit="1" customWidth="1"/>
    <col min="9733" max="9734" width="13.140625" style="336" customWidth="1"/>
    <col min="9735" max="9985" width="9" style="336"/>
    <col min="9986" max="9986" width="48" style="336" customWidth="1"/>
    <col min="9987" max="9987" width="9" style="336"/>
    <col min="9988" max="9988" width="6" style="336" bestFit="1" customWidth="1"/>
    <col min="9989" max="9990" width="13.140625" style="336" customWidth="1"/>
    <col min="9991" max="10241" width="9" style="336"/>
    <col min="10242" max="10242" width="48" style="336" customWidth="1"/>
    <col min="10243" max="10243" width="9" style="336"/>
    <col min="10244" max="10244" width="6" style="336" bestFit="1" customWidth="1"/>
    <col min="10245" max="10246" width="13.140625" style="336" customWidth="1"/>
    <col min="10247" max="10497" width="9" style="336"/>
    <col min="10498" max="10498" width="48" style="336" customWidth="1"/>
    <col min="10499" max="10499" width="9" style="336"/>
    <col min="10500" max="10500" width="6" style="336" bestFit="1" customWidth="1"/>
    <col min="10501" max="10502" width="13.140625" style="336" customWidth="1"/>
    <col min="10503" max="10753" width="9" style="336"/>
    <col min="10754" max="10754" width="48" style="336" customWidth="1"/>
    <col min="10755" max="10755" width="9" style="336"/>
    <col min="10756" max="10756" width="6" style="336" bestFit="1" customWidth="1"/>
    <col min="10757" max="10758" width="13.140625" style="336" customWidth="1"/>
    <col min="10759" max="11009" width="9" style="336"/>
    <col min="11010" max="11010" width="48" style="336" customWidth="1"/>
    <col min="11011" max="11011" width="9" style="336"/>
    <col min="11012" max="11012" width="6" style="336" bestFit="1" customWidth="1"/>
    <col min="11013" max="11014" width="13.140625" style="336" customWidth="1"/>
    <col min="11015" max="11265" width="9" style="336"/>
    <col min="11266" max="11266" width="48" style="336" customWidth="1"/>
    <col min="11267" max="11267" width="9" style="336"/>
    <col min="11268" max="11268" width="6" style="336" bestFit="1" customWidth="1"/>
    <col min="11269" max="11270" width="13.140625" style="336" customWidth="1"/>
    <col min="11271" max="11521" width="9" style="336"/>
    <col min="11522" max="11522" width="48" style="336" customWidth="1"/>
    <col min="11523" max="11523" width="9" style="336"/>
    <col min="11524" max="11524" width="6" style="336" bestFit="1" customWidth="1"/>
    <col min="11525" max="11526" width="13.140625" style="336" customWidth="1"/>
    <col min="11527" max="11777" width="9" style="336"/>
    <col min="11778" max="11778" width="48" style="336" customWidth="1"/>
    <col min="11779" max="11779" width="9" style="336"/>
    <col min="11780" max="11780" width="6" style="336" bestFit="1" customWidth="1"/>
    <col min="11781" max="11782" width="13.140625" style="336" customWidth="1"/>
    <col min="11783" max="12033" width="9" style="336"/>
    <col min="12034" max="12034" width="48" style="336" customWidth="1"/>
    <col min="12035" max="12035" width="9" style="336"/>
    <col min="12036" max="12036" width="6" style="336" bestFit="1" customWidth="1"/>
    <col min="12037" max="12038" width="13.140625" style="336" customWidth="1"/>
    <col min="12039" max="12289" width="9" style="336"/>
    <col min="12290" max="12290" width="48" style="336" customWidth="1"/>
    <col min="12291" max="12291" width="9" style="336"/>
    <col min="12292" max="12292" width="6" style="336" bestFit="1" customWidth="1"/>
    <col min="12293" max="12294" width="13.140625" style="336" customWidth="1"/>
    <col min="12295" max="12545" width="9" style="336"/>
    <col min="12546" max="12546" width="48" style="336" customWidth="1"/>
    <col min="12547" max="12547" width="9" style="336"/>
    <col min="12548" max="12548" width="6" style="336" bestFit="1" customWidth="1"/>
    <col min="12549" max="12550" width="13.140625" style="336" customWidth="1"/>
    <col min="12551" max="12801" width="9" style="336"/>
    <col min="12802" max="12802" width="48" style="336" customWidth="1"/>
    <col min="12803" max="12803" width="9" style="336"/>
    <col min="12804" max="12804" width="6" style="336" bestFit="1" customWidth="1"/>
    <col min="12805" max="12806" width="13.140625" style="336" customWidth="1"/>
    <col min="12807" max="13057" width="9" style="336"/>
    <col min="13058" max="13058" width="48" style="336" customWidth="1"/>
    <col min="13059" max="13059" width="9" style="336"/>
    <col min="13060" max="13060" width="6" style="336" bestFit="1" customWidth="1"/>
    <col min="13061" max="13062" width="13.140625" style="336" customWidth="1"/>
    <col min="13063" max="13313" width="9" style="336"/>
    <col min="13314" max="13314" width="48" style="336" customWidth="1"/>
    <col min="13315" max="13315" width="9" style="336"/>
    <col min="13316" max="13316" width="6" style="336" bestFit="1" customWidth="1"/>
    <col min="13317" max="13318" width="13.140625" style="336" customWidth="1"/>
    <col min="13319" max="13569" width="9" style="336"/>
    <col min="13570" max="13570" width="48" style="336" customWidth="1"/>
    <col min="13571" max="13571" width="9" style="336"/>
    <col min="13572" max="13572" width="6" style="336" bestFit="1" customWidth="1"/>
    <col min="13573" max="13574" width="13.140625" style="336" customWidth="1"/>
    <col min="13575" max="13825" width="9" style="336"/>
    <col min="13826" max="13826" width="48" style="336" customWidth="1"/>
    <col min="13827" max="13827" width="9" style="336"/>
    <col min="13828" max="13828" width="6" style="336" bestFit="1" customWidth="1"/>
    <col min="13829" max="13830" width="13.140625" style="336" customWidth="1"/>
    <col min="13831" max="14081" width="9" style="336"/>
    <col min="14082" max="14082" width="48" style="336" customWidth="1"/>
    <col min="14083" max="14083" width="9" style="336"/>
    <col min="14084" max="14084" width="6" style="336" bestFit="1" customWidth="1"/>
    <col min="14085" max="14086" width="13.140625" style="336" customWidth="1"/>
    <col min="14087" max="14337" width="9" style="336"/>
    <col min="14338" max="14338" width="48" style="336" customWidth="1"/>
    <col min="14339" max="14339" width="9" style="336"/>
    <col min="14340" max="14340" width="6" style="336" bestFit="1" customWidth="1"/>
    <col min="14341" max="14342" width="13.140625" style="336" customWidth="1"/>
    <col min="14343" max="14593" width="9" style="336"/>
    <col min="14594" max="14594" width="48" style="336" customWidth="1"/>
    <col min="14595" max="14595" width="9" style="336"/>
    <col min="14596" max="14596" width="6" style="336" bestFit="1" customWidth="1"/>
    <col min="14597" max="14598" width="13.140625" style="336" customWidth="1"/>
    <col min="14599" max="14849" width="9" style="336"/>
    <col min="14850" max="14850" width="48" style="336" customWidth="1"/>
    <col min="14851" max="14851" width="9" style="336"/>
    <col min="14852" max="14852" width="6" style="336" bestFit="1" customWidth="1"/>
    <col min="14853" max="14854" width="13.140625" style="336" customWidth="1"/>
    <col min="14855" max="15105" width="9" style="336"/>
    <col min="15106" max="15106" width="48" style="336" customWidth="1"/>
    <col min="15107" max="15107" width="9" style="336"/>
    <col min="15108" max="15108" width="6" style="336" bestFit="1" customWidth="1"/>
    <col min="15109" max="15110" width="13.140625" style="336" customWidth="1"/>
    <col min="15111" max="15361" width="9" style="336"/>
    <col min="15362" max="15362" width="48" style="336" customWidth="1"/>
    <col min="15363" max="15363" width="9" style="336"/>
    <col min="15364" max="15364" width="6" style="336" bestFit="1" customWidth="1"/>
    <col min="15365" max="15366" width="13.140625" style="336" customWidth="1"/>
    <col min="15367" max="15617" width="9" style="336"/>
    <col min="15618" max="15618" width="48" style="336" customWidth="1"/>
    <col min="15619" max="15619" width="9" style="336"/>
    <col min="15620" max="15620" width="6" style="336" bestFit="1" customWidth="1"/>
    <col min="15621" max="15622" width="13.140625" style="336" customWidth="1"/>
    <col min="15623" max="15873" width="9" style="336"/>
    <col min="15874" max="15874" width="48" style="336" customWidth="1"/>
    <col min="15875" max="15875" width="9" style="336"/>
    <col min="15876" max="15876" width="6" style="336" bestFit="1" customWidth="1"/>
    <col min="15877" max="15878" width="13.140625" style="336" customWidth="1"/>
    <col min="15879" max="16129" width="9" style="336"/>
    <col min="16130" max="16130" width="48" style="336" customWidth="1"/>
    <col min="16131" max="16131" width="9" style="336"/>
    <col min="16132" max="16132" width="6" style="336" bestFit="1" customWidth="1"/>
    <col min="16133" max="16134" width="13.140625" style="336" customWidth="1"/>
    <col min="16135" max="16384" width="9" style="336"/>
  </cols>
  <sheetData>
    <row r="1" spans="1:6" s="318" customFormat="1">
      <c r="A1" s="314"/>
      <c r="B1" s="315" t="s">
        <v>163</v>
      </c>
      <c r="C1" s="316" t="s">
        <v>164</v>
      </c>
      <c r="D1" s="316" t="s">
        <v>165</v>
      </c>
      <c r="E1" s="781" t="s">
        <v>166</v>
      </c>
      <c r="F1" s="317" t="s">
        <v>167</v>
      </c>
    </row>
    <row r="2" spans="1:6" s="116" customFormat="1">
      <c r="A2" s="160"/>
      <c r="B2" s="161"/>
      <c r="C2" s="118"/>
      <c r="D2" s="120"/>
      <c r="E2" s="306"/>
      <c r="F2" s="120"/>
    </row>
    <row r="3" spans="1:6" s="109" customFormat="1">
      <c r="A3" s="103" t="s">
        <v>33</v>
      </c>
      <c r="B3" s="104" t="s">
        <v>350</v>
      </c>
      <c r="C3" s="105"/>
      <c r="D3" s="106"/>
      <c r="E3" s="107"/>
      <c r="F3" s="108">
        <f>SUBTOTAL(9,F4:F28)</f>
        <v>0</v>
      </c>
    </row>
    <row r="4" spans="1:6" s="318" customFormat="1">
      <c r="A4" s="314"/>
      <c r="B4" s="315"/>
      <c r="C4" s="316"/>
      <c r="D4" s="120"/>
      <c r="E4" s="306"/>
      <c r="F4" s="120"/>
    </row>
    <row r="5" spans="1:6" s="116" customFormat="1" ht="51">
      <c r="A5" s="160">
        <f>MAX($A$1:A4)+1</f>
        <v>1</v>
      </c>
      <c r="B5" s="161" t="s">
        <v>558</v>
      </c>
      <c r="C5" s="118"/>
      <c r="D5" s="118"/>
      <c r="E5" s="761"/>
      <c r="F5" s="171"/>
    </row>
    <row r="6" spans="1:6" s="116" customFormat="1">
      <c r="B6" s="161" t="s">
        <v>559</v>
      </c>
      <c r="C6" s="118"/>
      <c r="D6" s="118"/>
      <c r="E6" s="761"/>
      <c r="F6" s="171"/>
    </row>
    <row r="7" spans="1:6" s="116" customFormat="1">
      <c r="B7" s="161" t="s">
        <v>560</v>
      </c>
      <c r="C7" s="118"/>
      <c r="D7" s="118"/>
      <c r="E7" s="761"/>
      <c r="F7" s="120"/>
    </row>
    <row r="8" spans="1:6" s="116" customFormat="1">
      <c r="B8" s="161" t="s">
        <v>561</v>
      </c>
      <c r="C8" s="118"/>
      <c r="D8" s="118"/>
      <c r="E8" s="123"/>
      <c r="F8" s="120"/>
    </row>
    <row r="9" spans="1:6" s="116" customFormat="1">
      <c r="B9" s="161" t="s">
        <v>562</v>
      </c>
      <c r="C9" s="118"/>
      <c r="D9" s="118"/>
      <c r="E9" s="761"/>
      <c r="F9" s="120"/>
    </row>
    <row r="10" spans="1:6" s="116" customFormat="1">
      <c r="B10" s="161" t="s">
        <v>563</v>
      </c>
      <c r="C10" s="118"/>
      <c r="D10" s="118"/>
      <c r="E10" s="761"/>
      <c r="F10" s="120"/>
    </row>
    <row r="11" spans="1:6" s="116" customFormat="1">
      <c r="B11" s="161" t="s">
        <v>564</v>
      </c>
      <c r="C11" s="118" t="s">
        <v>16</v>
      </c>
      <c r="D11" s="118">
        <v>1</v>
      </c>
      <c r="E11" s="792"/>
      <c r="F11" s="120">
        <f>+E11*D11</f>
        <v>0</v>
      </c>
    </row>
    <row r="12" spans="1:6" s="116" customFormat="1">
      <c r="B12" s="161" t="s">
        <v>182</v>
      </c>
      <c r="C12" s="118"/>
      <c r="D12" s="118"/>
      <c r="E12" s="123"/>
      <c r="F12" s="120"/>
    </row>
    <row r="13" spans="1:6" s="116" customFormat="1">
      <c r="B13" s="161"/>
      <c r="C13" s="118"/>
      <c r="D13" s="118"/>
      <c r="E13" s="761"/>
      <c r="F13" s="120"/>
    </row>
    <row r="14" spans="1:6" s="334" customFormat="1" ht="140.25">
      <c r="A14" s="330">
        <f>MAX($A$2:A13)+1</f>
        <v>2</v>
      </c>
      <c r="B14" s="331" t="s">
        <v>565</v>
      </c>
      <c r="C14" s="332"/>
      <c r="D14" s="332"/>
      <c r="E14" s="788"/>
      <c r="F14" s="333"/>
    </row>
    <row r="15" spans="1:6" s="334" customFormat="1" ht="25.5">
      <c r="A15" s="335"/>
      <c r="B15" s="331" t="s">
        <v>552</v>
      </c>
      <c r="C15" s="332"/>
      <c r="D15" s="332"/>
      <c r="E15" s="788"/>
      <c r="F15" s="333"/>
    </row>
    <row r="16" spans="1:6" s="334" customFormat="1" ht="89.25">
      <c r="A16" s="335"/>
      <c r="B16" s="331" t="s">
        <v>553</v>
      </c>
      <c r="C16" s="332"/>
      <c r="D16" s="332"/>
      <c r="E16" s="789"/>
      <c r="F16" s="332"/>
    </row>
    <row r="17" spans="1:6" s="198" customFormat="1">
      <c r="A17" s="336"/>
      <c r="B17" s="331" t="s">
        <v>566</v>
      </c>
      <c r="C17" s="337" t="s">
        <v>201</v>
      </c>
      <c r="D17" s="337">
        <v>2</v>
      </c>
      <c r="E17" s="793"/>
      <c r="F17" s="338">
        <f t="shared" ref="F17" si="0">D17*E17</f>
        <v>0</v>
      </c>
    </row>
    <row r="18" spans="1:6" s="116" customFormat="1">
      <c r="A18" s="160"/>
      <c r="B18" s="161"/>
      <c r="C18" s="118"/>
      <c r="D18" s="118"/>
      <c r="E18" s="123"/>
      <c r="F18" s="120"/>
    </row>
    <row r="19" spans="1:6" s="116" customFormat="1" ht="89.25">
      <c r="A19" s="160">
        <f>MAX($A$2:A18)+1</f>
        <v>3</v>
      </c>
      <c r="B19" s="161" t="s">
        <v>567</v>
      </c>
      <c r="C19" s="118"/>
      <c r="D19" s="118"/>
      <c r="E19" s="778"/>
      <c r="F19" s="120"/>
    </row>
    <row r="20" spans="1:6" s="116" customFormat="1">
      <c r="A20" s="160"/>
      <c r="B20" s="161" t="s">
        <v>568</v>
      </c>
      <c r="C20" s="118" t="s">
        <v>6</v>
      </c>
      <c r="D20" s="118">
        <v>1</v>
      </c>
      <c r="E20" s="792"/>
      <c r="F20" s="120">
        <f>+E20*D20</f>
        <v>0</v>
      </c>
    </row>
    <row r="21" spans="1:6" s="116" customFormat="1">
      <c r="A21" s="160"/>
      <c r="B21" s="161"/>
      <c r="C21" s="120"/>
      <c r="D21" s="120"/>
      <c r="E21" s="306"/>
      <c r="F21" s="120"/>
    </row>
    <row r="22" spans="1:6" s="339" customFormat="1" ht="38.25">
      <c r="A22" s="160">
        <f>MAX($A$2:A21)+1</f>
        <v>4</v>
      </c>
      <c r="B22" s="170" t="s">
        <v>571</v>
      </c>
      <c r="C22" s="164"/>
      <c r="D22" s="164"/>
      <c r="E22" s="138"/>
      <c r="F22" s="139"/>
    </row>
    <row r="23" spans="1:6" s="326" customFormat="1">
      <c r="A23" s="116"/>
      <c r="B23" s="263" t="s">
        <v>572</v>
      </c>
      <c r="C23" s="164" t="s">
        <v>16</v>
      </c>
      <c r="D23" s="164">
        <v>1</v>
      </c>
      <c r="E23" s="766"/>
      <c r="F23" s="204">
        <f>+E23*D23</f>
        <v>0</v>
      </c>
    </row>
    <row r="24" spans="1:6" s="326" customFormat="1">
      <c r="B24" s="327" t="s">
        <v>549</v>
      </c>
      <c r="C24" s="320"/>
      <c r="D24" s="320"/>
      <c r="E24" s="783"/>
      <c r="F24" s="167"/>
    </row>
    <row r="25" spans="1:6" s="326" customFormat="1">
      <c r="A25" s="116"/>
      <c r="B25" s="327" t="s">
        <v>573</v>
      </c>
      <c r="C25" s="164"/>
      <c r="D25" s="164"/>
      <c r="E25" s="138"/>
      <c r="F25" s="139"/>
    </row>
    <row r="26" spans="1:6" s="326" customFormat="1">
      <c r="A26" s="116"/>
      <c r="B26" s="170" t="s">
        <v>236</v>
      </c>
      <c r="C26" s="164"/>
      <c r="D26" s="164"/>
      <c r="E26" s="138"/>
      <c r="F26" s="139"/>
    </row>
    <row r="27" spans="1:6" s="116" customFormat="1">
      <c r="A27" s="160"/>
      <c r="B27" s="161"/>
      <c r="C27" s="118"/>
      <c r="D27" s="118"/>
      <c r="E27" s="123"/>
      <c r="F27" s="120"/>
    </row>
    <row r="28" spans="1:6" s="116" customFormat="1" ht="25.5">
      <c r="A28" s="160">
        <f>MAX($A$2:A27)+1</f>
        <v>5</v>
      </c>
      <c r="B28" s="161" t="s">
        <v>570</v>
      </c>
      <c r="C28" s="118" t="s">
        <v>31</v>
      </c>
      <c r="D28" s="118">
        <v>5</v>
      </c>
      <c r="E28" s="792"/>
      <c r="F28" s="120">
        <f>+E28*D28</f>
        <v>0</v>
      </c>
    </row>
    <row r="29" spans="1:6" s="334" customFormat="1">
      <c r="A29" s="336"/>
      <c r="B29" s="340"/>
      <c r="C29" s="341"/>
      <c r="D29" s="341"/>
      <c r="E29" s="791"/>
      <c r="F29" s="342"/>
    </row>
    <row r="30" spans="1:6" s="198" customFormat="1">
      <c r="A30" s="336"/>
      <c r="B30" s="340"/>
      <c r="C30" s="341"/>
      <c r="D30" s="341"/>
      <c r="E30" s="791"/>
      <c r="F30" s="342"/>
    </row>
    <row r="31" spans="1:6" s="198" customFormat="1">
      <c r="A31" s="336"/>
      <c r="B31" s="340"/>
      <c r="C31" s="341"/>
      <c r="D31" s="341"/>
      <c r="E31" s="791"/>
      <c r="F31" s="342"/>
    </row>
    <row r="32" spans="1:6" s="198" customFormat="1">
      <c r="A32" s="336"/>
      <c r="B32" s="340"/>
      <c r="C32" s="341"/>
      <c r="D32" s="341"/>
      <c r="E32" s="791"/>
      <c r="F32" s="342"/>
    </row>
    <row r="33" spans="1:6" s="198" customFormat="1">
      <c r="A33" s="336"/>
      <c r="B33" s="340"/>
      <c r="C33" s="341"/>
      <c r="D33" s="341"/>
      <c r="E33" s="791"/>
      <c r="F33" s="342"/>
    </row>
    <row r="34" spans="1:6" s="334" customFormat="1">
      <c r="A34" s="336"/>
      <c r="B34" s="340"/>
      <c r="C34" s="341"/>
      <c r="D34" s="341"/>
      <c r="E34" s="791"/>
      <c r="F34" s="342"/>
    </row>
    <row r="35" spans="1:6" s="198" customFormat="1">
      <c r="A35" s="336"/>
      <c r="B35" s="340"/>
      <c r="C35" s="341"/>
      <c r="D35" s="341"/>
      <c r="E35" s="791"/>
      <c r="F35" s="342"/>
    </row>
    <row r="36" spans="1:6" s="198" customFormat="1">
      <c r="A36" s="336"/>
      <c r="B36" s="340"/>
      <c r="C36" s="341"/>
      <c r="D36" s="341"/>
      <c r="E36" s="791"/>
      <c r="F36" s="342"/>
    </row>
    <row r="37" spans="1:6" s="198" customFormat="1">
      <c r="A37" s="336"/>
      <c r="B37" s="340"/>
      <c r="C37" s="341"/>
      <c r="D37" s="341"/>
      <c r="E37" s="791"/>
      <c r="F37" s="342"/>
    </row>
    <row r="38" spans="1:6" s="198" customFormat="1">
      <c r="A38" s="336"/>
      <c r="B38" s="340"/>
      <c r="C38" s="341"/>
      <c r="D38" s="341"/>
      <c r="E38" s="791"/>
      <c r="F38" s="342"/>
    </row>
    <row r="39" spans="1:6" s="198" customFormat="1">
      <c r="A39" s="336"/>
      <c r="B39" s="340"/>
      <c r="C39" s="341"/>
      <c r="D39" s="341"/>
      <c r="E39" s="791"/>
      <c r="F39" s="342"/>
    </row>
    <row r="40" spans="1:6" s="334" customFormat="1">
      <c r="A40" s="336"/>
      <c r="B40" s="340"/>
      <c r="C40" s="341"/>
      <c r="D40" s="341"/>
      <c r="E40" s="791"/>
      <c r="F40" s="342"/>
    </row>
    <row r="41" spans="1:6" s="198" customFormat="1">
      <c r="A41" s="336"/>
      <c r="B41" s="340"/>
      <c r="C41" s="341"/>
      <c r="D41" s="341"/>
      <c r="E41" s="791"/>
      <c r="F41" s="342"/>
    </row>
    <row r="42" spans="1:6" s="198" customFormat="1">
      <c r="A42" s="336"/>
      <c r="B42" s="340"/>
      <c r="C42" s="341"/>
      <c r="D42" s="341"/>
      <c r="E42" s="791"/>
      <c r="F42" s="342"/>
    </row>
    <row r="43" spans="1:6" s="334" customFormat="1">
      <c r="A43" s="336"/>
      <c r="B43" s="340"/>
      <c r="C43" s="341"/>
      <c r="D43" s="341"/>
      <c r="E43" s="791"/>
      <c r="F43" s="342"/>
    </row>
    <row r="44" spans="1:6" s="334" customFormat="1" ht="26.25" customHeight="1">
      <c r="A44" s="336"/>
      <c r="B44" s="340"/>
      <c r="C44" s="341"/>
      <c r="D44" s="341"/>
      <c r="E44" s="791"/>
      <c r="F44" s="342"/>
    </row>
    <row r="45" spans="1:6" s="334" customFormat="1">
      <c r="A45" s="336"/>
      <c r="B45" s="340"/>
      <c r="C45" s="341"/>
      <c r="D45" s="341"/>
      <c r="E45" s="791"/>
      <c r="F45" s="342"/>
    </row>
    <row r="46" spans="1:6" s="334" customFormat="1">
      <c r="A46" s="336"/>
      <c r="B46" s="340"/>
      <c r="C46" s="341"/>
      <c r="D46" s="341"/>
      <c r="E46" s="791"/>
      <c r="F46" s="342"/>
    </row>
    <row r="47" spans="1:6" s="334" customFormat="1">
      <c r="A47" s="336"/>
      <c r="B47" s="340"/>
      <c r="C47" s="341"/>
      <c r="D47" s="341"/>
      <c r="E47" s="791"/>
      <c r="F47" s="342"/>
    </row>
    <row r="48" spans="1:6" s="334" customFormat="1">
      <c r="A48" s="336"/>
      <c r="B48" s="340"/>
      <c r="C48" s="341"/>
      <c r="D48" s="341"/>
      <c r="E48" s="791"/>
      <c r="F48" s="342"/>
    </row>
    <row r="49" spans="1:6" s="334" customFormat="1" ht="12.75" customHeight="1">
      <c r="A49" s="336"/>
      <c r="B49" s="340"/>
      <c r="C49" s="341"/>
      <c r="D49" s="341"/>
      <c r="E49" s="791"/>
      <c r="F49" s="342"/>
    </row>
    <row r="50" spans="1:6" s="334" customFormat="1" ht="14.25" customHeight="1">
      <c r="A50" s="336"/>
      <c r="B50" s="340"/>
      <c r="C50" s="341"/>
      <c r="D50" s="341"/>
      <c r="E50" s="791"/>
      <c r="F50" s="342"/>
    </row>
    <row r="51" spans="1:6" s="334" customFormat="1">
      <c r="A51" s="336"/>
      <c r="B51" s="340"/>
      <c r="C51" s="341"/>
      <c r="D51" s="341"/>
      <c r="E51" s="791"/>
      <c r="F51" s="342"/>
    </row>
    <row r="52" spans="1:6" s="334" customFormat="1">
      <c r="A52" s="336"/>
      <c r="B52" s="340"/>
      <c r="C52" s="341"/>
      <c r="D52" s="341"/>
      <c r="E52" s="791"/>
      <c r="F52" s="342"/>
    </row>
    <row r="53" spans="1:6" s="334" customFormat="1">
      <c r="A53" s="336"/>
      <c r="B53" s="340"/>
      <c r="C53" s="341"/>
      <c r="D53" s="341"/>
      <c r="E53" s="791"/>
      <c r="F53" s="342"/>
    </row>
    <row r="54" spans="1:6" s="334" customFormat="1">
      <c r="A54" s="336"/>
      <c r="B54" s="340"/>
      <c r="C54" s="341"/>
      <c r="D54" s="341"/>
      <c r="E54" s="791"/>
      <c r="F54" s="342"/>
    </row>
    <row r="55" spans="1:6" s="334" customFormat="1">
      <c r="A55" s="336"/>
      <c r="B55" s="340"/>
      <c r="C55" s="341"/>
      <c r="D55" s="341"/>
      <c r="E55" s="791"/>
      <c r="F55" s="342"/>
    </row>
    <row r="56" spans="1:6" s="334" customFormat="1">
      <c r="A56" s="336"/>
      <c r="B56" s="340"/>
      <c r="C56" s="341"/>
      <c r="D56" s="341"/>
      <c r="E56" s="791"/>
      <c r="F56" s="342"/>
    </row>
    <row r="57" spans="1:6" s="334" customFormat="1">
      <c r="A57" s="336"/>
      <c r="B57" s="340"/>
      <c r="C57" s="341"/>
      <c r="D57" s="341"/>
      <c r="E57" s="791"/>
      <c r="F57" s="342"/>
    </row>
    <row r="58" spans="1:6" s="334" customFormat="1">
      <c r="A58" s="336"/>
      <c r="B58" s="340"/>
      <c r="C58" s="341"/>
      <c r="D58" s="341"/>
      <c r="E58" s="791"/>
      <c r="F58" s="342"/>
    </row>
    <row r="59" spans="1:6" s="334" customFormat="1">
      <c r="A59" s="336"/>
      <c r="B59" s="340"/>
      <c r="C59" s="341"/>
      <c r="D59" s="341"/>
      <c r="E59" s="791"/>
      <c r="F59" s="342"/>
    </row>
    <row r="60" spans="1:6" s="334" customFormat="1">
      <c r="A60" s="336"/>
      <c r="B60" s="340"/>
      <c r="C60" s="341"/>
      <c r="D60" s="341"/>
      <c r="E60" s="791"/>
      <c r="F60" s="342"/>
    </row>
    <row r="61" spans="1:6" s="334" customFormat="1">
      <c r="A61" s="336"/>
      <c r="B61" s="340"/>
      <c r="C61" s="341"/>
      <c r="D61" s="341"/>
      <c r="E61" s="791"/>
      <c r="F61" s="342"/>
    </row>
    <row r="62" spans="1:6" s="334" customFormat="1">
      <c r="A62" s="336"/>
      <c r="B62" s="340"/>
      <c r="C62" s="341"/>
      <c r="D62" s="341"/>
      <c r="E62" s="791"/>
      <c r="F62" s="342"/>
    </row>
    <row r="63" spans="1:6" s="334" customFormat="1">
      <c r="A63" s="336"/>
      <c r="B63" s="340"/>
      <c r="C63" s="341"/>
      <c r="D63" s="341"/>
      <c r="E63" s="791"/>
      <c r="F63" s="342"/>
    </row>
    <row r="64" spans="1:6" s="334" customFormat="1">
      <c r="A64" s="336"/>
      <c r="B64" s="340"/>
      <c r="C64" s="341"/>
      <c r="D64" s="341"/>
      <c r="E64" s="791"/>
      <c r="F64" s="342"/>
    </row>
    <row r="65" spans="1:6" s="334" customFormat="1">
      <c r="A65" s="336"/>
      <c r="B65" s="340"/>
      <c r="C65" s="341"/>
      <c r="D65" s="341"/>
      <c r="E65" s="791"/>
      <c r="F65" s="342"/>
    </row>
    <row r="66" spans="1:6" s="334" customFormat="1">
      <c r="A66" s="336"/>
      <c r="B66" s="340"/>
      <c r="C66" s="341"/>
      <c r="D66" s="341"/>
      <c r="E66" s="791"/>
      <c r="F66" s="342"/>
    </row>
    <row r="67" spans="1:6" s="334" customFormat="1">
      <c r="A67" s="336"/>
      <c r="B67" s="340"/>
      <c r="C67" s="341"/>
      <c r="D67" s="341"/>
      <c r="E67" s="791"/>
      <c r="F67" s="342"/>
    </row>
    <row r="68" spans="1:6" s="334" customFormat="1">
      <c r="A68" s="336"/>
      <c r="B68" s="340"/>
      <c r="C68" s="341"/>
      <c r="D68" s="341"/>
      <c r="E68" s="791"/>
      <c r="F68" s="342"/>
    </row>
    <row r="69" spans="1:6" s="334" customFormat="1">
      <c r="A69" s="336"/>
      <c r="B69" s="340"/>
      <c r="C69" s="341"/>
      <c r="D69" s="341"/>
      <c r="E69" s="791"/>
      <c r="F69" s="342"/>
    </row>
    <row r="70" spans="1:6" s="198" customFormat="1">
      <c r="A70" s="336"/>
      <c r="B70" s="340"/>
      <c r="C70" s="341"/>
      <c r="D70" s="341"/>
      <c r="E70" s="791"/>
      <c r="F70" s="342"/>
    </row>
    <row r="71" spans="1:6" s="198" customFormat="1">
      <c r="A71" s="336"/>
      <c r="B71" s="340"/>
      <c r="C71" s="341"/>
      <c r="D71" s="341"/>
      <c r="E71" s="791"/>
      <c r="F71" s="342"/>
    </row>
    <row r="72" spans="1:6" s="198" customFormat="1">
      <c r="A72" s="336"/>
      <c r="B72" s="340"/>
      <c r="C72" s="341"/>
      <c r="D72" s="341"/>
      <c r="E72" s="791"/>
      <c r="F72" s="342"/>
    </row>
    <row r="73" spans="1:6" s="198" customFormat="1">
      <c r="A73" s="336"/>
      <c r="B73" s="340"/>
      <c r="C73" s="341"/>
      <c r="D73" s="341"/>
      <c r="E73" s="791"/>
      <c r="F73" s="342"/>
    </row>
    <row r="74" spans="1:6" s="334" customFormat="1">
      <c r="A74" s="336"/>
      <c r="B74" s="340"/>
      <c r="C74" s="341"/>
      <c r="D74" s="341"/>
      <c r="E74" s="791"/>
      <c r="F74" s="342"/>
    </row>
    <row r="75" spans="1:6" s="334" customFormat="1">
      <c r="A75" s="336"/>
      <c r="B75" s="340"/>
      <c r="C75" s="341"/>
      <c r="D75" s="341"/>
      <c r="E75" s="791"/>
      <c r="F75" s="342"/>
    </row>
    <row r="76" spans="1:6" s="334" customFormat="1">
      <c r="A76" s="336"/>
      <c r="B76" s="340"/>
      <c r="C76" s="341"/>
      <c r="D76" s="341"/>
      <c r="E76" s="791"/>
      <c r="F76" s="342"/>
    </row>
    <row r="77" spans="1:6" s="334" customFormat="1" ht="116.25" customHeight="1">
      <c r="A77" s="336"/>
      <c r="B77" s="340"/>
      <c r="C77" s="341"/>
      <c r="D77" s="341"/>
      <c r="E77" s="791"/>
      <c r="F77" s="342"/>
    </row>
    <row r="78" spans="1:6" s="334" customFormat="1" ht="127.5" customHeight="1">
      <c r="A78" s="336"/>
      <c r="B78" s="340"/>
      <c r="C78" s="341"/>
      <c r="D78" s="341"/>
      <c r="E78" s="791"/>
      <c r="F78" s="342"/>
    </row>
    <row r="79" spans="1:6" s="334" customFormat="1">
      <c r="A79" s="336"/>
      <c r="B79" s="340"/>
      <c r="C79" s="341"/>
      <c r="D79" s="341"/>
      <c r="E79" s="791"/>
      <c r="F79" s="342"/>
    </row>
    <row r="80" spans="1:6" s="334" customFormat="1">
      <c r="A80" s="336"/>
      <c r="B80" s="340"/>
      <c r="C80" s="341"/>
      <c r="D80" s="341"/>
      <c r="E80" s="791"/>
      <c r="F80" s="342"/>
    </row>
    <row r="81" spans="1:6" s="334" customFormat="1">
      <c r="A81" s="336"/>
      <c r="B81" s="340"/>
      <c r="C81" s="341"/>
      <c r="D81" s="341"/>
      <c r="E81" s="791"/>
      <c r="F81" s="342"/>
    </row>
    <row r="82" spans="1:6" s="334" customFormat="1">
      <c r="A82" s="336"/>
      <c r="B82" s="340"/>
      <c r="C82" s="341"/>
      <c r="D82" s="341"/>
      <c r="E82" s="791"/>
      <c r="F82" s="342"/>
    </row>
    <row r="83" spans="1:6" s="334" customFormat="1">
      <c r="A83" s="336"/>
      <c r="B83" s="340"/>
      <c r="C83" s="341"/>
      <c r="D83" s="341"/>
      <c r="E83" s="791"/>
      <c r="F83" s="342"/>
    </row>
    <row r="84" spans="1:6" s="334" customFormat="1">
      <c r="A84" s="336"/>
      <c r="B84" s="340"/>
      <c r="C84" s="341"/>
      <c r="D84" s="341"/>
      <c r="E84" s="791"/>
      <c r="F84" s="342"/>
    </row>
    <row r="85" spans="1:6" s="334" customFormat="1">
      <c r="A85" s="336"/>
      <c r="B85" s="340"/>
      <c r="C85" s="341"/>
      <c r="D85" s="341"/>
      <c r="E85" s="791"/>
      <c r="F85" s="342"/>
    </row>
    <row r="86" spans="1:6" s="334" customFormat="1">
      <c r="A86" s="336"/>
      <c r="B86" s="340"/>
      <c r="C86" s="341"/>
      <c r="D86" s="341"/>
      <c r="E86" s="791"/>
      <c r="F86" s="342"/>
    </row>
    <row r="87" spans="1:6" s="198" customFormat="1">
      <c r="A87" s="336"/>
      <c r="B87" s="340"/>
      <c r="C87" s="341"/>
      <c r="D87" s="341"/>
      <c r="E87" s="791"/>
      <c r="F87" s="342"/>
    </row>
    <row r="88" spans="1:6" s="198" customFormat="1" ht="143.25" customHeight="1">
      <c r="A88" s="336"/>
      <c r="B88" s="340"/>
      <c r="C88" s="341"/>
      <c r="D88" s="341"/>
      <c r="E88" s="791"/>
      <c r="F88" s="342"/>
    </row>
    <row r="89" spans="1:6" s="198" customFormat="1" ht="51" customHeight="1">
      <c r="A89" s="336"/>
      <c r="B89" s="340"/>
      <c r="C89" s="341"/>
      <c r="D89" s="341"/>
      <c r="E89" s="791"/>
      <c r="F89" s="342"/>
    </row>
    <row r="90" spans="1:6" s="198" customFormat="1">
      <c r="A90" s="336"/>
      <c r="B90" s="340"/>
      <c r="C90" s="341"/>
      <c r="D90" s="341"/>
      <c r="E90" s="791"/>
      <c r="F90" s="342"/>
    </row>
    <row r="91" spans="1:6" s="198" customFormat="1">
      <c r="A91" s="336"/>
      <c r="B91" s="340"/>
      <c r="C91" s="341"/>
      <c r="D91" s="341"/>
      <c r="E91" s="791"/>
      <c r="F91" s="342"/>
    </row>
    <row r="92" spans="1:6" s="198" customFormat="1">
      <c r="A92" s="336"/>
      <c r="B92" s="340"/>
      <c r="C92" s="341"/>
      <c r="D92" s="341"/>
      <c r="E92" s="791"/>
      <c r="F92" s="342"/>
    </row>
    <row r="93" spans="1:6" s="198" customFormat="1">
      <c r="A93" s="336"/>
      <c r="B93" s="340"/>
      <c r="C93" s="341"/>
      <c r="D93" s="341"/>
      <c r="E93" s="791"/>
      <c r="F93" s="342"/>
    </row>
    <row r="94" spans="1:6" s="198" customFormat="1">
      <c r="A94" s="336"/>
      <c r="B94" s="340"/>
      <c r="C94" s="341"/>
      <c r="D94" s="341"/>
      <c r="E94" s="791"/>
      <c r="F94" s="342"/>
    </row>
    <row r="95" spans="1:6" s="198" customFormat="1">
      <c r="A95" s="336"/>
      <c r="B95" s="340"/>
      <c r="C95" s="341"/>
      <c r="D95" s="341"/>
      <c r="E95" s="791"/>
      <c r="F95" s="342"/>
    </row>
    <row r="96" spans="1:6" s="334" customFormat="1">
      <c r="A96" s="336"/>
      <c r="B96" s="340"/>
      <c r="C96" s="341"/>
      <c r="D96" s="341"/>
      <c r="E96" s="791"/>
      <c r="F96" s="342"/>
    </row>
    <row r="97" spans="1:6" s="334" customFormat="1">
      <c r="A97" s="336"/>
      <c r="B97" s="340"/>
      <c r="C97" s="341"/>
      <c r="D97" s="341"/>
      <c r="E97" s="791"/>
      <c r="F97" s="342"/>
    </row>
    <row r="98" spans="1:6" s="334" customFormat="1">
      <c r="A98" s="336"/>
      <c r="B98" s="340"/>
      <c r="C98" s="341"/>
      <c r="D98" s="341"/>
      <c r="E98" s="791"/>
      <c r="F98" s="342"/>
    </row>
    <row r="99" spans="1:6" s="334" customFormat="1" ht="102.75" customHeight="1">
      <c r="A99" s="336"/>
      <c r="B99" s="340"/>
      <c r="C99" s="341"/>
      <c r="D99" s="341"/>
      <c r="E99" s="791"/>
      <c r="F99" s="342"/>
    </row>
    <row r="100" spans="1:6" s="334" customFormat="1">
      <c r="A100" s="336"/>
      <c r="B100" s="340"/>
      <c r="C100" s="341"/>
      <c r="D100" s="341"/>
      <c r="E100" s="791"/>
      <c r="F100" s="342"/>
    </row>
    <row r="101" spans="1:6" s="334" customFormat="1">
      <c r="A101" s="336"/>
      <c r="B101" s="340"/>
      <c r="C101" s="341"/>
      <c r="D101" s="341"/>
      <c r="E101" s="791"/>
      <c r="F101" s="342"/>
    </row>
    <row r="102" spans="1:6" s="334" customFormat="1">
      <c r="A102" s="336"/>
      <c r="B102" s="340"/>
      <c r="C102" s="341"/>
      <c r="D102" s="341"/>
      <c r="E102" s="791"/>
      <c r="F102" s="342"/>
    </row>
    <row r="103" spans="1:6" s="334" customFormat="1">
      <c r="A103" s="336"/>
      <c r="B103" s="340"/>
      <c r="C103" s="341"/>
      <c r="D103" s="341"/>
      <c r="E103" s="791"/>
      <c r="F103" s="342"/>
    </row>
    <row r="104" spans="1:6" s="334" customFormat="1">
      <c r="A104" s="336"/>
      <c r="B104" s="340"/>
      <c r="C104" s="341"/>
      <c r="D104" s="341"/>
      <c r="E104" s="791"/>
      <c r="F104" s="342"/>
    </row>
    <row r="105" spans="1:6" s="334" customFormat="1">
      <c r="A105" s="336"/>
      <c r="B105" s="340"/>
      <c r="C105" s="341"/>
      <c r="D105" s="341"/>
      <c r="E105" s="791"/>
      <c r="F105" s="342"/>
    </row>
    <row r="106" spans="1:6" s="334" customFormat="1" ht="90.75" customHeight="1">
      <c r="A106" s="336"/>
      <c r="B106" s="340"/>
      <c r="C106" s="341"/>
      <c r="D106" s="341"/>
      <c r="E106" s="791"/>
      <c r="F106" s="342"/>
    </row>
    <row r="107" spans="1:6" s="334" customFormat="1">
      <c r="A107" s="336"/>
      <c r="B107" s="340"/>
      <c r="C107" s="341"/>
      <c r="D107" s="341"/>
      <c r="E107" s="791"/>
      <c r="F107" s="342"/>
    </row>
    <row r="108" spans="1:6" s="334" customFormat="1">
      <c r="A108" s="336"/>
      <c r="B108" s="340"/>
      <c r="C108" s="341"/>
      <c r="D108" s="341"/>
      <c r="E108" s="791"/>
      <c r="F108" s="342"/>
    </row>
    <row r="109" spans="1:6" s="334" customFormat="1">
      <c r="A109" s="336"/>
      <c r="B109" s="340"/>
      <c r="C109" s="341"/>
      <c r="D109" s="341"/>
      <c r="E109" s="791"/>
      <c r="F109" s="342"/>
    </row>
    <row r="110" spans="1:6" s="334" customFormat="1">
      <c r="A110" s="336"/>
      <c r="B110" s="340"/>
      <c r="C110" s="341"/>
      <c r="D110" s="341"/>
      <c r="E110" s="791"/>
      <c r="F110" s="342"/>
    </row>
    <row r="111" spans="1:6" s="334" customFormat="1" ht="105" customHeight="1">
      <c r="A111" s="336"/>
      <c r="B111" s="340"/>
      <c r="C111" s="341"/>
      <c r="D111" s="341"/>
      <c r="E111" s="791"/>
      <c r="F111" s="342"/>
    </row>
    <row r="112" spans="1:6" s="334" customFormat="1">
      <c r="A112" s="336"/>
      <c r="B112" s="340"/>
      <c r="C112" s="341"/>
      <c r="D112" s="341"/>
      <c r="E112" s="791"/>
      <c r="F112" s="342"/>
    </row>
    <row r="113" spans="1:6" s="334" customFormat="1">
      <c r="A113" s="336"/>
      <c r="B113" s="340"/>
      <c r="C113" s="341"/>
      <c r="D113" s="341"/>
      <c r="E113" s="791"/>
      <c r="F113" s="342"/>
    </row>
    <row r="114" spans="1:6" s="334" customFormat="1">
      <c r="A114" s="336"/>
      <c r="B114" s="340"/>
      <c r="C114" s="341"/>
      <c r="D114" s="341"/>
      <c r="E114" s="791"/>
      <c r="F114" s="342"/>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O135"/>
  <sheetViews>
    <sheetView view="pageBreakPreview" zoomScale="82" zoomScaleNormal="100" zoomScaleSheetLayoutView="82" workbookViewId="0">
      <selection activeCell="H15" sqref="H15"/>
    </sheetView>
  </sheetViews>
  <sheetFormatPr defaultColWidth="9" defaultRowHeight="12.75"/>
  <cols>
    <col min="1" max="1" width="6.7109375" style="128" customWidth="1"/>
    <col min="2" max="2" width="60.7109375" style="356" customWidth="1"/>
    <col min="3" max="4" width="7.7109375" style="260" customWidth="1"/>
    <col min="5" max="5" width="10.7109375" style="755" customWidth="1"/>
    <col min="6" max="6" width="15.7109375" style="126" customWidth="1"/>
    <col min="7" max="15" width="9" style="127"/>
    <col min="16" max="257" width="9" style="128"/>
    <col min="258" max="258" width="48" style="128" customWidth="1"/>
    <col min="259" max="259" width="9" style="128"/>
    <col min="260" max="260" width="6" style="128" bestFit="1" customWidth="1"/>
    <col min="261" max="262" width="13.140625" style="128" customWidth="1"/>
    <col min="263" max="513" width="9" style="128"/>
    <col min="514" max="514" width="48" style="128" customWidth="1"/>
    <col min="515" max="515" width="9" style="128"/>
    <col min="516" max="516" width="6" style="128" bestFit="1" customWidth="1"/>
    <col min="517" max="518" width="13.140625" style="128" customWidth="1"/>
    <col min="519" max="769" width="9" style="128"/>
    <col min="770" max="770" width="48" style="128" customWidth="1"/>
    <col min="771" max="771" width="9" style="128"/>
    <col min="772" max="772" width="6" style="128" bestFit="1" customWidth="1"/>
    <col min="773" max="774" width="13.140625" style="128" customWidth="1"/>
    <col min="775" max="1025" width="9" style="128"/>
    <col min="1026" max="1026" width="48" style="128" customWidth="1"/>
    <col min="1027" max="1027" width="9" style="128"/>
    <col min="1028" max="1028" width="6" style="128" bestFit="1" customWidth="1"/>
    <col min="1029" max="1030" width="13.140625" style="128" customWidth="1"/>
    <col min="1031" max="1281" width="9" style="128"/>
    <col min="1282" max="1282" width="48" style="128" customWidth="1"/>
    <col min="1283" max="1283" width="9" style="128"/>
    <col min="1284" max="1284" width="6" style="128" bestFit="1" customWidth="1"/>
    <col min="1285" max="1286" width="13.140625" style="128" customWidth="1"/>
    <col min="1287" max="1537" width="9" style="128"/>
    <col min="1538" max="1538" width="48" style="128" customWidth="1"/>
    <col min="1539" max="1539" width="9" style="128"/>
    <col min="1540" max="1540" width="6" style="128" bestFit="1" customWidth="1"/>
    <col min="1541" max="1542" width="13.140625" style="128" customWidth="1"/>
    <col min="1543" max="1793" width="9" style="128"/>
    <col min="1794" max="1794" width="48" style="128" customWidth="1"/>
    <col min="1795" max="1795" width="9" style="128"/>
    <col min="1796" max="1796" width="6" style="128" bestFit="1" customWidth="1"/>
    <col min="1797" max="1798" width="13.140625" style="128" customWidth="1"/>
    <col min="1799" max="2049" width="9" style="128"/>
    <col min="2050" max="2050" width="48" style="128" customWidth="1"/>
    <col min="2051" max="2051" width="9" style="128"/>
    <col min="2052" max="2052" width="6" style="128" bestFit="1" customWidth="1"/>
    <col min="2053" max="2054" width="13.140625" style="128" customWidth="1"/>
    <col min="2055" max="2305" width="9" style="128"/>
    <col min="2306" max="2306" width="48" style="128" customWidth="1"/>
    <col min="2307" max="2307" width="9" style="128"/>
    <col min="2308" max="2308" width="6" style="128" bestFit="1" customWidth="1"/>
    <col min="2309" max="2310" width="13.140625" style="128" customWidth="1"/>
    <col min="2311" max="2561" width="9" style="128"/>
    <col min="2562" max="2562" width="48" style="128" customWidth="1"/>
    <col min="2563" max="2563" width="9" style="128"/>
    <col min="2564" max="2564" width="6" style="128" bestFit="1" customWidth="1"/>
    <col min="2565" max="2566" width="13.140625" style="128" customWidth="1"/>
    <col min="2567" max="2817" width="9" style="128"/>
    <col min="2818" max="2818" width="48" style="128" customWidth="1"/>
    <col min="2819" max="2819" width="9" style="128"/>
    <col min="2820" max="2820" width="6" style="128" bestFit="1" customWidth="1"/>
    <col min="2821" max="2822" width="13.140625" style="128" customWidth="1"/>
    <col min="2823" max="3073" width="9" style="128"/>
    <col min="3074" max="3074" width="48" style="128" customWidth="1"/>
    <col min="3075" max="3075" width="9" style="128"/>
    <col min="3076" max="3076" width="6" style="128" bestFit="1" customWidth="1"/>
    <col min="3077" max="3078" width="13.140625" style="128" customWidth="1"/>
    <col min="3079" max="3329" width="9" style="128"/>
    <col min="3330" max="3330" width="48" style="128" customWidth="1"/>
    <col min="3331" max="3331" width="9" style="128"/>
    <col min="3332" max="3332" width="6" style="128" bestFit="1" customWidth="1"/>
    <col min="3333" max="3334" width="13.140625" style="128" customWidth="1"/>
    <col min="3335" max="3585" width="9" style="128"/>
    <col min="3586" max="3586" width="48" style="128" customWidth="1"/>
    <col min="3587" max="3587" width="9" style="128"/>
    <col min="3588" max="3588" width="6" style="128" bestFit="1" customWidth="1"/>
    <col min="3589" max="3590" width="13.140625" style="128" customWidth="1"/>
    <col min="3591" max="3841" width="9" style="128"/>
    <col min="3842" max="3842" width="48" style="128" customWidth="1"/>
    <col min="3843" max="3843" width="9" style="128"/>
    <col min="3844" max="3844" width="6" style="128" bestFit="1" customWidth="1"/>
    <col min="3845" max="3846" width="13.140625" style="128" customWidth="1"/>
    <col min="3847" max="4097" width="9" style="128"/>
    <col min="4098" max="4098" width="48" style="128" customWidth="1"/>
    <col min="4099" max="4099" width="9" style="128"/>
    <col min="4100" max="4100" width="6" style="128" bestFit="1" customWidth="1"/>
    <col min="4101" max="4102" width="13.140625" style="128" customWidth="1"/>
    <col min="4103" max="4353" width="9" style="128"/>
    <col min="4354" max="4354" width="48" style="128" customWidth="1"/>
    <col min="4355" max="4355" width="9" style="128"/>
    <col min="4356" max="4356" width="6" style="128" bestFit="1" customWidth="1"/>
    <col min="4357" max="4358" width="13.140625" style="128" customWidth="1"/>
    <col min="4359" max="4609" width="9" style="128"/>
    <col min="4610" max="4610" width="48" style="128" customWidth="1"/>
    <col min="4611" max="4611" width="9" style="128"/>
    <col min="4612" max="4612" width="6" style="128" bestFit="1" customWidth="1"/>
    <col min="4613" max="4614" width="13.140625" style="128" customWidth="1"/>
    <col min="4615" max="4865" width="9" style="128"/>
    <col min="4866" max="4866" width="48" style="128" customWidth="1"/>
    <col min="4867" max="4867" width="9" style="128"/>
    <col min="4868" max="4868" width="6" style="128" bestFit="1" customWidth="1"/>
    <col min="4869" max="4870" width="13.140625" style="128" customWidth="1"/>
    <col min="4871" max="5121" width="9" style="128"/>
    <col min="5122" max="5122" width="48" style="128" customWidth="1"/>
    <col min="5123" max="5123" width="9" style="128"/>
    <col min="5124" max="5124" width="6" style="128" bestFit="1" customWidth="1"/>
    <col min="5125" max="5126" width="13.140625" style="128" customWidth="1"/>
    <col min="5127" max="5377" width="9" style="128"/>
    <col min="5378" max="5378" width="48" style="128" customWidth="1"/>
    <col min="5379" max="5379" width="9" style="128"/>
    <col min="5380" max="5380" width="6" style="128" bestFit="1" customWidth="1"/>
    <col min="5381" max="5382" width="13.140625" style="128" customWidth="1"/>
    <col min="5383" max="5633" width="9" style="128"/>
    <col min="5634" max="5634" width="48" style="128" customWidth="1"/>
    <col min="5635" max="5635" width="9" style="128"/>
    <col min="5636" max="5636" width="6" style="128" bestFit="1" customWidth="1"/>
    <col min="5637" max="5638" width="13.140625" style="128" customWidth="1"/>
    <col min="5639" max="5889" width="9" style="128"/>
    <col min="5890" max="5890" width="48" style="128" customWidth="1"/>
    <col min="5891" max="5891" width="9" style="128"/>
    <col min="5892" max="5892" width="6" style="128" bestFit="1" customWidth="1"/>
    <col min="5893" max="5894" width="13.140625" style="128" customWidth="1"/>
    <col min="5895" max="6145" width="9" style="128"/>
    <col min="6146" max="6146" width="48" style="128" customWidth="1"/>
    <col min="6147" max="6147" width="9" style="128"/>
    <col min="6148" max="6148" width="6" style="128" bestFit="1" customWidth="1"/>
    <col min="6149" max="6150" width="13.140625" style="128" customWidth="1"/>
    <col min="6151" max="6401" width="9" style="128"/>
    <col min="6402" max="6402" width="48" style="128" customWidth="1"/>
    <col min="6403" max="6403" width="9" style="128"/>
    <col min="6404" max="6404" width="6" style="128" bestFit="1" customWidth="1"/>
    <col min="6405" max="6406" width="13.140625" style="128" customWidth="1"/>
    <col min="6407" max="6657" width="9" style="128"/>
    <col min="6658" max="6658" width="48" style="128" customWidth="1"/>
    <col min="6659" max="6659" width="9" style="128"/>
    <col min="6660" max="6660" width="6" style="128" bestFit="1" customWidth="1"/>
    <col min="6661" max="6662" width="13.140625" style="128" customWidth="1"/>
    <col min="6663" max="6913" width="9" style="128"/>
    <col min="6914" max="6914" width="48" style="128" customWidth="1"/>
    <col min="6915" max="6915" width="9" style="128"/>
    <col min="6916" max="6916" width="6" style="128" bestFit="1" customWidth="1"/>
    <col min="6917" max="6918" width="13.140625" style="128" customWidth="1"/>
    <col min="6919" max="7169" width="9" style="128"/>
    <col min="7170" max="7170" width="48" style="128" customWidth="1"/>
    <col min="7171" max="7171" width="9" style="128"/>
    <col min="7172" max="7172" width="6" style="128" bestFit="1" customWidth="1"/>
    <col min="7173" max="7174" width="13.140625" style="128" customWidth="1"/>
    <col min="7175" max="7425" width="9" style="128"/>
    <col min="7426" max="7426" width="48" style="128" customWidth="1"/>
    <col min="7427" max="7427" width="9" style="128"/>
    <col min="7428" max="7428" width="6" style="128" bestFit="1" customWidth="1"/>
    <col min="7429" max="7430" width="13.140625" style="128" customWidth="1"/>
    <col min="7431" max="7681" width="9" style="128"/>
    <col min="7682" max="7682" width="48" style="128" customWidth="1"/>
    <col min="7683" max="7683" width="9" style="128"/>
    <col min="7684" max="7684" width="6" style="128" bestFit="1" customWidth="1"/>
    <col min="7685" max="7686" width="13.140625" style="128" customWidth="1"/>
    <col min="7687" max="7937" width="9" style="128"/>
    <col min="7938" max="7938" width="48" style="128" customWidth="1"/>
    <col min="7939" max="7939" width="9" style="128"/>
    <col min="7940" max="7940" width="6" style="128" bestFit="1" customWidth="1"/>
    <col min="7941" max="7942" width="13.140625" style="128" customWidth="1"/>
    <col min="7943" max="8193" width="9" style="128"/>
    <col min="8194" max="8194" width="48" style="128" customWidth="1"/>
    <col min="8195" max="8195" width="9" style="128"/>
    <col min="8196" max="8196" width="6" style="128" bestFit="1" customWidth="1"/>
    <col min="8197" max="8198" width="13.140625" style="128" customWidth="1"/>
    <col min="8199" max="8449" width="9" style="128"/>
    <col min="8450" max="8450" width="48" style="128" customWidth="1"/>
    <col min="8451" max="8451" width="9" style="128"/>
    <col min="8452" max="8452" width="6" style="128" bestFit="1" customWidth="1"/>
    <col min="8453" max="8454" width="13.140625" style="128" customWidth="1"/>
    <col min="8455" max="8705" width="9" style="128"/>
    <col min="8706" max="8706" width="48" style="128" customWidth="1"/>
    <col min="8707" max="8707" width="9" style="128"/>
    <col min="8708" max="8708" width="6" style="128" bestFit="1" customWidth="1"/>
    <col min="8709" max="8710" width="13.140625" style="128" customWidth="1"/>
    <col min="8711" max="8961" width="9" style="128"/>
    <col min="8962" max="8962" width="48" style="128" customWidth="1"/>
    <col min="8963" max="8963" width="9" style="128"/>
    <col min="8964" max="8964" width="6" style="128" bestFit="1" customWidth="1"/>
    <col min="8965" max="8966" width="13.140625" style="128" customWidth="1"/>
    <col min="8967" max="9217" width="9" style="128"/>
    <col min="9218" max="9218" width="48" style="128" customWidth="1"/>
    <col min="9219" max="9219" width="9" style="128"/>
    <col min="9220" max="9220" width="6" style="128" bestFit="1" customWidth="1"/>
    <col min="9221" max="9222" width="13.140625" style="128" customWidth="1"/>
    <col min="9223" max="9473" width="9" style="128"/>
    <col min="9474" max="9474" width="48" style="128" customWidth="1"/>
    <col min="9475" max="9475" width="9" style="128"/>
    <col min="9476" max="9476" width="6" style="128" bestFit="1" customWidth="1"/>
    <col min="9477" max="9478" width="13.140625" style="128" customWidth="1"/>
    <col min="9479" max="9729" width="9" style="128"/>
    <col min="9730" max="9730" width="48" style="128" customWidth="1"/>
    <col min="9731" max="9731" width="9" style="128"/>
    <col min="9732" max="9732" width="6" style="128" bestFit="1" customWidth="1"/>
    <col min="9733" max="9734" width="13.140625" style="128" customWidth="1"/>
    <col min="9735" max="9985" width="9" style="128"/>
    <col min="9986" max="9986" width="48" style="128" customWidth="1"/>
    <col min="9987" max="9987" width="9" style="128"/>
    <col min="9988" max="9988" width="6" style="128" bestFit="1" customWidth="1"/>
    <col min="9989" max="9990" width="13.140625" style="128" customWidth="1"/>
    <col min="9991" max="10241" width="9" style="128"/>
    <col min="10242" max="10242" width="48" style="128" customWidth="1"/>
    <col min="10243" max="10243" width="9" style="128"/>
    <col min="10244" max="10244" width="6" style="128" bestFit="1" customWidth="1"/>
    <col min="10245" max="10246" width="13.140625" style="128" customWidth="1"/>
    <col min="10247" max="10497" width="9" style="128"/>
    <col min="10498" max="10498" width="48" style="128" customWidth="1"/>
    <col min="10499" max="10499" width="9" style="128"/>
    <col min="10500" max="10500" width="6" style="128" bestFit="1" customWidth="1"/>
    <col min="10501" max="10502" width="13.140625" style="128" customWidth="1"/>
    <col min="10503" max="10753" width="9" style="128"/>
    <col min="10754" max="10754" width="48" style="128" customWidth="1"/>
    <col min="10755" max="10755" width="9" style="128"/>
    <col min="10756" max="10756" width="6" style="128" bestFit="1" customWidth="1"/>
    <col min="10757" max="10758" width="13.140625" style="128" customWidth="1"/>
    <col min="10759" max="11009" width="9" style="128"/>
    <col min="11010" max="11010" width="48" style="128" customWidth="1"/>
    <col min="11011" max="11011" width="9" style="128"/>
    <col min="11012" max="11012" width="6" style="128" bestFit="1" customWidth="1"/>
    <col min="11013" max="11014" width="13.140625" style="128" customWidth="1"/>
    <col min="11015" max="11265" width="9" style="128"/>
    <col min="11266" max="11266" width="48" style="128" customWidth="1"/>
    <col min="11267" max="11267" width="9" style="128"/>
    <col min="11268" max="11268" width="6" style="128" bestFit="1" customWidth="1"/>
    <col min="11269" max="11270" width="13.140625" style="128" customWidth="1"/>
    <col min="11271" max="11521" width="9" style="128"/>
    <col min="11522" max="11522" width="48" style="128" customWidth="1"/>
    <col min="11523" max="11523" width="9" style="128"/>
    <col min="11524" max="11524" width="6" style="128" bestFit="1" customWidth="1"/>
    <col min="11525" max="11526" width="13.140625" style="128" customWidth="1"/>
    <col min="11527" max="11777" width="9" style="128"/>
    <col min="11778" max="11778" width="48" style="128" customWidth="1"/>
    <col min="11779" max="11779" width="9" style="128"/>
    <col min="11780" max="11780" width="6" style="128" bestFit="1" customWidth="1"/>
    <col min="11781" max="11782" width="13.140625" style="128" customWidth="1"/>
    <col min="11783" max="12033" width="9" style="128"/>
    <col min="12034" max="12034" width="48" style="128" customWidth="1"/>
    <col min="12035" max="12035" width="9" style="128"/>
    <col min="12036" max="12036" width="6" style="128" bestFit="1" customWidth="1"/>
    <col min="12037" max="12038" width="13.140625" style="128" customWidth="1"/>
    <col min="12039" max="12289" width="9" style="128"/>
    <col min="12290" max="12290" width="48" style="128" customWidth="1"/>
    <col min="12291" max="12291" width="9" style="128"/>
    <col min="12292" max="12292" width="6" style="128" bestFit="1" customWidth="1"/>
    <col min="12293" max="12294" width="13.140625" style="128" customWidth="1"/>
    <col min="12295" max="12545" width="9" style="128"/>
    <col min="12546" max="12546" width="48" style="128" customWidth="1"/>
    <col min="12547" max="12547" width="9" style="128"/>
    <col min="12548" max="12548" width="6" style="128" bestFit="1" customWidth="1"/>
    <col min="12549" max="12550" width="13.140625" style="128" customWidth="1"/>
    <col min="12551" max="12801" width="9" style="128"/>
    <col min="12802" max="12802" width="48" style="128" customWidth="1"/>
    <col min="12803" max="12803" width="9" style="128"/>
    <col min="12804" max="12804" width="6" style="128" bestFit="1" customWidth="1"/>
    <col min="12805" max="12806" width="13.140625" style="128" customWidth="1"/>
    <col min="12807" max="13057" width="9" style="128"/>
    <col min="13058" max="13058" width="48" style="128" customWidth="1"/>
    <col min="13059" max="13059" width="9" style="128"/>
    <col min="13060" max="13060" width="6" style="128" bestFit="1" customWidth="1"/>
    <col min="13061" max="13062" width="13.140625" style="128" customWidth="1"/>
    <col min="13063" max="13313" width="9" style="128"/>
    <col min="13314" max="13314" width="48" style="128" customWidth="1"/>
    <col min="13315" max="13315" width="9" style="128"/>
    <col min="13316" max="13316" width="6" style="128" bestFit="1" customWidth="1"/>
    <col min="13317" max="13318" width="13.140625" style="128" customWidth="1"/>
    <col min="13319" max="13569" width="9" style="128"/>
    <col min="13570" max="13570" width="48" style="128" customWidth="1"/>
    <col min="13571" max="13571" width="9" style="128"/>
    <col min="13572" max="13572" width="6" style="128" bestFit="1" customWidth="1"/>
    <col min="13573" max="13574" width="13.140625" style="128" customWidth="1"/>
    <col min="13575" max="13825" width="9" style="128"/>
    <col min="13826" max="13826" width="48" style="128" customWidth="1"/>
    <col min="13827" max="13827" width="9" style="128"/>
    <col min="13828" max="13828" width="6" style="128" bestFit="1" customWidth="1"/>
    <col min="13829" max="13830" width="13.140625" style="128" customWidth="1"/>
    <col min="13831" max="14081" width="9" style="128"/>
    <col min="14082" max="14082" width="48" style="128" customWidth="1"/>
    <col min="14083" max="14083" width="9" style="128"/>
    <col min="14084" max="14084" width="6" style="128" bestFit="1" customWidth="1"/>
    <col min="14085" max="14086" width="13.140625" style="128" customWidth="1"/>
    <col min="14087" max="14337" width="9" style="128"/>
    <col min="14338" max="14338" width="48" style="128" customWidth="1"/>
    <col min="14339" max="14339" width="9" style="128"/>
    <col min="14340" max="14340" width="6" style="128" bestFit="1" customWidth="1"/>
    <col min="14341" max="14342" width="13.140625" style="128" customWidth="1"/>
    <col min="14343" max="14593" width="9" style="128"/>
    <col min="14594" max="14594" width="48" style="128" customWidth="1"/>
    <col min="14595" max="14595" width="9" style="128"/>
    <col min="14596" max="14596" width="6" style="128" bestFit="1" customWidth="1"/>
    <col min="14597" max="14598" width="13.140625" style="128" customWidth="1"/>
    <col min="14599" max="14849" width="9" style="128"/>
    <col min="14850" max="14850" width="48" style="128" customWidth="1"/>
    <col min="14851" max="14851" width="9" style="128"/>
    <col min="14852" max="14852" width="6" style="128" bestFit="1" customWidth="1"/>
    <col min="14853" max="14854" width="13.140625" style="128" customWidth="1"/>
    <col min="14855" max="15105" width="9" style="128"/>
    <col min="15106" max="15106" width="48" style="128" customWidth="1"/>
    <col min="15107" max="15107" width="9" style="128"/>
    <col min="15108" max="15108" width="6" style="128" bestFit="1" customWidth="1"/>
    <col min="15109" max="15110" width="13.140625" style="128" customWidth="1"/>
    <col min="15111" max="15361" width="9" style="128"/>
    <col min="15362" max="15362" width="48" style="128" customWidth="1"/>
    <col min="15363" max="15363" width="9" style="128"/>
    <col min="15364" max="15364" width="6" style="128" bestFit="1" customWidth="1"/>
    <col min="15365" max="15366" width="13.140625" style="128" customWidth="1"/>
    <col min="15367" max="15617" width="9" style="128"/>
    <col min="15618" max="15618" width="48" style="128" customWidth="1"/>
    <col min="15619" max="15619" width="9" style="128"/>
    <col min="15620" max="15620" width="6" style="128" bestFit="1" customWidth="1"/>
    <col min="15621" max="15622" width="13.140625" style="128" customWidth="1"/>
    <col min="15623" max="15873" width="9" style="128"/>
    <col min="15874" max="15874" width="48" style="128" customWidth="1"/>
    <col min="15875" max="15875" width="9" style="128"/>
    <col min="15876" max="15876" width="6" style="128" bestFit="1" customWidth="1"/>
    <col min="15877" max="15878" width="13.140625" style="128" customWidth="1"/>
    <col min="15879" max="16129" width="9" style="128"/>
    <col min="16130" max="16130" width="48" style="128" customWidth="1"/>
    <col min="16131" max="16131" width="9" style="128"/>
    <col min="16132" max="16132" width="6" style="128" bestFit="1" customWidth="1"/>
    <col min="16133" max="16134" width="13.140625" style="128" customWidth="1"/>
    <col min="16135" max="16384" width="9" style="128"/>
  </cols>
  <sheetData>
    <row r="2" spans="1:15" s="102" customFormat="1">
      <c r="A2" s="97" t="s">
        <v>574</v>
      </c>
      <c r="B2" s="98" t="s">
        <v>575</v>
      </c>
      <c r="C2" s="99"/>
      <c r="D2" s="99"/>
      <c r="E2" s="794" t="s">
        <v>44</v>
      </c>
      <c r="F2" s="512">
        <f>SUBTOTAL(9,F7:F35)</f>
        <v>0</v>
      </c>
    </row>
    <row r="3" spans="1:15" s="349" customFormat="1">
      <c r="A3" s="344"/>
      <c r="B3" s="345"/>
      <c r="C3" s="346"/>
      <c r="D3" s="346"/>
      <c r="E3" s="795"/>
      <c r="F3" s="347"/>
      <c r="G3" s="348"/>
      <c r="H3" s="348"/>
      <c r="I3" s="348"/>
      <c r="J3" s="348"/>
      <c r="K3" s="348"/>
      <c r="L3" s="348"/>
      <c r="M3" s="348"/>
      <c r="N3" s="348"/>
      <c r="O3" s="348"/>
    </row>
    <row r="4" spans="1:15" s="102" customFormat="1">
      <c r="A4" s="97"/>
      <c r="B4" s="98" t="s">
        <v>163</v>
      </c>
      <c r="C4" s="99" t="s">
        <v>164</v>
      </c>
      <c r="D4" s="99" t="s">
        <v>165</v>
      </c>
      <c r="E4" s="752" t="s">
        <v>166</v>
      </c>
      <c r="F4" s="101" t="s">
        <v>167</v>
      </c>
    </row>
    <row r="5" spans="1:15" s="102" customFormat="1">
      <c r="A5" s="97"/>
      <c r="B5" s="98"/>
      <c r="C5" s="99"/>
      <c r="D5" s="99"/>
      <c r="E5" s="752"/>
      <c r="F5" s="101"/>
    </row>
    <row r="6" spans="1:15" s="116" customFormat="1" ht="63.75">
      <c r="A6" s="160">
        <v>1</v>
      </c>
      <c r="B6" s="140" t="s">
        <v>576</v>
      </c>
      <c r="C6" s="118"/>
      <c r="D6" s="185"/>
      <c r="E6" s="779"/>
      <c r="F6" s="350"/>
    </row>
    <row r="7" spans="1:15" s="116" customFormat="1">
      <c r="A7" s="160"/>
      <c r="B7" s="140" t="s">
        <v>577</v>
      </c>
      <c r="C7" s="118" t="s">
        <v>16</v>
      </c>
      <c r="D7" s="185">
        <v>1</v>
      </c>
      <c r="E7" s="754"/>
      <c r="F7" s="121">
        <f>+E7*D7</f>
        <v>0</v>
      </c>
    </row>
    <row r="8" spans="1:15" s="116" customFormat="1">
      <c r="A8" s="160"/>
      <c r="B8" s="140"/>
      <c r="C8" s="118"/>
      <c r="D8" s="185"/>
      <c r="E8" s="778"/>
      <c r="F8" s="350"/>
    </row>
    <row r="9" spans="1:15" s="116" customFormat="1" ht="25.5">
      <c r="A9" s="160">
        <f>MAX($A$6:A8)+1</f>
        <v>2</v>
      </c>
      <c r="B9" s="140" t="s">
        <v>578</v>
      </c>
      <c r="C9" s="118"/>
      <c r="D9" s="185"/>
      <c r="E9" s="778"/>
      <c r="F9" s="350"/>
    </row>
    <row r="10" spans="1:15" s="116" customFormat="1">
      <c r="A10" s="160"/>
      <c r="B10" s="140" t="s">
        <v>505</v>
      </c>
      <c r="C10" s="118" t="s">
        <v>16</v>
      </c>
      <c r="D10" s="185">
        <v>1</v>
      </c>
      <c r="E10" s="754"/>
      <c r="F10" s="121">
        <f>+E10*D10</f>
        <v>0</v>
      </c>
    </row>
    <row r="11" spans="1:15" s="116" customFormat="1">
      <c r="A11" s="160"/>
      <c r="B11" s="161"/>
      <c r="C11" s="118"/>
      <c r="D11" s="185"/>
      <c r="E11" s="761"/>
      <c r="F11" s="139"/>
    </row>
    <row r="12" spans="1:15" s="116" customFormat="1" ht="38.25">
      <c r="A12" s="160">
        <f>MAX($A$6:A11)+1</f>
        <v>3</v>
      </c>
      <c r="B12" s="161" t="s">
        <v>579</v>
      </c>
      <c r="C12" s="118"/>
      <c r="D12" s="185"/>
      <c r="E12" s="761"/>
      <c r="F12" s="139"/>
    </row>
    <row r="13" spans="1:15" s="116" customFormat="1">
      <c r="B13" s="161" t="s">
        <v>580</v>
      </c>
      <c r="C13" s="118" t="s">
        <v>16</v>
      </c>
      <c r="D13" s="185">
        <v>1</v>
      </c>
      <c r="E13" s="754"/>
      <c r="F13" s="121">
        <f>+E13*D13</f>
        <v>0</v>
      </c>
    </row>
    <row r="14" spans="1:15" s="116" customFormat="1">
      <c r="B14" s="161"/>
      <c r="C14" s="118"/>
      <c r="D14" s="185"/>
      <c r="E14" s="778"/>
      <c r="F14" s="121"/>
    </row>
    <row r="15" spans="1:15" s="116" customFormat="1" ht="63.75">
      <c r="A15" s="160">
        <f>MAX($A$6:A14)+1</f>
        <v>4</v>
      </c>
      <c r="B15" s="140" t="s">
        <v>581</v>
      </c>
      <c r="C15" s="118"/>
      <c r="D15" s="118"/>
      <c r="E15" s="779"/>
      <c r="F15" s="121"/>
    </row>
    <row r="16" spans="1:15" s="116" customFormat="1">
      <c r="A16" s="160"/>
      <c r="B16" s="351" t="s">
        <v>582</v>
      </c>
      <c r="C16" s="118" t="s">
        <v>201</v>
      </c>
      <c r="D16" s="118">
        <v>8</v>
      </c>
      <c r="E16" s="754"/>
      <c r="F16" s="121">
        <f>+E16*D16</f>
        <v>0</v>
      </c>
    </row>
    <row r="17" spans="1:6" s="116" customFormat="1">
      <c r="A17" s="160"/>
      <c r="B17" s="351" t="s">
        <v>583</v>
      </c>
      <c r="C17" s="118" t="s">
        <v>201</v>
      </c>
      <c r="D17" s="118">
        <v>18</v>
      </c>
      <c r="E17" s="754"/>
      <c r="F17" s="121">
        <f>+E17*D17</f>
        <v>0</v>
      </c>
    </row>
    <row r="18" spans="1:6" s="116" customFormat="1">
      <c r="A18" s="160"/>
      <c r="B18" s="161"/>
      <c r="C18" s="118"/>
      <c r="D18" s="185"/>
      <c r="E18" s="779"/>
      <c r="F18" s="121"/>
    </row>
    <row r="19" spans="1:6" s="116" customFormat="1">
      <c r="A19" s="160">
        <f>MAX($A$6:A18)+1</f>
        <v>5</v>
      </c>
      <c r="B19" s="161" t="s">
        <v>584</v>
      </c>
      <c r="C19" s="118"/>
      <c r="D19" s="185"/>
      <c r="E19" s="123"/>
      <c r="F19" s="121"/>
    </row>
    <row r="20" spans="1:6" s="116" customFormat="1">
      <c r="B20" s="161" t="s">
        <v>585</v>
      </c>
      <c r="C20" s="118" t="s">
        <v>16</v>
      </c>
      <c r="D20" s="185">
        <v>1</v>
      </c>
      <c r="E20" s="754"/>
      <c r="F20" s="121">
        <f>+E20*D20</f>
        <v>0</v>
      </c>
    </row>
    <row r="21" spans="1:6" s="116" customFormat="1">
      <c r="A21" s="160"/>
      <c r="B21" s="161"/>
      <c r="C21" s="118"/>
      <c r="D21" s="185"/>
      <c r="E21" s="761"/>
      <c r="F21" s="139"/>
    </row>
    <row r="22" spans="1:6" s="116" customFormat="1">
      <c r="A22" s="160">
        <f>MAX($A$6:A21)+1</f>
        <v>6</v>
      </c>
      <c r="B22" s="161" t="s">
        <v>586</v>
      </c>
      <c r="C22" s="118" t="s">
        <v>2</v>
      </c>
      <c r="D22" s="185">
        <v>1</v>
      </c>
      <c r="E22" s="754"/>
      <c r="F22" s="121">
        <f>+E22*D22</f>
        <v>0</v>
      </c>
    </row>
    <row r="23" spans="1:6" s="116" customFormat="1">
      <c r="A23" s="160"/>
      <c r="B23" s="161"/>
      <c r="C23" s="118"/>
      <c r="D23" s="185"/>
      <c r="E23" s="761"/>
      <c r="F23" s="139"/>
    </row>
    <row r="24" spans="1:6" s="116" customFormat="1">
      <c r="A24" s="160">
        <f>MAX($A$6:A23)+1</f>
        <v>7</v>
      </c>
      <c r="B24" s="161" t="s">
        <v>587</v>
      </c>
      <c r="C24" s="118" t="s">
        <v>16</v>
      </c>
      <c r="D24" s="185">
        <v>1</v>
      </c>
      <c r="E24" s="754"/>
      <c r="F24" s="121">
        <f>+E24*D24</f>
        <v>0</v>
      </c>
    </row>
    <row r="25" spans="1:6" s="116" customFormat="1">
      <c r="A25" s="160"/>
      <c r="B25" s="161"/>
      <c r="C25" s="118"/>
      <c r="D25" s="185"/>
      <c r="E25" s="123"/>
      <c r="F25" s="121"/>
    </row>
    <row r="26" spans="1:6" s="116" customFormat="1" ht="38.25">
      <c r="A26" s="173">
        <f>MAX($A$6:A25)+1</f>
        <v>8</v>
      </c>
      <c r="B26" s="267" t="s">
        <v>588</v>
      </c>
      <c r="C26" s="118" t="s">
        <v>2</v>
      </c>
      <c r="D26" s="118">
        <v>1</v>
      </c>
      <c r="E26" s="754"/>
      <c r="F26" s="204">
        <f>+E26*D26</f>
        <v>0</v>
      </c>
    </row>
    <row r="27" spans="1:6" s="130" customFormat="1"/>
    <row r="28" spans="1:6" s="116" customFormat="1" ht="38.25">
      <c r="A28" s="173">
        <f>MAX($A$6:A27)+1</f>
        <v>9</v>
      </c>
      <c r="B28" s="161" t="s">
        <v>589</v>
      </c>
      <c r="C28" s="118" t="s">
        <v>2</v>
      </c>
      <c r="D28" s="185">
        <v>1</v>
      </c>
      <c r="E28" s="754"/>
      <c r="F28" s="121">
        <f>+E28*D28</f>
        <v>0</v>
      </c>
    </row>
    <row r="29" spans="1:6">
      <c r="A29" s="116"/>
      <c r="B29" s="186"/>
      <c r="C29" s="185"/>
      <c r="D29" s="185"/>
      <c r="E29" s="774"/>
      <c r="F29" s="116"/>
    </row>
    <row r="30" spans="1:6" ht="25.5">
      <c r="A30" s="173">
        <f>MAX($A$7:A29)+1</f>
        <v>10</v>
      </c>
      <c r="B30" s="352" t="s">
        <v>590</v>
      </c>
      <c r="C30" s="118" t="s">
        <v>2</v>
      </c>
      <c r="D30" s="185">
        <v>1</v>
      </c>
      <c r="E30" s="754"/>
      <c r="F30" s="121">
        <f>D30*E30</f>
        <v>0</v>
      </c>
    </row>
    <row r="31" spans="1:6" s="116" customFormat="1">
      <c r="A31" s="160"/>
      <c r="B31" s="161"/>
      <c r="C31" s="118"/>
      <c r="D31" s="185"/>
      <c r="E31" s="123"/>
      <c r="F31" s="121"/>
    </row>
    <row r="32" spans="1:6" s="116" customFormat="1" ht="25.5">
      <c r="A32" s="160">
        <f>MAX($A$6:A31)+1</f>
        <v>11</v>
      </c>
      <c r="B32" s="161" t="s">
        <v>591</v>
      </c>
      <c r="C32" s="118" t="s">
        <v>31</v>
      </c>
      <c r="D32" s="185">
        <v>2</v>
      </c>
      <c r="E32" s="754"/>
      <c r="F32" s="121">
        <f>+E32*D32</f>
        <v>0</v>
      </c>
    </row>
    <row r="33" spans="1:6" s="116" customFormat="1">
      <c r="A33" s="160"/>
      <c r="B33" s="161"/>
      <c r="C33" s="118"/>
      <c r="D33" s="185"/>
      <c r="E33" s="123"/>
      <c r="F33" s="121"/>
    </row>
    <row r="34" spans="1:6" s="116" customFormat="1">
      <c r="A34" s="160">
        <f>MAX($A$6:A33)+1</f>
        <v>12</v>
      </c>
      <c r="B34" s="161" t="s">
        <v>592</v>
      </c>
      <c r="C34" s="118" t="s">
        <v>2</v>
      </c>
      <c r="D34" s="185">
        <v>1</v>
      </c>
      <c r="E34" s="754"/>
      <c r="F34" s="121">
        <f>+E34*D34</f>
        <v>0</v>
      </c>
    </row>
    <row r="35" spans="1:6" s="355" customFormat="1">
      <c r="A35" s="353"/>
      <c r="B35" s="179"/>
      <c r="C35" s="105"/>
      <c r="D35" s="105"/>
      <c r="E35" s="796"/>
      <c r="F35" s="354"/>
    </row>
    <row r="36" spans="1:6" s="326" customFormat="1">
      <c r="A36" s="128"/>
      <c r="B36" s="356"/>
      <c r="C36" s="260"/>
      <c r="D36" s="260"/>
      <c r="E36" s="755"/>
      <c r="F36" s="126"/>
    </row>
    <row r="37" spans="1:6" s="326" customFormat="1">
      <c r="A37" s="128"/>
      <c r="B37" s="356"/>
      <c r="C37" s="260"/>
      <c r="D37" s="260"/>
      <c r="E37" s="755"/>
      <c r="F37" s="126"/>
    </row>
    <row r="38" spans="1:6" s="326" customFormat="1">
      <c r="A38" s="128"/>
      <c r="B38" s="356"/>
      <c r="C38" s="260"/>
      <c r="D38" s="260"/>
      <c r="E38" s="755"/>
      <c r="F38" s="126"/>
    </row>
    <row r="39" spans="1:6" s="116" customFormat="1">
      <c r="A39" s="128"/>
      <c r="B39" s="356"/>
      <c r="C39" s="260"/>
      <c r="D39" s="260"/>
      <c r="E39" s="755"/>
      <c r="F39" s="126"/>
    </row>
    <row r="40" spans="1:6" s="116" customFormat="1">
      <c r="A40" s="128"/>
      <c r="B40" s="356"/>
      <c r="C40" s="260"/>
      <c r="D40" s="260"/>
      <c r="E40" s="755"/>
      <c r="F40" s="126"/>
    </row>
    <row r="41" spans="1:6" s="116" customFormat="1">
      <c r="A41" s="128"/>
      <c r="B41" s="356"/>
      <c r="C41" s="260"/>
      <c r="D41" s="260"/>
      <c r="E41" s="755"/>
      <c r="F41" s="126"/>
    </row>
    <row r="42" spans="1:6" s="326" customFormat="1">
      <c r="A42" s="128"/>
      <c r="B42" s="356"/>
      <c r="C42" s="260"/>
      <c r="D42" s="260"/>
      <c r="E42" s="755"/>
      <c r="F42" s="126"/>
    </row>
    <row r="43" spans="1:6" s="116" customFormat="1">
      <c r="A43" s="128"/>
      <c r="B43" s="356"/>
      <c r="C43" s="260"/>
      <c r="D43" s="260"/>
      <c r="E43" s="755"/>
      <c r="F43" s="126"/>
    </row>
    <row r="44" spans="1:6" s="116" customFormat="1">
      <c r="A44" s="128"/>
      <c r="B44" s="356"/>
      <c r="C44" s="260"/>
      <c r="D44" s="260"/>
      <c r="E44" s="755"/>
      <c r="F44" s="126"/>
    </row>
    <row r="45" spans="1:6" s="116" customFormat="1">
      <c r="A45" s="128"/>
      <c r="B45" s="356"/>
      <c r="C45" s="260"/>
      <c r="D45" s="260"/>
      <c r="E45" s="755"/>
      <c r="F45" s="126"/>
    </row>
    <row r="46" spans="1:6" s="116" customFormat="1">
      <c r="A46" s="128"/>
      <c r="B46" s="356"/>
      <c r="C46" s="260"/>
      <c r="D46" s="260"/>
      <c r="E46" s="755"/>
      <c r="F46" s="126"/>
    </row>
    <row r="47" spans="1:6" s="116" customFormat="1">
      <c r="A47" s="128"/>
      <c r="B47" s="356"/>
      <c r="C47" s="260"/>
      <c r="D47" s="260"/>
      <c r="E47" s="755"/>
      <c r="F47" s="126"/>
    </row>
    <row r="48" spans="1:6" s="116" customFormat="1">
      <c r="A48" s="128"/>
      <c r="B48" s="356"/>
      <c r="C48" s="260"/>
      <c r="D48" s="260"/>
      <c r="E48" s="755"/>
      <c r="F48" s="126"/>
    </row>
    <row r="49" spans="1:6" s="326" customFormat="1">
      <c r="A49" s="128"/>
      <c r="B49" s="356"/>
      <c r="C49" s="260"/>
      <c r="D49" s="260"/>
      <c r="E49" s="755"/>
      <c r="F49" s="126"/>
    </row>
    <row r="50" spans="1:6" s="116" customFormat="1">
      <c r="A50" s="128"/>
      <c r="B50" s="356"/>
      <c r="C50" s="260"/>
      <c r="D50" s="260"/>
      <c r="E50" s="755"/>
      <c r="F50" s="126"/>
    </row>
    <row r="51" spans="1:6" s="116" customFormat="1">
      <c r="A51" s="128"/>
      <c r="B51" s="356"/>
      <c r="C51" s="260"/>
      <c r="D51" s="260"/>
      <c r="E51" s="755"/>
      <c r="F51" s="126"/>
    </row>
    <row r="52" spans="1:6" s="116" customFormat="1">
      <c r="A52" s="128"/>
      <c r="B52" s="356"/>
      <c r="C52" s="260"/>
      <c r="D52" s="260"/>
      <c r="E52" s="755"/>
      <c r="F52" s="126"/>
    </row>
    <row r="53" spans="1:6" s="116" customFormat="1">
      <c r="A53" s="128"/>
      <c r="B53" s="356"/>
      <c r="C53" s="260"/>
      <c r="D53" s="260"/>
      <c r="E53" s="755"/>
      <c r="F53" s="126"/>
    </row>
    <row r="54" spans="1:6" s="116" customFormat="1">
      <c r="A54" s="128"/>
      <c r="B54" s="356"/>
      <c r="C54" s="260"/>
      <c r="D54" s="260"/>
      <c r="E54" s="755"/>
      <c r="F54" s="126"/>
    </row>
    <row r="55" spans="1:6" s="326" customFormat="1">
      <c r="A55" s="128"/>
      <c r="B55" s="356"/>
      <c r="C55" s="260"/>
      <c r="D55" s="260"/>
      <c r="E55" s="755"/>
      <c r="F55" s="126"/>
    </row>
    <row r="56" spans="1:6" s="116" customFormat="1">
      <c r="A56" s="128"/>
      <c r="B56" s="356"/>
      <c r="C56" s="260"/>
      <c r="D56" s="260"/>
      <c r="E56" s="755"/>
      <c r="F56" s="126"/>
    </row>
    <row r="57" spans="1:6" s="116" customFormat="1">
      <c r="A57" s="128"/>
      <c r="B57" s="356"/>
      <c r="C57" s="260"/>
      <c r="D57" s="260"/>
      <c r="E57" s="755"/>
      <c r="F57" s="126"/>
    </row>
    <row r="58" spans="1:6" s="116" customFormat="1">
      <c r="A58" s="128"/>
      <c r="B58" s="356"/>
      <c r="C58" s="260"/>
      <c r="D58" s="260"/>
      <c r="E58" s="755"/>
      <c r="F58" s="126"/>
    </row>
    <row r="59" spans="1:6" s="116" customFormat="1">
      <c r="A59" s="128"/>
      <c r="B59" s="356"/>
      <c r="C59" s="260"/>
      <c r="D59" s="260"/>
      <c r="E59" s="755"/>
      <c r="F59" s="126"/>
    </row>
    <row r="60" spans="1:6" s="116" customFormat="1">
      <c r="A60" s="128"/>
      <c r="B60" s="356"/>
      <c r="C60" s="260"/>
      <c r="D60" s="260"/>
      <c r="E60" s="755"/>
      <c r="F60" s="126"/>
    </row>
    <row r="61" spans="1:6" s="326" customFormat="1">
      <c r="A61" s="128"/>
      <c r="B61" s="356"/>
      <c r="C61" s="260"/>
      <c r="D61" s="260"/>
      <c r="E61" s="755"/>
      <c r="F61" s="126"/>
    </row>
    <row r="62" spans="1:6" s="116" customFormat="1">
      <c r="A62" s="128"/>
      <c r="B62" s="356"/>
      <c r="C62" s="260"/>
      <c r="D62" s="260"/>
      <c r="E62" s="755"/>
      <c r="F62" s="126"/>
    </row>
    <row r="63" spans="1:6" s="116" customFormat="1">
      <c r="A63" s="128"/>
      <c r="B63" s="356"/>
      <c r="C63" s="260"/>
      <c r="D63" s="260"/>
      <c r="E63" s="755"/>
      <c r="F63" s="126"/>
    </row>
    <row r="64" spans="1:6" s="326" customFormat="1">
      <c r="A64" s="128"/>
      <c r="B64" s="356"/>
      <c r="C64" s="260"/>
      <c r="D64" s="260"/>
      <c r="E64" s="755"/>
      <c r="F64" s="126"/>
    </row>
    <row r="65" spans="1:6" s="326" customFormat="1">
      <c r="A65" s="128"/>
      <c r="B65" s="356"/>
      <c r="C65" s="260"/>
      <c r="D65" s="260"/>
      <c r="E65" s="755"/>
      <c r="F65" s="126"/>
    </row>
    <row r="66" spans="1:6" s="326" customFormat="1">
      <c r="A66" s="128"/>
      <c r="B66" s="356"/>
      <c r="C66" s="260"/>
      <c r="D66" s="260"/>
      <c r="E66" s="755"/>
      <c r="F66" s="126"/>
    </row>
    <row r="67" spans="1:6" s="326" customFormat="1">
      <c r="A67" s="128"/>
      <c r="B67" s="356"/>
      <c r="C67" s="260"/>
      <c r="D67" s="260"/>
      <c r="E67" s="755"/>
      <c r="F67" s="126"/>
    </row>
    <row r="68" spans="1:6" s="326" customFormat="1">
      <c r="A68" s="128"/>
      <c r="B68" s="356"/>
      <c r="C68" s="260"/>
      <c r="D68" s="260"/>
      <c r="E68" s="755"/>
      <c r="F68" s="126"/>
    </row>
    <row r="69" spans="1:6" s="326" customFormat="1">
      <c r="A69" s="128"/>
      <c r="B69" s="356"/>
      <c r="C69" s="260"/>
      <c r="D69" s="260"/>
      <c r="E69" s="755"/>
      <c r="F69" s="126"/>
    </row>
    <row r="70" spans="1:6" s="326" customFormat="1">
      <c r="A70" s="128"/>
      <c r="B70" s="356"/>
      <c r="C70" s="260"/>
      <c r="D70" s="260"/>
      <c r="E70" s="755"/>
      <c r="F70" s="126"/>
    </row>
    <row r="71" spans="1:6" s="326" customFormat="1">
      <c r="A71" s="128"/>
      <c r="B71" s="356"/>
      <c r="C71" s="260"/>
      <c r="D71" s="260"/>
      <c r="E71" s="755"/>
      <c r="F71" s="126"/>
    </row>
    <row r="72" spans="1:6" s="326" customFormat="1">
      <c r="A72" s="128"/>
      <c r="B72" s="356"/>
      <c r="C72" s="260"/>
      <c r="D72" s="260"/>
      <c r="E72" s="755"/>
      <c r="F72" s="126"/>
    </row>
    <row r="73" spans="1:6" s="326" customFormat="1">
      <c r="A73" s="128"/>
      <c r="B73" s="356"/>
      <c r="C73" s="260"/>
      <c r="D73" s="260"/>
      <c r="E73" s="755"/>
      <c r="F73" s="126"/>
    </row>
    <row r="74" spans="1:6" s="326" customFormat="1">
      <c r="A74" s="128"/>
      <c r="B74" s="356"/>
      <c r="C74" s="260"/>
      <c r="D74" s="260"/>
      <c r="E74" s="755"/>
      <c r="F74" s="126"/>
    </row>
    <row r="75" spans="1:6" s="326" customFormat="1">
      <c r="A75" s="128"/>
      <c r="B75" s="356"/>
      <c r="C75" s="260"/>
      <c r="D75" s="260"/>
      <c r="E75" s="755"/>
      <c r="F75" s="126"/>
    </row>
    <row r="76" spans="1:6" s="326" customFormat="1">
      <c r="A76" s="128"/>
      <c r="B76" s="356"/>
      <c r="C76" s="260"/>
      <c r="D76" s="260"/>
      <c r="E76" s="755"/>
      <c r="F76" s="126"/>
    </row>
    <row r="77" spans="1:6" s="326" customFormat="1">
      <c r="A77" s="128"/>
      <c r="B77" s="356"/>
      <c r="C77" s="260"/>
      <c r="D77" s="260"/>
      <c r="E77" s="755"/>
      <c r="F77" s="126"/>
    </row>
    <row r="78" spans="1:6" s="326" customFormat="1">
      <c r="A78" s="128"/>
      <c r="B78" s="356"/>
      <c r="C78" s="260"/>
      <c r="D78" s="260"/>
      <c r="E78" s="755"/>
      <c r="F78" s="126"/>
    </row>
    <row r="79" spans="1:6" s="326" customFormat="1">
      <c r="A79" s="128"/>
      <c r="B79" s="356"/>
      <c r="C79" s="260"/>
      <c r="D79" s="260"/>
      <c r="E79" s="755"/>
      <c r="F79" s="126"/>
    </row>
    <row r="80" spans="1:6" s="326" customFormat="1">
      <c r="A80" s="128"/>
      <c r="B80" s="356"/>
      <c r="C80" s="260"/>
      <c r="D80" s="260"/>
      <c r="E80" s="755"/>
      <c r="F80" s="126"/>
    </row>
    <row r="81" spans="1:6" s="326" customFormat="1">
      <c r="A81" s="128"/>
      <c r="B81" s="356"/>
      <c r="C81" s="260"/>
      <c r="D81" s="260"/>
      <c r="E81" s="755"/>
      <c r="F81" s="126"/>
    </row>
    <row r="82" spans="1:6" s="326" customFormat="1">
      <c r="A82" s="128"/>
      <c r="B82" s="356"/>
      <c r="C82" s="260"/>
      <c r="D82" s="260"/>
      <c r="E82" s="755"/>
      <c r="F82" s="126"/>
    </row>
    <row r="83" spans="1:6" s="326" customFormat="1">
      <c r="A83" s="128"/>
      <c r="B83" s="356"/>
      <c r="C83" s="260"/>
      <c r="D83" s="260"/>
      <c r="E83" s="755"/>
      <c r="F83" s="126"/>
    </row>
    <row r="84" spans="1:6" s="326" customFormat="1">
      <c r="A84" s="128"/>
      <c r="B84" s="356"/>
      <c r="C84" s="260"/>
      <c r="D84" s="260"/>
      <c r="E84" s="755"/>
      <c r="F84" s="126"/>
    </row>
    <row r="85" spans="1:6" s="326" customFormat="1">
      <c r="A85" s="128"/>
      <c r="B85" s="356"/>
      <c r="C85" s="260"/>
      <c r="D85" s="260"/>
      <c r="E85" s="755"/>
      <c r="F85" s="126"/>
    </row>
    <row r="86" spans="1:6" s="326" customFormat="1">
      <c r="A86" s="128"/>
      <c r="B86" s="356"/>
      <c r="C86" s="260"/>
      <c r="D86" s="260"/>
      <c r="E86" s="755"/>
      <c r="F86" s="126"/>
    </row>
    <row r="87" spans="1:6" s="326" customFormat="1">
      <c r="A87" s="128"/>
      <c r="B87" s="356"/>
      <c r="C87" s="260"/>
      <c r="D87" s="260"/>
      <c r="E87" s="755"/>
      <c r="F87" s="126"/>
    </row>
    <row r="88" spans="1:6" s="326" customFormat="1">
      <c r="A88" s="128"/>
      <c r="B88" s="356"/>
      <c r="C88" s="260"/>
      <c r="D88" s="260"/>
      <c r="E88" s="755"/>
      <c r="F88" s="126"/>
    </row>
    <row r="89" spans="1:6" s="326" customFormat="1">
      <c r="A89" s="128"/>
      <c r="B89" s="356"/>
      <c r="C89" s="260"/>
      <c r="D89" s="260"/>
      <c r="E89" s="755"/>
      <c r="F89" s="126"/>
    </row>
    <row r="90" spans="1:6" s="326" customFormat="1">
      <c r="A90" s="128"/>
      <c r="B90" s="356"/>
      <c r="C90" s="260"/>
      <c r="D90" s="260"/>
      <c r="E90" s="755"/>
      <c r="F90" s="126"/>
    </row>
    <row r="91" spans="1:6" s="116" customFormat="1">
      <c r="A91" s="128"/>
      <c r="B91" s="356"/>
      <c r="C91" s="260"/>
      <c r="D91" s="260"/>
      <c r="E91" s="755"/>
      <c r="F91" s="126"/>
    </row>
    <row r="92" spans="1:6" s="116" customFormat="1">
      <c r="A92" s="128"/>
      <c r="B92" s="356"/>
      <c r="C92" s="260"/>
      <c r="D92" s="260"/>
      <c r="E92" s="755"/>
      <c r="F92" s="126"/>
    </row>
    <row r="93" spans="1:6" s="116" customFormat="1">
      <c r="A93" s="128"/>
      <c r="B93" s="356"/>
      <c r="C93" s="260"/>
      <c r="D93" s="260"/>
      <c r="E93" s="755"/>
      <c r="F93" s="126"/>
    </row>
    <row r="94" spans="1:6" s="116" customFormat="1">
      <c r="A94" s="128"/>
      <c r="B94" s="356"/>
      <c r="C94" s="260"/>
      <c r="D94" s="260"/>
      <c r="E94" s="755"/>
      <c r="F94" s="126"/>
    </row>
    <row r="95" spans="1:6" s="326" customFormat="1">
      <c r="A95" s="128"/>
      <c r="B95" s="356"/>
      <c r="C95" s="260"/>
      <c r="D95" s="260"/>
      <c r="E95" s="755"/>
      <c r="F95" s="126"/>
    </row>
    <row r="96" spans="1:6" s="326" customFormat="1">
      <c r="A96" s="128"/>
      <c r="B96" s="356"/>
      <c r="C96" s="260"/>
      <c r="D96" s="260"/>
      <c r="E96" s="755"/>
      <c r="F96" s="126"/>
    </row>
    <row r="97" spans="1:6" s="326" customFormat="1">
      <c r="A97" s="128"/>
      <c r="B97" s="356"/>
      <c r="C97" s="260"/>
      <c r="D97" s="260"/>
      <c r="E97" s="755"/>
      <c r="F97" s="126"/>
    </row>
    <row r="98" spans="1:6" s="326" customFormat="1">
      <c r="A98" s="128"/>
      <c r="B98" s="356"/>
      <c r="C98" s="260"/>
      <c r="D98" s="260"/>
      <c r="E98" s="755"/>
      <c r="F98" s="126"/>
    </row>
    <row r="99" spans="1:6" s="326" customFormat="1">
      <c r="A99" s="128"/>
      <c r="B99" s="356"/>
      <c r="C99" s="260"/>
      <c r="D99" s="260"/>
      <c r="E99" s="755"/>
      <c r="F99" s="126"/>
    </row>
    <row r="100" spans="1:6" s="326" customFormat="1">
      <c r="A100" s="128"/>
      <c r="B100" s="356"/>
      <c r="C100" s="260"/>
      <c r="D100" s="260"/>
      <c r="E100" s="755"/>
      <c r="F100" s="126"/>
    </row>
    <row r="101" spans="1:6" s="326" customFormat="1">
      <c r="A101" s="128"/>
      <c r="B101" s="356"/>
      <c r="C101" s="260"/>
      <c r="D101" s="260"/>
      <c r="E101" s="755"/>
      <c r="F101" s="126"/>
    </row>
    <row r="102" spans="1:6" s="326" customFormat="1">
      <c r="A102" s="128"/>
      <c r="B102" s="356"/>
      <c r="C102" s="260"/>
      <c r="D102" s="260"/>
      <c r="E102" s="755"/>
      <c r="F102" s="126"/>
    </row>
    <row r="103" spans="1:6" s="326" customFormat="1">
      <c r="A103" s="128"/>
      <c r="B103" s="356"/>
      <c r="C103" s="260"/>
      <c r="D103" s="260"/>
      <c r="E103" s="755"/>
      <c r="F103" s="126"/>
    </row>
    <row r="104" spans="1:6" s="326" customFormat="1">
      <c r="A104" s="128"/>
      <c r="B104" s="356"/>
      <c r="C104" s="260"/>
      <c r="D104" s="260"/>
      <c r="E104" s="755"/>
      <c r="F104" s="126"/>
    </row>
    <row r="105" spans="1:6" s="326" customFormat="1">
      <c r="A105" s="128"/>
      <c r="B105" s="356"/>
      <c r="C105" s="260"/>
      <c r="D105" s="260"/>
      <c r="E105" s="755"/>
      <c r="F105" s="126"/>
    </row>
    <row r="106" spans="1:6" s="326" customFormat="1">
      <c r="A106" s="128"/>
      <c r="B106" s="356"/>
      <c r="C106" s="260"/>
      <c r="D106" s="260"/>
      <c r="E106" s="755"/>
      <c r="F106" s="126"/>
    </row>
    <row r="107" spans="1:6" s="326" customFormat="1">
      <c r="A107" s="128"/>
      <c r="B107" s="356"/>
      <c r="C107" s="260"/>
      <c r="D107" s="260"/>
      <c r="E107" s="755"/>
      <c r="F107" s="126"/>
    </row>
    <row r="108" spans="1:6" s="116" customFormat="1">
      <c r="A108" s="128"/>
      <c r="B108" s="356"/>
      <c r="C108" s="260"/>
      <c r="D108" s="260"/>
      <c r="E108" s="755"/>
      <c r="F108" s="126"/>
    </row>
    <row r="109" spans="1:6" s="116" customFormat="1">
      <c r="A109" s="128"/>
      <c r="B109" s="356"/>
      <c r="C109" s="260"/>
      <c r="D109" s="260"/>
      <c r="E109" s="755"/>
      <c r="F109" s="126"/>
    </row>
    <row r="110" spans="1:6" s="116" customFormat="1">
      <c r="A110" s="128"/>
      <c r="B110" s="356"/>
      <c r="C110" s="260"/>
      <c r="D110" s="260"/>
      <c r="E110" s="755"/>
      <c r="F110" s="126"/>
    </row>
    <row r="111" spans="1:6" s="116" customFormat="1">
      <c r="A111" s="128"/>
      <c r="B111" s="356"/>
      <c r="C111" s="260"/>
      <c r="D111" s="260"/>
      <c r="E111" s="755"/>
      <c r="F111" s="126"/>
    </row>
    <row r="112" spans="1:6" s="116" customFormat="1">
      <c r="A112" s="128"/>
      <c r="B112" s="356"/>
      <c r="C112" s="260"/>
      <c r="D112" s="260"/>
      <c r="E112" s="755"/>
      <c r="F112" s="126"/>
    </row>
    <row r="113" spans="1:6" s="116" customFormat="1">
      <c r="A113" s="128"/>
      <c r="B113" s="356"/>
      <c r="C113" s="260"/>
      <c r="D113" s="260"/>
      <c r="E113" s="755"/>
      <c r="F113" s="126"/>
    </row>
    <row r="114" spans="1:6" s="116" customFormat="1">
      <c r="A114" s="128"/>
      <c r="B114" s="356"/>
      <c r="C114" s="260"/>
      <c r="D114" s="260"/>
      <c r="E114" s="755"/>
      <c r="F114" s="126"/>
    </row>
    <row r="115" spans="1:6" s="116" customFormat="1">
      <c r="A115" s="128"/>
      <c r="B115" s="356"/>
      <c r="C115" s="260"/>
      <c r="D115" s="260"/>
      <c r="E115" s="755"/>
      <c r="F115" s="126"/>
    </row>
    <row r="116" spans="1:6" s="116" customFormat="1">
      <c r="A116" s="128"/>
      <c r="B116" s="356"/>
      <c r="C116" s="260"/>
      <c r="D116" s="260"/>
      <c r="E116" s="755"/>
      <c r="F116" s="126"/>
    </row>
    <row r="117" spans="1:6" s="326" customFormat="1">
      <c r="A117" s="128"/>
      <c r="B117" s="356"/>
      <c r="C117" s="260"/>
      <c r="D117" s="260"/>
      <c r="E117" s="755"/>
      <c r="F117" s="126"/>
    </row>
    <row r="118" spans="1:6" s="326" customFormat="1">
      <c r="A118" s="128"/>
      <c r="B118" s="356"/>
      <c r="C118" s="260"/>
      <c r="D118" s="260"/>
      <c r="E118" s="755"/>
      <c r="F118" s="126"/>
    </row>
    <row r="119" spans="1:6" s="326" customFormat="1">
      <c r="A119" s="128"/>
      <c r="B119" s="356"/>
      <c r="C119" s="260"/>
      <c r="D119" s="260"/>
      <c r="E119" s="755"/>
      <c r="F119" s="126"/>
    </row>
    <row r="120" spans="1:6" s="326" customFormat="1">
      <c r="A120" s="128"/>
      <c r="B120" s="356"/>
      <c r="C120" s="260"/>
      <c r="D120" s="260"/>
      <c r="E120" s="755"/>
      <c r="F120" s="126"/>
    </row>
    <row r="121" spans="1:6" s="326" customFormat="1">
      <c r="A121" s="128"/>
      <c r="B121" s="356"/>
      <c r="C121" s="260"/>
      <c r="D121" s="260"/>
      <c r="E121" s="755"/>
      <c r="F121" s="126"/>
    </row>
    <row r="122" spans="1:6" s="326" customFormat="1">
      <c r="A122" s="128"/>
      <c r="B122" s="356"/>
      <c r="C122" s="260"/>
      <c r="D122" s="260"/>
      <c r="E122" s="755"/>
      <c r="F122" s="126"/>
    </row>
    <row r="123" spans="1:6" s="326" customFormat="1">
      <c r="A123" s="128"/>
      <c r="B123" s="356"/>
      <c r="C123" s="260"/>
      <c r="D123" s="260"/>
      <c r="E123" s="755"/>
      <c r="F123" s="126"/>
    </row>
    <row r="124" spans="1:6" s="326" customFormat="1">
      <c r="A124" s="128"/>
      <c r="B124" s="356"/>
      <c r="C124" s="260"/>
      <c r="D124" s="260"/>
      <c r="E124" s="755"/>
      <c r="F124" s="126"/>
    </row>
    <row r="125" spans="1:6" s="326" customFormat="1">
      <c r="A125" s="128"/>
      <c r="B125" s="356"/>
      <c r="C125" s="260"/>
      <c r="D125" s="260"/>
      <c r="E125" s="755"/>
      <c r="F125" s="126"/>
    </row>
    <row r="126" spans="1:6" s="326" customFormat="1">
      <c r="A126" s="128"/>
      <c r="B126" s="356"/>
      <c r="C126" s="260"/>
      <c r="D126" s="260"/>
      <c r="E126" s="755"/>
      <c r="F126" s="126"/>
    </row>
    <row r="127" spans="1:6" s="326" customFormat="1">
      <c r="A127" s="128"/>
      <c r="B127" s="356"/>
      <c r="C127" s="260"/>
      <c r="D127" s="260"/>
      <c r="E127" s="755"/>
      <c r="F127" s="126"/>
    </row>
    <row r="128" spans="1:6" s="326" customFormat="1">
      <c r="A128" s="128"/>
      <c r="B128" s="356"/>
      <c r="C128" s="260"/>
      <c r="D128" s="260"/>
      <c r="E128" s="755"/>
      <c r="F128" s="126"/>
    </row>
    <row r="129" spans="1:6" s="326" customFormat="1">
      <c r="A129" s="128"/>
      <c r="B129" s="356"/>
      <c r="C129" s="260"/>
      <c r="D129" s="260"/>
      <c r="E129" s="755"/>
      <c r="F129" s="126"/>
    </row>
    <row r="130" spans="1:6" s="326" customFormat="1">
      <c r="A130" s="128"/>
      <c r="B130" s="356"/>
      <c r="C130" s="260"/>
      <c r="D130" s="260"/>
      <c r="E130" s="755"/>
      <c r="F130" s="126"/>
    </row>
    <row r="131" spans="1:6" s="326" customFormat="1">
      <c r="A131" s="128"/>
      <c r="B131" s="356"/>
      <c r="C131" s="260"/>
      <c r="D131" s="260"/>
      <c r="E131" s="755"/>
      <c r="F131" s="126"/>
    </row>
    <row r="132" spans="1:6" s="326" customFormat="1">
      <c r="A132" s="128"/>
      <c r="B132" s="356"/>
      <c r="C132" s="260"/>
      <c r="D132" s="260"/>
      <c r="E132" s="755"/>
      <c r="F132" s="126"/>
    </row>
    <row r="133" spans="1:6" s="326" customFormat="1">
      <c r="A133" s="128"/>
      <c r="B133" s="356"/>
      <c r="C133" s="260"/>
      <c r="D133" s="260"/>
      <c r="E133" s="755"/>
      <c r="F133" s="126"/>
    </row>
    <row r="134" spans="1:6" s="326" customFormat="1">
      <c r="A134" s="128"/>
      <c r="B134" s="356"/>
      <c r="C134" s="260"/>
      <c r="D134" s="260"/>
      <c r="E134" s="755"/>
      <c r="F134" s="126"/>
    </row>
    <row r="135" spans="1:6" s="326" customFormat="1">
      <c r="A135" s="128"/>
      <c r="B135" s="356"/>
      <c r="C135" s="260"/>
      <c r="D135" s="260"/>
      <c r="E135" s="755"/>
      <c r="F135" s="126"/>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31"/>
  <sheetViews>
    <sheetView view="pageBreakPreview" zoomScale="120" zoomScaleNormal="100" zoomScaleSheetLayoutView="120" workbookViewId="0">
      <selection activeCell="B6" sqref="B6"/>
    </sheetView>
  </sheetViews>
  <sheetFormatPr defaultColWidth="9" defaultRowHeight="12.75"/>
  <cols>
    <col min="1" max="1" width="5.7109375" style="231" customWidth="1"/>
    <col min="2" max="2" width="80.7109375" style="180" customWidth="1"/>
    <col min="3" max="16384" width="9" style="231"/>
  </cols>
  <sheetData>
    <row r="1" spans="1:2" s="363" customFormat="1">
      <c r="A1" s="353"/>
      <c r="B1" s="358" t="s">
        <v>593</v>
      </c>
    </row>
    <row r="2" spans="1:2" s="365" customFormat="1">
      <c r="A2" s="353"/>
      <c r="B2" s="364"/>
    </row>
    <row r="4" spans="1:2" ht="25.5">
      <c r="A4" s="160"/>
      <c r="B4" s="366" t="s">
        <v>594</v>
      </c>
    </row>
    <row r="5" spans="1:2">
      <c r="A5" s="367"/>
      <c r="B5" s="368"/>
    </row>
    <row r="6" spans="1:2" ht="51">
      <c r="A6" s="369" t="s">
        <v>613</v>
      </c>
      <c r="B6" s="370" t="s">
        <v>595</v>
      </c>
    </row>
    <row r="7" spans="1:2">
      <c r="A7" s="369"/>
      <c r="B7" s="368"/>
    </row>
    <row r="8" spans="1:2" ht="38.25">
      <c r="A8" s="369" t="s">
        <v>614</v>
      </c>
      <c r="B8" s="370" t="s">
        <v>615</v>
      </c>
    </row>
    <row r="9" spans="1:2">
      <c r="A9" s="369"/>
      <c r="B9" s="368"/>
    </row>
    <row r="10" spans="1:2" ht="51">
      <c r="A10" s="369" t="s">
        <v>616</v>
      </c>
      <c r="B10" s="370" t="s">
        <v>597</v>
      </c>
    </row>
    <row r="11" spans="1:2">
      <c r="A11" s="369"/>
      <c r="B11" s="368"/>
    </row>
    <row r="12" spans="1:2" ht="25.5">
      <c r="A12" s="369" t="s">
        <v>617</v>
      </c>
      <c r="B12" s="370" t="s">
        <v>598</v>
      </c>
    </row>
    <row r="13" spans="1:2">
      <c r="A13" s="369"/>
      <c r="B13" s="368"/>
    </row>
    <row r="14" spans="1:2" ht="38.25">
      <c r="A14" s="369" t="s">
        <v>618</v>
      </c>
      <c r="B14" s="370" t="s">
        <v>599</v>
      </c>
    </row>
    <row r="15" spans="1:2">
      <c r="A15" s="369"/>
      <c r="B15" s="368"/>
    </row>
    <row r="16" spans="1:2" ht="25.5">
      <c r="A16" s="369" t="s">
        <v>619</v>
      </c>
      <c r="B16" s="370" t="s">
        <v>605</v>
      </c>
    </row>
    <row r="17" spans="1:6">
      <c r="A17" s="369"/>
      <c r="B17" s="368"/>
    </row>
    <row r="18" spans="1:6">
      <c r="A18" s="369" t="s">
        <v>620</v>
      </c>
      <c r="B18" s="370" t="s">
        <v>608</v>
      </c>
    </row>
    <row r="19" spans="1:6">
      <c r="A19" s="369"/>
      <c r="B19" s="370"/>
    </row>
    <row r="20" spans="1:6">
      <c r="A20" s="369" t="s">
        <v>621</v>
      </c>
      <c r="B20" s="370" t="s">
        <v>622</v>
      </c>
    </row>
    <row r="21" spans="1:6">
      <c r="A21" s="369"/>
      <c r="B21" s="370"/>
    </row>
    <row r="22" spans="1:6" ht="51">
      <c r="A22" s="369" t="s">
        <v>623</v>
      </c>
      <c r="B22" s="370" t="s">
        <v>624</v>
      </c>
    </row>
    <row r="23" spans="1:6">
      <c r="A23" s="369"/>
      <c r="B23" s="370"/>
    </row>
    <row r="24" spans="1:6">
      <c r="A24" s="369" t="s">
        <v>625</v>
      </c>
      <c r="B24" s="370" t="s">
        <v>611</v>
      </c>
    </row>
    <row r="25" spans="1:6">
      <c r="A25" s="369"/>
      <c r="B25" s="368"/>
    </row>
    <row r="26" spans="1:6" ht="38.25">
      <c r="A26" s="369" t="s">
        <v>626</v>
      </c>
      <c r="B26" s="370" t="s">
        <v>627</v>
      </c>
    </row>
    <row r="27" spans="1:6">
      <c r="A27" s="369"/>
    </row>
    <row r="28" spans="1:6" s="371" customFormat="1">
      <c r="A28" s="369" t="s">
        <v>628</v>
      </c>
      <c r="B28" s="180" t="s">
        <v>629</v>
      </c>
      <c r="F28" s="372"/>
    </row>
    <row r="29" spans="1:6" s="371" customFormat="1">
      <c r="A29" s="369"/>
      <c r="B29" s="180"/>
      <c r="F29" s="372"/>
    </row>
    <row r="30" spans="1:6" s="371" customFormat="1">
      <c r="A30" s="369" t="s">
        <v>630</v>
      </c>
      <c r="B30" s="180" t="s">
        <v>631</v>
      </c>
      <c r="F30" s="372"/>
    </row>
    <row r="31" spans="1:6" s="371" customFormat="1">
      <c r="A31" s="369"/>
      <c r="B31" s="373"/>
      <c r="F31" s="372"/>
    </row>
  </sheetData>
  <sheetProtection password="CC09" sheet="1" objects="1" scenarios="1"/>
  <pageMargins left="0.7" right="0.7" top="0.75" bottom="0.75"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352"/>
  <sheetViews>
    <sheetView view="pageBreakPreview" zoomScale="112" zoomScaleNormal="100" zoomScaleSheetLayoutView="112" workbookViewId="0">
      <selection activeCell="D7" sqref="D7"/>
    </sheetView>
  </sheetViews>
  <sheetFormatPr defaultColWidth="9" defaultRowHeight="12.75"/>
  <cols>
    <col min="1" max="1" width="5.7109375" style="139" customWidth="1"/>
    <col min="2" max="2" width="40.7109375" style="385" customWidth="1"/>
    <col min="3" max="4" width="8.7109375" style="171" customWidth="1"/>
    <col min="5" max="5" width="12.7109375" style="138" customWidth="1"/>
    <col min="6" max="6" width="12.7109375" style="139" customWidth="1"/>
    <col min="7" max="7" width="7.140625" style="116" customWidth="1"/>
    <col min="8" max="8" width="11.5703125" style="116" customWidth="1"/>
    <col min="9" max="11" width="9" style="116"/>
    <col min="12" max="12" width="74" style="116" customWidth="1"/>
    <col min="13" max="16384" width="9" style="116"/>
  </cols>
  <sheetData>
    <row r="1" spans="1:6">
      <c r="B1" s="179"/>
    </row>
    <row r="2" spans="1:6" s="109" customFormat="1">
      <c r="A2" s="374" t="s">
        <v>12</v>
      </c>
      <c r="B2" s="375" t="s">
        <v>632</v>
      </c>
      <c r="C2" s="105"/>
      <c r="D2" s="376"/>
      <c r="E2" s="797"/>
      <c r="F2" s="378">
        <f>SUM(F7:F16)</f>
        <v>0</v>
      </c>
    </row>
    <row r="3" spans="1:6" s="109" customFormat="1">
      <c r="A3" s="353"/>
      <c r="B3" s="375" t="s">
        <v>633</v>
      </c>
      <c r="C3" s="99"/>
      <c r="D3" s="99"/>
      <c r="E3" s="797"/>
      <c r="F3" s="101"/>
    </row>
    <row r="4" spans="1:6" s="109" customFormat="1">
      <c r="A4" s="353"/>
      <c r="B4" s="379"/>
      <c r="C4" s="346"/>
      <c r="D4" s="346"/>
      <c r="E4" s="795"/>
      <c r="F4" s="347"/>
    </row>
    <row r="5" spans="1:6" s="355" customFormat="1">
      <c r="A5" s="353"/>
      <c r="B5" s="375" t="s">
        <v>163</v>
      </c>
      <c r="C5" s="380" t="s">
        <v>164</v>
      </c>
      <c r="D5" s="380" t="s">
        <v>165</v>
      </c>
      <c r="E5" s="798" t="s">
        <v>166</v>
      </c>
      <c r="F5" s="378" t="s">
        <v>167</v>
      </c>
    </row>
    <row r="6" spans="1:6" s="355" customFormat="1">
      <c r="A6" s="353"/>
      <c r="B6" s="358"/>
      <c r="C6" s="105"/>
      <c r="D6" s="105"/>
      <c r="E6" s="107"/>
      <c r="F6" s="357"/>
    </row>
    <row r="7" spans="1:6" s="355" customFormat="1" ht="63.75">
      <c r="A7" s="382">
        <f>MAX($A$2:$A6)+1</f>
        <v>1</v>
      </c>
      <c r="B7" s="383" t="s">
        <v>634</v>
      </c>
      <c r="C7" s="118">
        <v>6</v>
      </c>
      <c r="D7" s="164" t="s">
        <v>16</v>
      </c>
      <c r="E7" s="384"/>
      <c r="F7" s="121">
        <f>C7*E7</f>
        <v>0</v>
      </c>
    </row>
    <row r="8" spans="1:6" s="355" customFormat="1">
      <c r="A8" s="382"/>
      <c r="B8" s="383"/>
      <c r="C8" s="118"/>
      <c r="D8" s="118"/>
      <c r="E8" s="755"/>
      <c r="F8" s="121"/>
    </row>
    <row r="9" spans="1:6" s="355" customFormat="1" ht="25.5">
      <c r="A9" s="382">
        <f>MAX($A$2:$A8)+1</f>
        <v>2</v>
      </c>
      <c r="B9" s="383" t="s">
        <v>635</v>
      </c>
      <c r="C9" s="118">
        <v>2</v>
      </c>
      <c r="D9" s="164" t="s">
        <v>16</v>
      </c>
      <c r="E9" s="384"/>
      <c r="F9" s="121">
        <f>C9*E9</f>
        <v>0</v>
      </c>
    </row>
    <row r="10" spans="1:6" s="355" customFormat="1">
      <c r="A10" s="382"/>
      <c r="B10" s="383"/>
      <c r="C10" s="118"/>
      <c r="D10" s="164"/>
      <c r="E10" s="755"/>
      <c r="F10" s="121"/>
    </row>
    <row r="11" spans="1:6" s="355" customFormat="1" ht="25.5">
      <c r="A11" s="382">
        <f>MAX($A$2:$A10)+1</f>
        <v>3</v>
      </c>
      <c r="B11" s="383" t="s">
        <v>636</v>
      </c>
      <c r="C11" s="118">
        <v>2</v>
      </c>
      <c r="D11" s="164" t="s">
        <v>16</v>
      </c>
      <c r="E11" s="384"/>
      <c r="F11" s="121">
        <f>C11*E11</f>
        <v>0</v>
      </c>
    </row>
    <row r="12" spans="1:6" s="355" customFormat="1">
      <c r="A12" s="382"/>
      <c r="B12" s="383"/>
      <c r="C12" s="118"/>
      <c r="D12" s="164"/>
      <c r="E12" s="755"/>
      <c r="F12" s="121"/>
    </row>
    <row r="13" spans="1:6" s="355" customFormat="1" ht="38.25">
      <c r="A13" s="382">
        <f>MAX($A$2:$A12)+1</f>
        <v>4</v>
      </c>
      <c r="B13" s="383" t="s">
        <v>637</v>
      </c>
      <c r="C13" s="118">
        <v>7</v>
      </c>
      <c r="D13" s="164" t="s">
        <v>16</v>
      </c>
      <c r="E13" s="384"/>
      <c r="F13" s="121">
        <f>C13*E13</f>
        <v>0</v>
      </c>
    </row>
    <row r="14" spans="1:6" s="355" customFormat="1">
      <c r="A14" s="382"/>
      <c r="B14" s="383"/>
      <c r="C14" s="118"/>
      <c r="D14" s="118"/>
      <c r="E14" s="755"/>
      <c r="F14" s="121"/>
    </row>
    <row r="15" spans="1:6" s="355" customFormat="1">
      <c r="A15" s="382">
        <f>MAX($A$2:$A14)+1</f>
        <v>5</v>
      </c>
      <c r="B15" s="383" t="s">
        <v>638</v>
      </c>
      <c r="C15" s="118">
        <v>5</v>
      </c>
      <c r="D15" s="118" t="s">
        <v>639</v>
      </c>
      <c r="E15" s="126"/>
      <c r="F15" s="121">
        <f>SUM(F7:F14)*C15%</f>
        <v>0</v>
      </c>
    </row>
    <row r="16" spans="1:6">
      <c r="B16" s="179"/>
    </row>
    <row r="17" spans="2:2">
      <c r="B17" s="179"/>
    </row>
    <row r="18" spans="2:2">
      <c r="B18" s="179"/>
    </row>
    <row r="19" spans="2:2">
      <c r="B19" s="179"/>
    </row>
    <row r="20" spans="2:2">
      <c r="B20" s="179"/>
    </row>
    <row r="21" spans="2:2">
      <c r="B21" s="179"/>
    </row>
    <row r="22" spans="2:2">
      <c r="B22" s="179"/>
    </row>
    <row r="23" spans="2:2">
      <c r="B23" s="179"/>
    </row>
    <row r="24" spans="2:2">
      <c r="B24" s="179"/>
    </row>
    <row r="25" spans="2:2">
      <c r="B25" s="179"/>
    </row>
    <row r="26" spans="2:2">
      <c r="B26" s="179"/>
    </row>
    <row r="27" spans="2:2">
      <c r="B27" s="179"/>
    </row>
    <row r="28" spans="2:2">
      <c r="B28" s="179"/>
    </row>
    <row r="29" spans="2:2">
      <c r="B29" s="179"/>
    </row>
    <row r="30" spans="2:2">
      <c r="B30" s="179"/>
    </row>
    <row r="31" spans="2:2">
      <c r="B31" s="179"/>
    </row>
    <row r="32" spans="2:2">
      <c r="B32" s="179"/>
    </row>
    <row r="33" spans="2:2">
      <c r="B33" s="179"/>
    </row>
    <row r="34" spans="2:2">
      <c r="B34" s="179"/>
    </row>
    <row r="35" spans="2:2">
      <c r="B35" s="179"/>
    </row>
    <row r="36" spans="2:2">
      <c r="B36" s="179"/>
    </row>
    <row r="37" spans="2:2">
      <c r="B37" s="179"/>
    </row>
    <row r="38" spans="2:2">
      <c r="B38" s="179"/>
    </row>
    <row r="39" spans="2:2">
      <c r="B39" s="179"/>
    </row>
    <row r="40" spans="2:2">
      <c r="B40" s="179"/>
    </row>
    <row r="41" spans="2:2">
      <c r="B41" s="179"/>
    </row>
    <row r="42" spans="2:2">
      <c r="B42" s="179"/>
    </row>
    <row r="43" spans="2:2">
      <c r="B43" s="179"/>
    </row>
    <row r="44" spans="2:2">
      <c r="B44" s="179"/>
    </row>
    <row r="45" spans="2:2">
      <c r="B45" s="179"/>
    </row>
    <row r="46" spans="2:2">
      <c r="B46" s="179"/>
    </row>
    <row r="47" spans="2:2">
      <c r="B47" s="179"/>
    </row>
    <row r="48" spans="2:2">
      <c r="B48" s="179"/>
    </row>
    <row r="49" spans="2:2">
      <c r="B49" s="179"/>
    </row>
    <row r="50" spans="2:2">
      <c r="B50" s="179"/>
    </row>
    <row r="51" spans="2:2">
      <c r="B51" s="179"/>
    </row>
    <row r="52" spans="2:2">
      <c r="B52" s="179"/>
    </row>
    <row r="53" spans="2:2">
      <c r="B53" s="179"/>
    </row>
    <row r="54" spans="2:2">
      <c r="B54" s="179"/>
    </row>
    <row r="55" spans="2:2">
      <c r="B55" s="179"/>
    </row>
    <row r="56" spans="2:2">
      <c r="B56" s="179"/>
    </row>
    <row r="57" spans="2:2">
      <c r="B57" s="179"/>
    </row>
    <row r="58" spans="2:2">
      <c r="B58" s="179"/>
    </row>
    <row r="59" spans="2:2">
      <c r="B59" s="179"/>
    </row>
    <row r="60" spans="2:2">
      <c r="B60" s="179"/>
    </row>
    <row r="61" spans="2:2">
      <c r="B61" s="179"/>
    </row>
    <row r="62" spans="2:2">
      <c r="B62" s="179"/>
    </row>
    <row r="63" spans="2:2">
      <c r="B63" s="179"/>
    </row>
    <row r="64" spans="2:2">
      <c r="B64" s="179"/>
    </row>
    <row r="65" spans="2:2">
      <c r="B65" s="179"/>
    </row>
    <row r="66" spans="2:2">
      <c r="B66" s="179"/>
    </row>
    <row r="67" spans="2:2">
      <c r="B67" s="179"/>
    </row>
    <row r="68" spans="2:2">
      <c r="B68" s="179"/>
    </row>
    <row r="69" spans="2:2">
      <c r="B69" s="179"/>
    </row>
    <row r="70" spans="2:2">
      <c r="B70" s="179"/>
    </row>
    <row r="71" spans="2:2">
      <c r="B71" s="179"/>
    </row>
    <row r="72" spans="2:2">
      <c r="B72" s="179"/>
    </row>
    <row r="73" spans="2:2">
      <c r="B73" s="179"/>
    </row>
    <row r="74" spans="2:2">
      <c r="B74" s="179"/>
    </row>
    <row r="75" spans="2:2">
      <c r="B75" s="179"/>
    </row>
    <row r="76" spans="2:2">
      <c r="B76" s="179"/>
    </row>
    <row r="77" spans="2:2">
      <c r="B77" s="179"/>
    </row>
    <row r="78" spans="2:2">
      <c r="B78" s="179"/>
    </row>
    <row r="79" spans="2:2">
      <c r="B79" s="179"/>
    </row>
    <row r="80" spans="2:2">
      <c r="B80" s="179"/>
    </row>
    <row r="81" spans="2:2">
      <c r="B81" s="179"/>
    </row>
    <row r="82" spans="2:2">
      <c r="B82" s="179"/>
    </row>
    <row r="83" spans="2:2">
      <c r="B83" s="179"/>
    </row>
    <row r="84" spans="2:2">
      <c r="B84" s="179"/>
    </row>
    <row r="85" spans="2:2">
      <c r="B85" s="179"/>
    </row>
    <row r="86" spans="2:2">
      <c r="B86" s="179"/>
    </row>
    <row r="87" spans="2:2">
      <c r="B87" s="179"/>
    </row>
    <row r="88" spans="2:2">
      <c r="B88" s="179"/>
    </row>
    <row r="89" spans="2:2">
      <c r="B89" s="179"/>
    </row>
    <row r="90" spans="2:2">
      <c r="B90" s="179"/>
    </row>
    <row r="91" spans="2:2">
      <c r="B91" s="179"/>
    </row>
    <row r="92" spans="2:2">
      <c r="B92" s="179"/>
    </row>
    <row r="93" spans="2:2">
      <c r="B93" s="179"/>
    </row>
    <row r="94" spans="2:2">
      <c r="B94" s="179"/>
    </row>
    <row r="95" spans="2:2">
      <c r="B95" s="179"/>
    </row>
    <row r="96" spans="2:2">
      <c r="B96" s="179"/>
    </row>
    <row r="97" spans="2:2">
      <c r="B97" s="179"/>
    </row>
    <row r="98" spans="2:2">
      <c r="B98" s="179"/>
    </row>
    <row r="99" spans="2:2">
      <c r="B99" s="179"/>
    </row>
    <row r="100" spans="2:2">
      <c r="B100" s="179"/>
    </row>
    <row r="101" spans="2:2">
      <c r="B101" s="179"/>
    </row>
    <row r="102" spans="2:2">
      <c r="B102" s="179"/>
    </row>
    <row r="103" spans="2:2">
      <c r="B103" s="179"/>
    </row>
    <row r="104" spans="2:2">
      <c r="B104" s="179"/>
    </row>
    <row r="105" spans="2:2">
      <c r="B105" s="179"/>
    </row>
    <row r="106" spans="2:2">
      <c r="B106" s="179"/>
    </row>
    <row r="107" spans="2:2">
      <c r="B107" s="179"/>
    </row>
    <row r="108" spans="2:2">
      <c r="B108" s="179"/>
    </row>
    <row r="109" spans="2:2">
      <c r="B109" s="179"/>
    </row>
    <row r="110" spans="2:2">
      <c r="B110" s="179"/>
    </row>
    <row r="111" spans="2:2">
      <c r="B111" s="179"/>
    </row>
    <row r="112" spans="2:2">
      <c r="B112" s="179"/>
    </row>
    <row r="113" spans="2:2">
      <c r="B113" s="179"/>
    </row>
    <row r="114" spans="2:2">
      <c r="B114" s="179"/>
    </row>
    <row r="115" spans="2:2">
      <c r="B115" s="179"/>
    </row>
    <row r="116" spans="2:2">
      <c r="B116" s="179"/>
    </row>
    <row r="117" spans="2:2">
      <c r="B117" s="179"/>
    </row>
    <row r="118" spans="2:2">
      <c r="B118" s="179"/>
    </row>
    <row r="119" spans="2:2">
      <c r="B119" s="179"/>
    </row>
    <row r="120" spans="2:2">
      <c r="B120" s="179"/>
    </row>
    <row r="121" spans="2:2">
      <c r="B121" s="179"/>
    </row>
    <row r="122" spans="2:2">
      <c r="B122" s="179"/>
    </row>
    <row r="123" spans="2:2">
      <c r="B123" s="179"/>
    </row>
    <row r="124" spans="2:2">
      <c r="B124" s="179"/>
    </row>
    <row r="125" spans="2:2">
      <c r="B125" s="179"/>
    </row>
    <row r="126" spans="2:2">
      <c r="B126" s="179"/>
    </row>
    <row r="127" spans="2:2">
      <c r="B127" s="179"/>
    </row>
    <row r="128" spans="2:2">
      <c r="B128" s="179"/>
    </row>
    <row r="129" spans="2:2">
      <c r="B129" s="179"/>
    </row>
    <row r="130" spans="2:2">
      <c r="B130" s="179"/>
    </row>
    <row r="131" spans="2:2">
      <c r="B131" s="179"/>
    </row>
    <row r="132" spans="2:2">
      <c r="B132" s="179"/>
    </row>
    <row r="133" spans="2:2">
      <c r="B133" s="179"/>
    </row>
    <row r="134" spans="2:2">
      <c r="B134" s="179"/>
    </row>
    <row r="135" spans="2:2">
      <c r="B135" s="179"/>
    </row>
    <row r="136" spans="2:2">
      <c r="B136" s="179"/>
    </row>
    <row r="137" spans="2:2">
      <c r="B137" s="179"/>
    </row>
    <row r="138" spans="2:2">
      <c r="B138" s="179"/>
    </row>
    <row r="139" spans="2:2">
      <c r="B139" s="179"/>
    </row>
    <row r="140" spans="2:2">
      <c r="B140" s="179"/>
    </row>
    <row r="141" spans="2:2">
      <c r="B141" s="179"/>
    </row>
    <row r="142" spans="2:2">
      <c r="B142" s="179"/>
    </row>
    <row r="143" spans="2:2">
      <c r="B143" s="179"/>
    </row>
    <row r="144" spans="2:2">
      <c r="B144" s="179"/>
    </row>
    <row r="145" spans="2:2">
      <c r="B145" s="179"/>
    </row>
    <row r="146" spans="2:2">
      <c r="B146" s="179"/>
    </row>
    <row r="147" spans="2:2">
      <c r="B147" s="179"/>
    </row>
    <row r="148" spans="2:2">
      <c r="B148" s="179"/>
    </row>
    <row r="149" spans="2:2">
      <c r="B149" s="179"/>
    </row>
    <row r="150" spans="2:2">
      <c r="B150" s="179"/>
    </row>
    <row r="151" spans="2:2">
      <c r="B151" s="179"/>
    </row>
    <row r="152" spans="2:2">
      <c r="B152" s="179"/>
    </row>
    <row r="153" spans="2:2">
      <c r="B153" s="179"/>
    </row>
    <row r="154" spans="2:2">
      <c r="B154" s="179"/>
    </row>
    <row r="155" spans="2:2">
      <c r="B155" s="179"/>
    </row>
    <row r="156" spans="2:2">
      <c r="B156" s="179"/>
    </row>
    <row r="157" spans="2:2">
      <c r="B157" s="179"/>
    </row>
    <row r="158" spans="2:2">
      <c r="B158" s="179"/>
    </row>
    <row r="159" spans="2:2">
      <c r="B159" s="179"/>
    </row>
    <row r="160" spans="2:2">
      <c r="B160" s="179"/>
    </row>
    <row r="161" spans="2:2">
      <c r="B161" s="179"/>
    </row>
    <row r="162" spans="2:2">
      <c r="B162" s="179"/>
    </row>
    <row r="163" spans="2:2">
      <c r="B163" s="179"/>
    </row>
    <row r="164" spans="2:2">
      <c r="B164" s="179"/>
    </row>
    <row r="165" spans="2:2">
      <c r="B165" s="179"/>
    </row>
    <row r="166" spans="2:2">
      <c r="B166" s="179"/>
    </row>
    <row r="167" spans="2:2">
      <c r="B167" s="179"/>
    </row>
    <row r="168" spans="2:2">
      <c r="B168" s="179"/>
    </row>
    <row r="169" spans="2:2">
      <c r="B169" s="179"/>
    </row>
    <row r="170" spans="2:2">
      <c r="B170" s="179"/>
    </row>
    <row r="171" spans="2:2">
      <c r="B171" s="179"/>
    </row>
    <row r="172" spans="2:2">
      <c r="B172" s="179"/>
    </row>
    <row r="173" spans="2:2">
      <c r="B173" s="179"/>
    </row>
    <row r="174" spans="2:2">
      <c r="B174" s="179"/>
    </row>
    <row r="175" spans="2:2">
      <c r="B175" s="179"/>
    </row>
    <row r="176" spans="2:2">
      <c r="B176" s="179"/>
    </row>
    <row r="177" spans="2:2">
      <c r="B177" s="179"/>
    </row>
    <row r="178" spans="2:2">
      <c r="B178" s="179"/>
    </row>
    <row r="179" spans="2:2">
      <c r="B179" s="179"/>
    </row>
    <row r="180" spans="2:2">
      <c r="B180" s="179"/>
    </row>
    <row r="181" spans="2:2">
      <c r="B181" s="179"/>
    </row>
    <row r="182" spans="2:2">
      <c r="B182" s="179"/>
    </row>
    <row r="183" spans="2:2">
      <c r="B183" s="179"/>
    </row>
    <row r="184" spans="2:2">
      <c r="B184" s="179"/>
    </row>
    <row r="185" spans="2:2">
      <c r="B185" s="179"/>
    </row>
    <row r="186" spans="2:2">
      <c r="B186" s="179"/>
    </row>
    <row r="187" spans="2:2">
      <c r="B187" s="179"/>
    </row>
    <row r="188" spans="2:2">
      <c r="B188" s="179"/>
    </row>
    <row r="189" spans="2:2">
      <c r="B189" s="179"/>
    </row>
    <row r="190" spans="2:2">
      <c r="B190" s="179"/>
    </row>
    <row r="191" spans="2:2">
      <c r="B191" s="179"/>
    </row>
    <row r="192" spans="2:2">
      <c r="B192" s="179"/>
    </row>
    <row r="193" spans="2:2">
      <c r="B193" s="179"/>
    </row>
    <row r="194" spans="2:2">
      <c r="B194" s="179"/>
    </row>
    <row r="195" spans="2:2">
      <c r="B195" s="179"/>
    </row>
    <row r="196" spans="2:2">
      <c r="B196" s="179"/>
    </row>
    <row r="197" spans="2:2">
      <c r="B197" s="179"/>
    </row>
    <row r="198" spans="2:2">
      <c r="B198" s="179"/>
    </row>
    <row r="199" spans="2:2">
      <c r="B199" s="179"/>
    </row>
    <row r="200" spans="2:2">
      <c r="B200" s="179"/>
    </row>
    <row r="201" spans="2:2">
      <c r="B201" s="179"/>
    </row>
    <row r="202" spans="2:2">
      <c r="B202" s="179"/>
    </row>
    <row r="203" spans="2:2">
      <c r="B203" s="179"/>
    </row>
    <row r="204" spans="2:2">
      <c r="B204" s="179"/>
    </row>
    <row r="205" spans="2:2">
      <c r="B205" s="179"/>
    </row>
    <row r="206" spans="2:2">
      <c r="B206" s="179"/>
    </row>
    <row r="207" spans="2:2">
      <c r="B207" s="179"/>
    </row>
    <row r="208" spans="2:2">
      <c r="B208" s="179"/>
    </row>
    <row r="209" spans="2:2">
      <c r="B209" s="179"/>
    </row>
    <row r="210" spans="2:2">
      <c r="B210" s="179"/>
    </row>
    <row r="211" spans="2:2">
      <c r="B211" s="179"/>
    </row>
    <row r="212" spans="2:2">
      <c r="B212" s="179"/>
    </row>
    <row r="213" spans="2:2">
      <c r="B213" s="179"/>
    </row>
    <row r="214" spans="2:2">
      <c r="B214" s="179"/>
    </row>
    <row r="215" spans="2:2">
      <c r="B215" s="179"/>
    </row>
    <row r="216" spans="2:2">
      <c r="B216" s="179"/>
    </row>
    <row r="217" spans="2:2">
      <c r="B217" s="179"/>
    </row>
    <row r="218" spans="2:2">
      <c r="B218" s="179"/>
    </row>
    <row r="219" spans="2:2">
      <c r="B219" s="179"/>
    </row>
    <row r="220" spans="2:2">
      <c r="B220" s="179"/>
    </row>
    <row r="221" spans="2:2">
      <c r="B221" s="179"/>
    </row>
    <row r="222" spans="2:2">
      <c r="B222" s="179"/>
    </row>
    <row r="223" spans="2:2">
      <c r="B223" s="179"/>
    </row>
    <row r="224" spans="2:2">
      <c r="B224" s="179"/>
    </row>
    <row r="225" spans="2:2">
      <c r="B225" s="179"/>
    </row>
    <row r="226" spans="2:2">
      <c r="B226" s="179"/>
    </row>
    <row r="227" spans="2:2">
      <c r="B227" s="179"/>
    </row>
    <row r="228" spans="2:2">
      <c r="B228" s="179"/>
    </row>
    <row r="229" spans="2:2">
      <c r="B229" s="179"/>
    </row>
    <row r="230" spans="2:2">
      <c r="B230" s="179"/>
    </row>
    <row r="231" spans="2:2">
      <c r="B231" s="179"/>
    </row>
    <row r="232" spans="2:2">
      <c r="B232" s="179"/>
    </row>
    <row r="233" spans="2:2">
      <c r="B233" s="179"/>
    </row>
    <row r="234" spans="2:2">
      <c r="B234" s="179"/>
    </row>
    <row r="235" spans="2:2">
      <c r="B235" s="179"/>
    </row>
    <row r="236" spans="2:2">
      <c r="B236" s="179"/>
    </row>
    <row r="237" spans="2:2">
      <c r="B237" s="179"/>
    </row>
    <row r="238" spans="2:2">
      <c r="B238" s="179"/>
    </row>
    <row r="239" spans="2:2">
      <c r="B239" s="179"/>
    </row>
    <row r="240" spans="2:2">
      <c r="B240" s="179"/>
    </row>
    <row r="241" spans="2:2">
      <c r="B241" s="179"/>
    </row>
    <row r="242" spans="2:2">
      <c r="B242" s="179"/>
    </row>
    <row r="243" spans="2:2">
      <c r="B243" s="179"/>
    </row>
    <row r="244" spans="2:2">
      <c r="B244" s="179"/>
    </row>
    <row r="245" spans="2:2">
      <c r="B245" s="179"/>
    </row>
    <row r="246" spans="2:2">
      <c r="B246" s="179"/>
    </row>
    <row r="247" spans="2:2">
      <c r="B247" s="179"/>
    </row>
    <row r="248" spans="2:2">
      <c r="B248" s="179"/>
    </row>
    <row r="249" spans="2:2">
      <c r="B249" s="179"/>
    </row>
    <row r="250" spans="2:2">
      <c r="B250" s="179"/>
    </row>
    <row r="251" spans="2:2">
      <c r="B251" s="179"/>
    </row>
    <row r="252" spans="2:2">
      <c r="B252" s="179"/>
    </row>
    <row r="253" spans="2:2">
      <c r="B253" s="179"/>
    </row>
    <row r="254" spans="2:2">
      <c r="B254" s="179"/>
    </row>
    <row r="255" spans="2:2">
      <c r="B255" s="179"/>
    </row>
    <row r="256" spans="2:2">
      <c r="B256" s="179"/>
    </row>
    <row r="257" spans="2:2">
      <c r="B257" s="179"/>
    </row>
    <row r="258" spans="2:2">
      <c r="B258" s="179"/>
    </row>
    <row r="259" spans="2:2">
      <c r="B259" s="179"/>
    </row>
    <row r="260" spans="2:2">
      <c r="B260" s="179"/>
    </row>
    <row r="261" spans="2:2">
      <c r="B261" s="179"/>
    </row>
    <row r="262" spans="2:2">
      <c r="B262" s="179"/>
    </row>
    <row r="263" spans="2:2">
      <c r="B263" s="179"/>
    </row>
    <row r="264" spans="2:2">
      <c r="B264" s="179"/>
    </row>
    <row r="265" spans="2:2">
      <c r="B265" s="179"/>
    </row>
    <row r="266" spans="2:2">
      <c r="B266" s="179"/>
    </row>
    <row r="267" spans="2:2">
      <c r="B267" s="179"/>
    </row>
    <row r="268" spans="2:2">
      <c r="B268" s="179"/>
    </row>
    <row r="269" spans="2:2">
      <c r="B269" s="179"/>
    </row>
    <row r="270" spans="2:2">
      <c r="B270" s="179"/>
    </row>
    <row r="271" spans="2:2">
      <c r="B271" s="179"/>
    </row>
    <row r="272" spans="2:2">
      <c r="B272" s="179"/>
    </row>
    <row r="273" spans="2:2">
      <c r="B273" s="179"/>
    </row>
    <row r="274" spans="2:2">
      <c r="B274" s="179"/>
    </row>
    <row r="275" spans="2:2">
      <c r="B275" s="179"/>
    </row>
    <row r="276" spans="2:2">
      <c r="B276" s="179"/>
    </row>
    <row r="277" spans="2:2">
      <c r="B277" s="179"/>
    </row>
    <row r="278" spans="2:2">
      <c r="B278" s="179"/>
    </row>
    <row r="279" spans="2:2">
      <c r="B279" s="179"/>
    </row>
    <row r="280" spans="2:2">
      <c r="B280" s="179"/>
    </row>
    <row r="281" spans="2:2">
      <c r="B281" s="179"/>
    </row>
    <row r="282" spans="2:2">
      <c r="B282" s="179"/>
    </row>
    <row r="283" spans="2:2">
      <c r="B283" s="179"/>
    </row>
    <row r="284" spans="2:2">
      <c r="B284" s="179"/>
    </row>
    <row r="285" spans="2:2">
      <c r="B285" s="179"/>
    </row>
    <row r="286" spans="2:2">
      <c r="B286" s="179"/>
    </row>
    <row r="287" spans="2:2">
      <c r="B287" s="179"/>
    </row>
    <row r="288" spans="2:2">
      <c r="B288" s="179"/>
    </row>
    <row r="289" spans="2:2">
      <c r="B289" s="179"/>
    </row>
    <row r="290" spans="2:2">
      <c r="B290" s="179"/>
    </row>
    <row r="291" spans="2:2">
      <c r="B291" s="179"/>
    </row>
    <row r="292" spans="2:2">
      <c r="B292" s="179"/>
    </row>
    <row r="293" spans="2:2">
      <c r="B293" s="179"/>
    </row>
    <row r="294" spans="2:2">
      <c r="B294" s="179"/>
    </row>
    <row r="295" spans="2:2">
      <c r="B295" s="179"/>
    </row>
    <row r="296" spans="2:2">
      <c r="B296" s="179"/>
    </row>
    <row r="297" spans="2:2">
      <c r="B297" s="179"/>
    </row>
    <row r="298" spans="2:2">
      <c r="B298" s="179"/>
    </row>
    <row r="299" spans="2:2">
      <c r="B299" s="179"/>
    </row>
    <row r="300" spans="2:2">
      <c r="B300" s="179"/>
    </row>
    <row r="301" spans="2:2">
      <c r="B301" s="179"/>
    </row>
    <row r="302" spans="2:2">
      <c r="B302" s="179"/>
    </row>
    <row r="303" spans="2:2">
      <c r="B303" s="179"/>
    </row>
    <row r="304" spans="2:2">
      <c r="B304" s="179"/>
    </row>
    <row r="305" spans="2:2">
      <c r="B305" s="179"/>
    </row>
    <row r="306" spans="2:2">
      <c r="B306" s="179"/>
    </row>
    <row r="307" spans="2:2">
      <c r="B307" s="179"/>
    </row>
    <row r="308" spans="2:2">
      <c r="B308" s="179"/>
    </row>
    <row r="309" spans="2:2">
      <c r="B309" s="179"/>
    </row>
    <row r="310" spans="2:2">
      <c r="B310" s="179"/>
    </row>
    <row r="311" spans="2:2">
      <c r="B311" s="179"/>
    </row>
    <row r="312" spans="2:2">
      <c r="B312" s="179"/>
    </row>
    <row r="313" spans="2:2">
      <c r="B313" s="179"/>
    </row>
    <row r="314" spans="2:2">
      <c r="B314" s="179"/>
    </row>
    <row r="315" spans="2:2">
      <c r="B315" s="179"/>
    </row>
    <row r="316" spans="2:2">
      <c r="B316" s="179"/>
    </row>
    <row r="317" spans="2:2">
      <c r="B317" s="179"/>
    </row>
    <row r="318" spans="2:2">
      <c r="B318" s="179"/>
    </row>
    <row r="319" spans="2:2">
      <c r="B319" s="179"/>
    </row>
    <row r="320" spans="2:2">
      <c r="B320" s="179"/>
    </row>
    <row r="321" spans="2:2">
      <c r="B321" s="179"/>
    </row>
    <row r="322" spans="2:2">
      <c r="B322" s="179"/>
    </row>
    <row r="323" spans="2:2">
      <c r="B323" s="179"/>
    </row>
    <row r="324" spans="2:2">
      <c r="B324" s="179"/>
    </row>
    <row r="325" spans="2:2">
      <c r="B325" s="179"/>
    </row>
    <row r="326" spans="2:2">
      <c r="B326" s="179"/>
    </row>
    <row r="327" spans="2:2">
      <c r="B327" s="179"/>
    </row>
    <row r="328" spans="2:2">
      <c r="B328" s="179"/>
    </row>
    <row r="329" spans="2:2">
      <c r="B329" s="179"/>
    </row>
    <row r="330" spans="2:2">
      <c r="B330" s="179"/>
    </row>
    <row r="331" spans="2:2">
      <c r="B331" s="179"/>
    </row>
    <row r="332" spans="2:2">
      <c r="B332" s="179"/>
    </row>
    <row r="333" spans="2:2">
      <c r="B333" s="179"/>
    </row>
    <row r="334" spans="2:2">
      <c r="B334" s="179"/>
    </row>
    <row r="335" spans="2:2">
      <c r="B335" s="179"/>
    </row>
    <row r="336" spans="2:2">
      <c r="B336" s="179"/>
    </row>
    <row r="337" spans="2:2">
      <c r="B337" s="179"/>
    </row>
    <row r="338" spans="2:2">
      <c r="B338" s="179"/>
    </row>
    <row r="339" spans="2:2">
      <c r="B339" s="179"/>
    </row>
    <row r="340" spans="2:2">
      <c r="B340" s="179"/>
    </row>
    <row r="341" spans="2:2">
      <c r="B341" s="179"/>
    </row>
    <row r="342" spans="2:2">
      <c r="B342" s="179"/>
    </row>
    <row r="343" spans="2:2">
      <c r="B343" s="179"/>
    </row>
    <row r="344" spans="2:2">
      <c r="B344" s="179"/>
    </row>
    <row r="345" spans="2:2">
      <c r="B345" s="179"/>
    </row>
    <row r="346" spans="2:2">
      <c r="B346" s="179"/>
    </row>
    <row r="347" spans="2:2">
      <c r="B347" s="179"/>
    </row>
    <row r="348" spans="2:2">
      <c r="B348" s="179"/>
    </row>
    <row r="349" spans="2:2">
      <c r="B349" s="179"/>
    </row>
    <row r="350" spans="2:2">
      <c r="B350" s="179"/>
    </row>
    <row r="351" spans="2:2">
      <c r="B351" s="179"/>
    </row>
    <row r="352" spans="2:2">
      <c r="B352" s="179"/>
    </row>
  </sheetData>
  <sheetProtection password="CC09" sheet="1" objects="1" scenarios="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8"/>
  <sheetViews>
    <sheetView tabSelected="1" view="pageBreakPreview" zoomScale="80" zoomScaleNormal="100" zoomScaleSheetLayoutView="80" workbookViewId="0">
      <selection activeCell="E37" sqref="E37"/>
    </sheetView>
  </sheetViews>
  <sheetFormatPr defaultColWidth="11.5703125" defaultRowHeight="15"/>
  <cols>
    <col min="1" max="1" width="9.5703125" style="560" customWidth="1"/>
    <col min="2" max="2" width="76.28515625" style="560" customWidth="1"/>
    <col min="3" max="3" width="36" style="560" customWidth="1"/>
    <col min="4" max="4" width="24.7109375" style="560" customWidth="1"/>
    <col min="5" max="5" width="46.28515625" style="579" customWidth="1"/>
    <col min="6" max="6" width="13.140625" style="562" customWidth="1"/>
    <col min="7" max="7" width="13.7109375" style="560" customWidth="1"/>
    <col min="8" max="8" width="14.7109375" style="560" customWidth="1"/>
    <col min="9" max="16384" width="11.5703125" style="560"/>
  </cols>
  <sheetData>
    <row r="1" spans="1:7">
      <c r="A1" s="559" t="s">
        <v>871</v>
      </c>
      <c r="E1" s="561"/>
    </row>
    <row r="2" spans="1:7">
      <c r="A2" s="559"/>
      <c r="E2" s="561"/>
    </row>
    <row r="3" spans="1:7" ht="15.75">
      <c r="A3" s="559"/>
      <c r="B3" s="11"/>
      <c r="E3" s="561"/>
    </row>
    <row r="4" spans="1:7" ht="15.75">
      <c r="A4" s="559"/>
      <c r="B4" s="7"/>
      <c r="E4" s="561"/>
    </row>
    <row r="5" spans="1:7">
      <c r="A5" s="559"/>
      <c r="E5" s="561"/>
    </row>
    <row r="7" spans="1:7">
      <c r="A7" s="563" t="s">
        <v>872</v>
      </c>
      <c r="B7" s="638" t="s">
        <v>898</v>
      </c>
      <c r="E7" s="561"/>
    </row>
    <row r="8" spans="1:7">
      <c r="A8" s="563"/>
      <c r="B8" s="638" t="s">
        <v>899</v>
      </c>
      <c r="E8" s="561"/>
    </row>
    <row r="9" spans="1:7">
      <c r="A9" s="564" t="s">
        <v>873</v>
      </c>
      <c r="B9" s="565" t="s">
        <v>896</v>
      </c>
      <c r="E9" s="561"/>
    </row>
    <row r="10" spans="1:7">
      <c r="A10" s="563" t="s">
        <v>874</v>
      </c>
      <c r="B10" s="639" t="s">
        <v>989</v>
      </c>
      <c r="E10" s="561"/>
    </row>
    <row r="11" spans="1:7">
      <c r="A11" s="563" t="s">
        <v>875</v>
      </c>
      <c r="B11" s="639" t="s">
        <v>990</v>
      </c>
      <c r="E11" s="561"/>
    </row>
    <row r="12" spans="1:7">
      <c r="A12" s="563" t="s">
        <v>876</v>
      </c>
      <c r="B12" s="560" t="s">
        <v>877</v>
      </c>
      <c r="E12" s="561"/>
    </row>
    <row r="13" spans="1:7">
      <c r="A13" s="563"/>
      <c r="B13" s="560" t="s">
        <v>878</v>
      </c>
      <c r="E13" s="561"/>
    </row>
    <row r="14" spans="1:7">
      <c r="A14" s="563" t="s">
        <v>879</v>
      </c>
      <c r="B14" s="566" t="s">
        <v>988</v>
      </c>
      <c r="E14" s="561"/>
    </row>
    <row r="15" spans="1:7">
      <c r="A15" s="563" t="s">
        <v>880</v>
      </c>
      <c r="B15" s="640" t="s">
        <v>987</v>
      </c>
      <c r="E15" s="567"/>
    </row>
    <row r="16" spans="1:7">
      <c r="A16" s="568"/>
      <c r="B16" s="569"/>
      <c r="C16" s="569"/>
      <c r="D16" s="569"/>
      <c r="E16" s="570"/>
      <c r="G16" s="562"/>
    </row>
    <row r="17" spans="1:15" ht="15.75" thickBot="1">
      <c r="A17" s="568"/>
      <c r="B17" s="569"/>
      <c r="C17" s="569"/>
      <c r="D17" s="569"/>
      <c r="E17" s="571"/>
      <c r="G17" s="562"/>
    </row>
    <row r="18" spans="1:15" ht="19.5" thickBot="1">
      <c r="B18" s="572" t="s">
        <v>881</v>
      </c>
      <c r="C18" s="573"/>
      <c r="D18" s="574" t="s">
        <v>881</v>
      </c>
      <c r="E18" s="575"/>
    </row>
    <row r="19" spans="1:15">
      <c r="B19" s="576"/>
      <c r="C19" s="576"/>
      <c r="D19" s="576"/>
      <c r="E19" s="577"/>
    </row>
    <row r="20" spans="1:15" ht="15" customHeight="1">
      <c r="A20" s="860" t="s">
        <v>882</v>
      </c>
      <c r="B20" s="860"/>
      <c r="C20" s="578"/>
      <c r="D20" s="578"/>
    </row>
    <row r="21" spans="1:15" ht="15.75">
      <c r="B21" s="580"/>
      <c r="C21" s="580"/>
      <c r="D21" s="580"/>
    </row>
    <row r="22" spans="1:15" s="584" customFormat="1" ht="21" customHeight="1">
      <c r="A22" s="861" t="s">
        <v>883</v>
      </c>
      <c r="B22" s="861"/>
      <c r="C22" s="581" t="s">
        <v>884</v>
      </c>
      <c r="D22" s="581" t="s">
        <v>885</v>
      </c>
      <c r="E22" s="582" t="s">
        <v>886</v>
      </c>
      <c r="F22" s="583"/>
    </row>
    <row r="23" spans="1:15" s="591" customFormat="1" ht="30" customHeight="1">
      <c r="A23" s="637" t="s">
        <v>1</v>
      </c>
      <c r="B23" s="529" t="s">
        <v>843</v>
      </c>
      <c r="C23" s="586">
        <f>SUM('skupna rekapitulacija'!L8)</f>
        <v>0</v>
      </c>
      <c r="D23" s="587">
        <f t="shared" ref="D23:D29" si="0">((C23*POPUST)-100)+100</f>
        <v>0</v>
      </c>
      <c r="E23" s="588">
        <f>SUM(C23-D23)</f>
        <v>0</v>
      </c>
      <c r="F23" s="589"/>
      <c r="G23" s="590"/>
      <c r="H23" s="589"/>
    </row>
    <row r="24" spans="1:15" s="591" customFormat="1" ht="30" customHeight="1">
      <c r="A24" s="637" t="s">
        <v>4</v>
      </c>
      <c r="B24" s="529" t="s">
        <v>840</v>
      </c>
      <c r="C24" s="586">
        <f>SUM('skupna rekapitulacija'!L10)</f>
        <v>0</v>
      </c>
      <c r="D24" s="587">
        <f t="shared" ref="D24" si="1">((C24*POPUST)-100)+100</f>
        <v>0</v>
      </c>
      <c r="E24" s="588">
        <f t="shared" ref="E24" si="2">SUM(C24-D24)</f>
        <v>0</v>
      </c>
      <c r="F24" s="589"/>
      <c r="G24" s="590"/>
      <c r="H24" s="589"/>
    </row>
    <row r="25" spans="1:15" s="591" customFormat="1" ht="30" customHeight="1">
      <c r="A25" s="637" t="s">
        <v>9</v>
      </c>
      <c r="B25" s="529" t="s">
        <v>844</v>
      </c>
      <c r="C25" s="586">
        <f>SUM('skupna rekapitulacija'!L12)</f>
        <v>0</v>
      </c>
      <c r="D25" s="587">
        <f t="shared" si="0"/>
        <v>0</v>
      </c>
      <c r="E25" s="588">
        <f t="shared" ref="E25:E28" si="3">SUM(C25-D25)</f>
        <v>0</v>
      </c>
      <c r="F25" s="589"/>
      <c r="G25" s="590"/>
      <c r="H25" s="589"/>
    </row>
    <row r="26" spans="1:15" s="591" customFormat="1" ht="30" customHeight="1">
      <c r="A26" s="637" t="s">
        <v>8</v>
      </c>
      <c r="B26" s="529" t="s">
        <v>842</v>
      </c>
      <c r="C26" s="586">
        <f>SUM('skupna rekapitulacija'!L14)</f>
        <v>0</v>
      </c>
      <c r="D26" s="587">
        <f t="shared" si="0"/>
        <v>0</v>
      </c>
      <c r="E26" s="588">
        <f t="shared" si="3"/>
        <v>0</v>
      </c>
      <c r="F26" s="589"/>
      <c r="G26" s="590"/>
      <c r="H26" s="589"/>
    </row>
    <row r="27" spans="1:15" s="591" customFormat="1" ht="30" customHeight="1">
      <c r="A27" s="637" t="s">
        <v>10</v>
      </c>
      <c r="B27" s="529" t="s">
        <v>919</v>
      </c>
      <c r="C27" s="586">
        <f>SUM('NN-rekapitulacija'!C14)</f>
        <v>0</v>
      </c>
      <c r="D27" s="587">
        <f t="shared" si="0"/>
        <v>0</v>
      </c>
      <c r="E27" s="588">
        <f>SUM(C27-D27)</f>
        <v>0</v>
      </c>
      <c r="F27" s="589"/>
      <c r="G27" s="590"/>
      <c r="H27" s="589"/>
    </row>
    <row r="28" spans="1:15" s="591" customFormat="1" ht="30" customHeight="1">
      <c r="A28" s="637" t="s">
        <v>11</v>
      </c>
      <c r="B28" s="529" t="s">
        <v>854</v>
      </c>
      <c r="C28" s="586">
        <f>SUM('skupna rekapitulacija'!L18)</f>
        <v>0</v>
      </c>
      <c r="D28" s="587">
        <f t="shared" si="0"/>
        <v>0</v>
      </c>
      <c r="E28" s="588">
        <f t="shared" si="3"/>
        <v>0</v>
      </c>
      <c r="F28" s="589"/>
      <c r="G28" s="590"/>
      <c r="H28" s="589"/>
      <c r="K28" s="585"/>
      <c r="L28" s="592"/>
      <c r="M28" s="592"/>
      <c r="N28" s="592"/>
      <c r="O28" s="593"/>
    </row>
    <row r="29" spans="1:15" s="591" customFormat="1" ht="30" customHeight="1">
      <c r="A29" s="637" t="s">
        <v>18</v>
      </c>
      <c r="B29" s="855" t="s">
        <v>984</v>
      </c>
      <c r="C29" s="586">
        <f>(C23+C24+C25+C26+C27+C28)*0.05</f>
        <v>0</v>
      </c>
      <c r="D29" s="587">
        <f t="shared" si="0"/>
        <v>0</v>
      </c>
      <c r="E29" s="588">
        <f>SUM(C29-D29)</f>
        <v>0</v>
      </c>
      <c r="F29" s="589"/>
      <c r="G29" s="590"/>
      <c r="H29" s="589"/>
      <c r="K29" s="585"/>
      <c r="L29" s="592"/>
      <c r="M29" s="592"/>
      <c r="N29" s="592"/>
      <c r="O29" s="593"/>
    </row>
    <row r="30" spans="1:15" s="591" customFormat="1" ht="30" customHeight="1">
      <c r="A30" s="596"/>
      <c r="B30" s="597" t="s">
        <v>887</v>
      </c>
      <c r="C30" s="598">
        <f>C23+C24+C25+C26+C27+C28+C29</f>
        <v>0</v>
      </c>
      <c r="D30" s="598">
        <f>D23+D24+D25+D26+D27+D28+D29</f>
        <v>0</v>
      </c>
      <c r="E30" s="599">
        <f>E23+E24+E25+E26+E27+E28+E29</f>
        <v>0</v>
      </c>
      <c r="F30" s="589"/>
      <c r="G30" s="590"/>
      <c r="H30" s="589"/>
      <c r="K30" s="585"/>
      <c r="L30" s="594"/>
      <c r="M30" s="595"/>
      <c r="N30" s="600"/>
      <c r="O30" s="593"/>
    </row>
    <row r="31" spans="1:15" s="591" customFormat="1" ht="44.25" customHeight="1">
      <c r="B31" s="601"/>
      <c r="C31" s="602"/>
      <c r="D31" s="602"/>
      <c r="E31" s="603"/>
      <c r="F31" s="589"/>
      <c r="G31" s="590"/>
      <c r="H31" s="589"/>
      <c r="K31" s="585"/>
      <c r="L31" s="604"/>
      <c r="M31" s="605"/>
      <c r="N31" s="605"/>
      <c r="O31" s="605"/>
    </row>
    <row r="32" spans="1:15" s="591" customFormat="1" ht="30.75" customHeight="1">
      <c r="B32" s="606"/>
      <c r="C32" s="602"/>
      <c r="D32" s="607"/>
      <c r="E32" s="608"/>
      <c r="F32" s="589"/>
      <c r="G32" s="590"/>
      <c r="H32" s="589"/>
      <c r="K32" s="585"/>
      <c r="L32" s="609"/>
      <c r="M32" s="610"/>
      <c r="N32" s="611"/>
      <c r="O32" s="612"/>
    </row>
    <row r="33" spans="1:15" s="591" customFormat="1" ht="65.25" customHeight="1">
      <c r="A33" s="596"/>
      <c r="B33" s="597" t="s">
        <v>887</v>
      </c>
      <c r="C33" s="598">
        <f>SUM(C23:C29)</f>
        <v>0</v>
      </c>
      <c r="D33" s="598">
        <f>SUM(D23:D29)</f>
        <v>0</v>
      </c>
      <c r="E33" s="599">
        <f>SUM(E30:E32)</f>
        <v>0</v>
      </c>
      <c r="F33" s="589"/>
      <c r="G33" s="590"/>
      <c r="H33" s="589"/>
      <c r="K33" s="585"/>
      <c r="L33" s="604"/>
      <c r="M33" s="605"/>
      <c r="N33" s="605"/>
      <c r="O33" s="605"/>
    </row>
    <row r="34" spans="1:15" s="591" customFormat="1" ht="42.75" customHeight="1">
      <c r="A34" s="613"/>
      <c r="B34" s="613" t="s">
        <v>897</v>
      </c>
      <c r="C34" s="614"/>
      <c r="D34" s="614"/>
      <c r="E34" s="615">
        <f>+E33*0.095</f>
        <v>0</v>
      </c>
      <c r="F34" s="589"/>
      <c r="G34" s="590"/>
      <c r="H34" s="589"/>
      <c r="K34" s="585"/>
      <c r="L34" s="609"/>
      <c r="M34" s="610"/>
      <c r="N34" s="611"/>
      <c r="O34" s="612"/>
    </row>
    <row r="35" spans="1:15" s="591" customFormat="1" ht="51" customHeight="1" thickBot="1">
      <c r="A35" s="616"/>
      <c r="B35" s="617" t="s">
        <v>888</v>
      </c>
      <c r="C35" s="618"/>
      <c r="D35" s="618"/>
      <c r="E35" s="619">
        <f>SUM(E33:E34)</f>
        <v>0</v>
      </c>
      <c r="F35" s="589"/>
      <c r="G35" s="590"/>
      <c r="H35" s="589"/>
      <c r="K35" s="585"/>
      <c r="L35" s="620"/>
      <c r="M35" s="621"/>
      <c r="N35" s="621"/>
      <c r="O35" s="621"/>
    </row>
    <row r="36" spans="1:15" s="591" customFormat="1" ht="30" customHeight="1" thickTop="1">
      <c r="B36" s="622" t="s">
        <v>889</v>
      </c>
      <c r="C36" s="622"/>
      <c r="D36" s="623"/>
      <c r="E36" s="624"/>
      <c r="F36" s="589"/>
      <c r="G36" s="590"/>
      <c r="H36" s="589"/>
      <c r="K36" s="585"/>
      <c r="L36" s="611"/>
      <c r="M36" s="611"/>
      <c r="N36" s="611"/>
      <c r="O36" s="612"/>
    </row>
    <row r="37" spans="1:15" s="591" customFormat="1" ht="30" customHeight="1">
      <c r="B37" s="625" t="s">
        <v>890</v>
      </c>
      <c r="C37" s="625"/>
      <c r="D37" s="623"/>
      <c r="E37" s="624"/>
      <c r="F37" s="589"/>
      <c r="G37" s="590"/>
      <c r="H37" s="589"/>
      <c r="K37" s="626"/>
      <c r="L37" s="627"/>
      <c r="M37" s="627"/>
      <c r="N37" s="627"/>
      <c r="O37" s="628"/>
    </row>
    <row r="38" spans="1:15" s="591" customFormat="1" ht="30" customHeight="1">
      <c r="B38" s="625" t="s">
        <v>891</v>
      </c>
      <c r="C38" s="625"/>
      <c r="D38" s="623"/>
      <c r="E38" s="624"/>
      <c r="F38" s="589"/>
      <c r="G38" s="590"/>
      <c r="H38" s="589"/>
    </row>
    <row r="39" spans="1:15" s="591" customFormat="1" ht="30" customHeight="1">
      <c r="B39" s="625" t="s">
        <v>892</v>
      </c>
      <c r="C39" s="625"/>
      <c r="D39" s="623"/>
      <c r="E39" s="624"/>
      <c r="F39" s="589"/>
      <c r="G39" s="590"/>
      <c r="H39" s="589"/>
    </row>
    <row r="40" spans="1:15" s="591" customFormat="1" ht="30" customHeight="1">
      <c r="B40" s="625" t="s">
        <v>893</v>
      </c>
      <c r="C40" s="625"/>
      <c r="D40" s="623"/>
      <c r="E40" s="624"/>
      <c r="F40" s="589"/>
      <c r="G40" s="590"/>
      <c r="H40" s="589"/>
    </row>
    <row r="41" spans="1:15" s="591" customFormat="1" ht="30" customHeight="1">
      <c r="B41" s="625" t="s">
        <v>894</v>
      </c>
      <c r="C41" s="625"/>
      <c r="D41" s="623"/>
      <c r="E41" s="629" t="s">
        <v>895</v>
      </c>
      <c r="F41" s="630"/>
      <c r="G41" s="590"/>
      <c r="H41" s="589"/>
    </row>
    <row r="42" spans="1:15" s="591" customFormat="1" ht="30" customHeight="1">
      <c r="B42" s="623"/>
      <c r="C42" s="623"/>
      <c r="D42" s="623"/>
      <c r="E42" s="624"/>
      <c r="F42" s="630"/>
      <c r="G42" s="590"/>
      <c r="H42" s="589"/>
    </row>
    <row r="43" spans="1:15" s="591" customFormat="1" ht="30" customHeight="1">
      <c r="B43" s="631"/>
      <c r="C43" s="631"/>
      <c r="D43" s="631"/>
      <c r="E43" s="632"/>
      <c r="F43" s="630"/>
      <c r="G43" s="590"/>
      <c r="H43" s="589"/>
    </row>
    <row r="44" spans="1:15" s="591" customFormat="1" ht="30" customHeight="1">
      <c r="F44" s="630"/>
      <c r="G44" s="590"/>
      <c r="H44" s="589"/>
    </row>
    <row r="45" spans="1:15" s="591" customFormat="1" ht="30" customHeight="1">
      <c r="F45" s="630"/>
      <c r="G45" s="590"/>
      <c r="H45" s="589"/>
    </row>
    <row r="46" spans="1:15" s="591" customFormat="1" ht="30" customHeight="1">
      <c r="F46" s="630"/>
      <c r="G46" s="590"/>
      <c r="H46" s="589"/>
    </row>
    <row r="47" spans="1:15" s="591" customFormat="1" ht="30" customHeight="1">
      <c r="F47" s="630"/>
      <c r="G47" s="590"/>
      <c r="H47" s="589"/>
    </row>
    <row r="48" spans="1:15" s="591" customFormat="1" ht="30" customHeight="1">
      <c r="F48" s="630"/>
      <c r="G48" s="590"/>
      <c r="H48" s="589"/>
    </row>
    <row r="49" spans="1:8" s="591" customFormat="1" ht="30" customHeight="1">
      <c r="F49" s="630"/>
      <c r="G49" s="590"/>
      <c r="H49" s="589"/>
    </row>
    <row r="50" spans="1:8" s="591" customFormat="1" ht="30" customHeight="1">
      <c r="F50" s="630"/>
    </row>
    <row r="51" spans="1:8" s="591" customFormat="1" ht="22.35" customHeight="1">
      <c r="F51" s="589"/>
    </row>
    <row r="52" spans="1:8" s="591" customFormat="1" ht="30" customHeight="1">
      <c r="A52" s="626"/>
      <c r="F52" s="589"/>
    </row>
    <row r="53" spans="1:8" ht="22.35" customHeight="1">
      <c r="A53" s="626"/>
    </row>
    <row r="54" spans="1:8" s="626" customFormat="1" ht="15.75">
      <c r="F54" s="633"/>
    </row>
    <row r="55" spans="1:8" s="626" customFormat="1" ht="15.75">
      <c r="F55" s="633"/>
    </row>
    <row r="56" spans="1:8" s="626" customFormat="1" ht="15.75">
      <c r="F56" s="633"/>
    </row>
    <row r="57" spans="1:8" s="626" customFormat="1" ht="15.75">
      <c r="F57" s="633"/>
    </row>
    <row r="58" spans="1:8" s="626" customFormat="1" ht="15.75">
      <c r="F58" s="633"/>
    </row>
    <row r="59" spans="1:8" s="626" customFormat="1" ht="15.75">
      <c r="F59" s="633"/>
    </row>
    <row r="60" spans="1:8" s="626" customFormat="1" ht="15.75">
      <c r="A60" s="560"/>
      <c r="B60" s="560"/>
      <c r="C60" s="560"/>
      <c r="D60" s="560"/>
      <c r="E60" s="579"/>
      <c r="F60" s="634"/>
    </row>
    <row r="61" spans="1:8" s="626" customFormat="1" ht="15.75">
      <c r="A61" s="560"/>
      <c r="B61" s="560"/>
      <c r="C61" s="560"/>
      <c r="D61" s="560"/>
      <c r="E61" s="579"/>
      <c r="F61" s="634"/>
    </row>
    <row r="62" spans="1:8" s="626" customFormat="1" ht="15.75">
      <c r="A62" s="560"/>
      <c r="B62" s="560"/>
      <c r="C62" s="560"/>
      <c r="D62" s="560"/>
      <c r="E62" s="579"/>
      <c r="F62" s="635"/>
    </row>
    <row r="63" spans="1:8" s="626" customFormat="1" ht="15.75">
      <c r="A63" s="560"/>
      <c r="B63" s="560"/>
      <c r="C63" s="560"/>
      <c r="D63" s="560"/>
      <c r="E63" s="579"/>
      <c r="F63" s="634"/>
    </row>
    <row r="64" spans="1:8" s="626" customFormat="1" ht="15.75">
      <c r="A64" s="560"/>
      <c r="B64" s="560"/>
      <c r="C64" s="560"/>
      <c r="D64" s="560"/>
      <c r="E64" s="579"/>
      <c r="F64" s="634"/>
    </row>
    <row r="65" spans="1:6" s="626" customFormat="1" ht="15.75">
      <c r="A65" s="560"/>
      <c r="B65" s="560"/>
      <c r="C65" s="560"/>
      <c r="D65" s="560"/>
      <c r="E65" s="579"/>
      <c r="F65" s="634"/>
    </row>
    <row r="66" spans="1:6" s="626" customFormat="1" ht="15.75">
      <c r="A66" s="560"/>
      <c r="B66" s="560"/>
      <c r="C66" s="560"/>
      <c r="D66" s="560"/>
      <c r="E66" s="579"/>
      <c r="F66" s="636"/>
    </row>
    <row r="67" spans="1:6" s="626" customFormat="1" ht="15.75">
      <c r="A67" s="560"/>
      <c r="B67" s="560"/>
      <c r="C67" s="560"/>
      <c r="D67" s="560"/>
      <c r="E67" s="579"/>
      <c r="F67" s="634"/>
    </row>
    <row r="68" spans="1:6" s="626" customFormat="1" ht="15.75">
      <c r="A68" s="560"/>
      <c r="B68" s="560"/>
      <c r="C68" s="560"/>
      <c r="D68" s="560"/>
      <c r="E68" s="579"/>
      <c r="F68" s="636"/>
    </row>
  </sheetData>
  <sheetProtection password="CC09" sheet="1" objects="1" scenarios="1" selectLockedCells="1"/>
  <mergeCells count="2">
    <mergeCell ref="A20:B20"/>
    <mergeCell ref="A22:B22"/>
  </mergeCells>
  <pageMargins left="0.7" right="0.7" top="0.75" bottom="0.75" header="0.3" footer="0.3"/>
  <pageSetup paperSize="9" scale="4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BD114"/>
  <sheetViews>
    <sheetView view="pageBreakPreview" topLeftCell="A2" zoomScale="98" zoomScaleNormal="100" zoomScaleSheetLayoutView="98" workbookViewId="0">
      <selection activeCell="D9" sqref="D9:E9"/>
    </sheetView>
  </sheetViews>
  <sheetFormatPr defaultColWidth="9" defaultRowHeight="12.75"/>
  <cols>
    <col min="1" max="1" width="5.7109375" style="139" customWidth="1"/>
    <col min="2" max="2" width="40.7109375" style="179" customWidth="1"/>
    <col min="3" max="4" width="8.7109375" style="171" customWidth="1"/>
    <col min="5" max="5" width="12.7109375" style="138" customWidth="1"/>
    <col min="6" max="6" width="12.7109375" style="139" customWidth="1"/>
    <col min="7" max="7" width="7.140625" style="116" customWidth="1"/>
    <col min="8" max="8" width="11.5703125" style="116" customWidth="1"/>
    <col min="9" max="11" width="9" style="116"/>
    <col min="12" max="12" width="41" style="116" customWidth="1"/>
    <col min="13" max="16384" width="9" style="116"/>
  </cols>
  <sheetData>
    <row r="2" spans="1:7" s="109" customFormat="1">
      <c r="A2" s="374" t="s">
        <v>32</v>
      </c>
      <c r="B2" s="375" t="s">
        <v>640</v>
      </c>
      <c r="C2" s="105"/>
      <c r="D2" s="376"/>
      <c r="E2" s="797"/>
      <c r="F2" s="513">
        <f>SUM(F7:F88)</f>
        <v>0</v>
      </c>
    </row>
    <row r="3" spans="1:7" s="109" customFormat="1">
      <c r="A3" s="353"/>
      <c r="B3" s="375" t="s">
        <v>633</v>
      </c>
      <c r="C3" s="99"/>
      <c r="D3" s="99"/>
      <c r="E3" s="797"/>
      <c r="F3" s="101"/>
    </row>
    <row r="4" spans="1:7" s="109" customFormat="1">
      <c r="A4" s="353"/>
      <c r="B4" s="379"/>
      <c r="C4" s="346"/>
      <c r="D4" s="346"/>
      <c r="E4" s="795"/>
      <c r="F4" s="347"/>
    </row>
    <row r="5" spans="1:7" s="355" customFormat="1">
      <c r="A5" s="353"/>
      <c r="B5" s="375" t="s">
        <v>163</v>
      </c>
      <c r="C5" s="380" t="s">
        <v>164</v>
      </c>
      <c r="D5" s="380" t="s">
        <v>165</v>
      </c>
      <c r="E5" s="798" t="s">
        <v>166</v>
      </c>
      <c r="F5" s="378" t="s">
        <v>167</v>
      </c>
    </row>
    <row r="6" spans="1:7" s="355" customFormat="1">
      <c r="A6" s="353"/>
      <c r="B6" s="375"/>
      <c r="C6" s="380"/>
      <c r="D6" s="380"/>
      <c r="E6" s="798"/>
      <c r="F6" s="378"/>
    </row>
    <row r="7" spans="1:7" s="355" customFormat="1" ht="25.5">
      <c r="A7" s="353"/>
      <c r="B7" s="386" t="s">
        <v>641</v>
      </c>
      <c r="C7" s="99"/>
      <c r="D7" s="99"/>
      <c r="E7" s="752"/>
      <c r="F7" s="101"/>
    </row>
    <row r="8" spans="1:7" s="355" customFormat="1">
      <c r="A8" s="387"/>
      <c r="B8" s="386"/>
      <c r="C8" s="388"/>
      <c r="D8" s="389"/>
      <c r="E8" s="799"/>
      <c r="F8" s="121"/>
    </row>
    <row r="9" spans="1:7">
      <c r="A9" s="382">
        <f>MAX($A$2:$A8)+1</f>
        <v>1</v>
      </c>
      <c r="B9" s="386" t="s">
        <v>642</v>
      </c>
      <c r="C9" s="388" t="s">
        <v>201</v>
      </c>
      <c r="D9" s="391">
        <v>460</v>
      </c>
      <c r="E9" s="384"/>
      <c r="F9" s="121">
        <f>+D9*E9</f>
        <v>0</v>
      </c>
      <c r="G9" s="392"/>
    </row>
    <row r="10" spans="1:7">
      <c r="A10" s="382"/>
      <c r="B10" s="386"/>
      <c r="C10" s="388"/>
      <c r="D10" s="391"/>
      <c r="E10" s="799"/>
      <c r="F10" s="121"/>
      <c r="G10" s="392"/>
    </row>
    <row r="11" spans="1:7">
      <c r="A11" s="382">
        <f>MAX($A$2:$A9)+1</f>
        <v>2</v>
      </c>
      <c r="B11" s="386" t="s">
        <v>643</v>
      </c>
      <c r="C11" s="388" t="s">
        <v>201</v>
      </c>
      <c r="D11" s="391">
        <v>200</v>
      </c>
      <c r="E11" s="384"/>
      <c r="F11" s="121">
        <f>+D11*E11</f>
        <v>0</v>
      </c>
      <c r="G11" s="392"/>
    </row>
    <row r="12" spans="1:7">
      <c r="A12" s="382"/>
      <c r="B12" s="386"/>
      <c r="C12" s="388"/>
      <c r="D12" s="391"/>
      <c r="E12" s="752"/>
      <c r="F12" s="121"/>
      <c r="G12" s="392"/>
    </row>
    <row r="13" spans="1:7">
      <c r="A13" s="382">
        <f>MAX($A$2:$A11)+1</f>
        <v>3</v>
      </c>
      <c r="B13" s="386" t="s">
        <v>644</v>
      </c>
      <c r="C13" s="388" t="s">
        <v>201</v>
      </c>
      <c r="D13" s="391">
        <v>70</v>
      </c>
      <c r="E13" s="384"/>
      <c r="F13" s="121">
        <f>+D13*E13</f>
        <v>0</v>
      </c>
      <c r="G13" s="392"/>
    </row>
    <row r="14" spans="1:7">
      <c r="A14" s="382"/>
      <c r="B14" s="386"/>
      <c r="C14" s="388"/>
      <c r="D14" s="391"/>
      <c r="E14" s="800"/>
      <c r="F14" s="121"/>
      <c r="G14" s="392"/>
    </row>
    <row r="15" spans="1:7">
      <c r="A15" s="382">
        <f>MAX($A$2:$A13)+1</f>
        <v>4</v>
      </c>
      <c r="B15" s="386" t="s">
        <v>645</v>
      </c>
      <c r="C15" s="388" t="s">
        <v>201</v>
      </c>
      <c r="D15" s="391">
        <v>750</v>
      </c>
      <c r="E15" s="384"/>
      <c r="F15" s="121">
        <f>+D15*E15</f>
        <v>0</v>
      </c>
      <c r="G15" s="392"/>
    </row>
    <row r="16" spans="1:7">
      <c r="A16" s="382"/>
      <c r="B16" s="386"/>
      <c r="C16" s="388"/>
      <c r="D16" s="391"/>
      <c r="E16" s="800"/>
      <c r="F16" s="121"/>
      <c r="G16" s="392"/>
    </row>
    <row r="17" spans="1:56">
      <c r="A17" s="382">
        <f>MAX($A$2:$A15)+1</f>
        <v>5</v>
      </c>
      <c r="B17" s="386" t="s">
        <v>646</v>
      </c>
      <c r="C17" s="388" t="s">
        <v>201</v>
      </c>
      <c r="D17" s="391">
        <v>25</v>
      </c>
      <c r="E17" s="384"/>
      <c r="F17" s="121">
        <f>+D17*E17</f>
        <v>0</v>
      </c>
      <c r="G17" s="392"/>
    </row>
    <row r="18" spans="1:56">
      <c r="A18" s="382"/>
      <c r="B18" s="386"/>
      <c r="C18" s="388"/>
      <c r="D18" s="391"/>
      <c r="E18" s="799"/>
      <c r="F18" s="121"/>
      <c r="G18" s="392"/>
    </row>
    <row r="19" spans="1:56">
      <c r="A19" s="382">
        <f>MAX($A$2:$A17)+1</f>
        <v>6</v>
      </c>
      <c r="B19" s="386" t="s">
        <v>647</v>
      </c>
      <c r="C19" s="388" t="s">
        <v>201</v>
      </c>
      <c r="D19" s="391">
        <v>20</v>
      </c>
      <c r="E19" s="384"/>
      <c r="F19" s="121">
        <f>+D19*E19</f>
        <v>0</v>
      </c>
      <c r="G19" s="392"/>
    </row>
    <row r="20" spans="1:56">
      <c r="A20" s="382"/>
      <c r="B20" s="386"/>
      <c r="C20" s="388"/>
      <c r="D20" s="391"/>
      <c r="E20" s="799"/>
      <c r="F20" s="121"/>
      <c r="G20" s="392"/>
    </row>
    <row r="21" spans="1:56">
      <c r="A21" s="382">
        <f>MAX($A$2:$A19)+1</f>
        <v>7</v>
      </c>
      <c r="B21" s="394" t="s">
        <v>648</v>
      </c>
      <c r="C21" s="388" t="s">
        <v>201</v>
      </c>
      <c r="D21" s="391">
        <v>120</v>
      </c>
      <c r="E21" s="384"/>
      <c r="F21" s="121">
        <f>+E21*D21</f>
        <v>0</v>
      </c>
      <c r="G21" s="392"/>
    </row>
    <row r="22" spans="1:56" s="355" customFormat="1">
      <c r="A22" s="387"/>
      <c r="B22" s="386"/>
      <c r="C22" s="388"/>
      <c r="D22" s="391"/>
      <c r="E22" s="799"/>
      <c r="F22" s="121"/>
    </row>
    <row r="23" spans="1:56" s="355" customFormat="1">
      <c r="A23" s="382">
        <f>MAX($A$2:$A21)+1</f>
        <v>8</v>
      </c>
      <c r="B23" s="386" t="s">
        <v>649</v>
      </c>
      <c r="C23" s="388"/>
      <c r="D23" s="391"/>
      <c r="E23" s="181"/>
      <c r="F23" s="121"/>
    </row>
    <row r="24" spans="1:56" s="396" customFormat="1">
      <c r="A24" s="395" t="s">
        <v>3</v>
      </c>
      <c r="B24" s="180" t="s">
        <v>650</v>
      </c>
      <c r="C24" s="185" t="s">
        <v>201</v>
      </c>
      <c r="D24" s="391">
        <v>30</v>
      </c>
      <c r="E24" s="384"/>
      <c r="F24" s="121">
        <f>+E24*D24</f>
        <v>0</v>
      </c>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row>
    <row r="25" spans="1:56">
      <c r="A25" s="395" t="s">
        <v>3</v>
      </c>
      <c r="B25" s="180" t="s">
        <v>651</v>
      </c>
      <c r="C25" s="185" t="s">
        <v>201</v>
      </c>
      <c r="D25" s="391">
        <v>150</v>
      </c>
      <c r="E25" s="384"/>
      <c r="F25" s="121">
        <f>+E25*D25</f>
        <v>0</v>
      </c>
    </row>
    <row r="26" spans="1:56" ht="38.25">
      <c r="A26" s="397" t="s">
        <v>3</v>
      </c>
      <c r="B26" s="180" t="s">
        <v>652</v>
      </c>
      <c r="C26" s="185" t="s">
        <v>16</v>
      </c>
      <c r="D26" s="391">
        <v>22</v>
      </c>
      <c r="E26" s="384"/>
      <c r="F26" s="121">
        <f>+E26*D26</f>
        <v>0</v>
      </c>
    </row>
    <row r="27" spans="1:56">
      <c r="A27" s="397"/>
      <c r="B27" s="180"/>
      <c r="C27" s="185"/>
      <c r="D27" s="391"/>
      <c r="E27" s="801"/>
      <c r="F27" s="121"/>
    </row>
    <row r="28" spans="1:56" ht="38.25">
      <c r="A28" s="382">
        <f>MAX($A$2:$A26)+1</f>
        <v>9</v>
      </c>
      <c r="B28" s="180" t="s">
        <v>653</v>
      </c>
      <c r="C28" s="185"/>
      <c r="D28" s="391"/>
      <c r="E28" s="801"/>
      <c r="F28" s="121"/>
      <c r="G28" s="185"/>
    </row>
    <row r="29" spans="1:56">
      <c r="A29" s="395" t="s">
        <v>3</v>
      </c>
      <c r="B29" s="180" t="s">
        <v>654</v>
      </c>
      <c r="C29" s="185" t="s">
        <v>201</v>
      </c>
      <c r="D29" s="391">
        <v>520</v>
      </c>
      <c r="E29" s="384"/>
      <c r="F29" s="121">
        <f>+E29*D29</f>
        <v>0</v>
      </c>
      <c r="G29" s="185"/>
    </row>
    <row r="30" spans="1:56">
      <c r="A30" s="395" t="s">
        <v>3</v>
      </c>
      <c r="B30" s="180" t="s">
        <v>655</v>
      </c>
      <c r="C30" s="185" t="s">
        <v>201</v>
      </c>
      <c r="D30" s="391">
        <v>1050</v>
      </c>
      <c r="E30" s="384"/>
      <c r="F30" s="121">
        <f>+E30*D30</f>
        <v>0</v>
      </c>
      <c r="G30" s="185"/>
    </row>
    <row r="31" spans="1:56">
      <c r="A31" s="395" t="s">
        <v>3</v>
      </c>
      <c r="B31" s="180" t="s">
        <v>656</v>
      </c>
      <c r="C31" s="185" t="s">
        <v>201</v>
      </c>
      <c r="D31" s="391">
        <v>50</v>
      </c>
      <c r="E31" s="384"/>
      <c r="F31" s="121">
        <f>+E31*D31</f>
        <v>0</v>
      </c>
      <c r="G31" s="185"/>
    </row>
    <row r="32" spans="1:56">
      <c r="A32" s="395"/>
      <c r="B32" s="180" t="s">
        <v>657</v>
      </c>
      <c r="C32" s="185" t="s">
        <v>201</v>
      </c>
      <c r="D32" s="391">
        <v>20</v>
      </c>
      <c r="E32" s="384"/>
      <c r="F32" s="121">
        <f>+E32*D32</f>
        <v>0</v>
      </c>
      <c r="G32" s="185"/>
    </row>
    <row r="33" spans="1:10">
      <c r="A33" s="395"/>
      <c r="B33" s="180"/>
      <c r="C33" s="185"/>
      <c r="D33" s="391"/>
      <c r="E33" s="801"/>
      <c r="F33" s="121"/>
      <c r="G33" s="185"/>
    </row>
    <row r="34" spans="1:10" ht="76.5">
      <c r="A34" s="382">
        <f>MAX($A$2:$A33)+1</f>
        <v>10</v>
      </c>
      <c r="B34" s="180" t="s">
        <v>981</v>
      </c>
      <c r="C34" s="388" t="s">
        <v>16</v>
      </c>
      <c r="D34" s="392">
        <v>43</v>
      </c>
      <c r="E34" s="384"/>
      <c r="F34" s="121">
        <f>+D34*E34</f>
        <v>0</v>
      </c>
      <c r="G34" s="185"/>
    </row>
    <row r="35" spans="1:10">
      <c r="A35" s="382"/>
      <c r="B35" s="264"/>
      <c r="C35" s="388"/>
      <c r="D35" s="392"/>
      <c r="E35" s="799"/>
      <c r="F35" s="121"/>
    </row>
    <row r="36" spans="1:10" ht="76.5">
      <c r="A36" s="382">
        <f>MAX($A$2:$A35)+1</f>
        <v>11</v>
      </c>
      <c r="B36" s="180" t="s">
        <v>977</v>
      </c>
      <c r="C36" s="388" t="s">
        <v>16</v>
      </c>
      <c r="D36" s="392">
        <v>2</v>
      </c>
      <c r="E36" s="384"/>
      <c r="F36" s="121">
        <f>+D36*E36</f>
        <v>0</v>
      </c>
    </row>
    <row r="37" spans="1:10">
      <c r="A37" s="382"/>
      <c r="B37" s="264"/>
      <c r="C37" s="388"/>
      <c r="D37" s="392"/>
      <c r="E37" s="799"/>
      <c r="F37" s="121"/>
    </row>
    <row r="38" spans="1:10" ht="51">
      <c r="A38" s="382">
        <f>MAX($A$2:$A37)+1</f>
        <v>12</v>
      </c>
      <c r="B38" s="180" t="s">
        <v>978</v>
      </c>
      <c r="C38" s="388"/>
      <c r="D38" s="392"/>
      <c r="E38" s="799"/>
      <c r="F38" s="121"/>
    </row>
    <row r="39" spans="1:10">
      <c r="A39" s="395" t="s">
        <v>3</v>
      </c>
      <c r="B39" s="180" t="s">
        <v>658</v>
      </c>
      <c r="C39" s="388" t="s">
        <v>16</v>
      </c>
      <c r="D39" s="392">
        <v>3</v>
      </c>
      <c r="E39" s="384"/>
      <c r="F39" s="121">
        <f t="shared" ref="F39:F43" si="0">+D39*E39</f>
        <v>0</v>
      </c>
    </row>
    <row r="40" spans="1:10">
      <c r="A40" s="395" t="s">
        <v>3</v>
      </c>
      <c r="B40" s="180" t="s">
        <v>659</v>
      </c>
      <c r="C40" s="388" t="s">
        <v>16</v>
      </c>
      <c r="D40" s="392">
        <v>12</v>
      </c>
      <c r="E40" s="384"/>
      <c r="F40" s="121">
        <f t="shared" si="0"/>
        <v>0</v>
      </c>
    </row>
    <row r="41" spans="1:10">
      <c r="A41" s="395" t="s">
        <v>3</v>
      </c>
      <c r="B41" s="180" t="s">
        <v>660</v>
      </c>
      <c r="C41" s="388" t="s">
        <v>16</v>
      </c>
      <c r="D41" s="392">
        <v>2</v>
      </c>
      <c r="E41" s="384"/>
      <c r="F41" s="121">
        <f t="shared" si="0"/>
        <v>0</v>
      </c>
    </row>
    <row r="42" spans="1:10">
      <c r="A42" s="395" t="s">
        <v>3</v>
      </c>
      <c r="B42" s="180" t="s">
        <v>661</v>
      </c>
      <c r="C42" s="388" t="s">
        <v>16</v>
      </c>
      <c r="D42" s="392">
        <v>6</v>
      </c>
      <c r="E42" s="384"/>
      <c r="F42" s="121">
        <f t="shared" si="0"/>
        <v>0</v>
      </c>
    </row>
    <row r="43" spans="1:10">
      <c r="A43" s="395" t="s">
        <v>3</v>
      </c>
      <c r="B43" s="180" t="s">
        <v>662</v>
      </c>
      <c r="C43" s="388" t="s">
        <v>16</v>
      </c>
      <c r="D43" s="392">
        <v>2</v>
      </c>
      <c r="E43" s="384"/>
      <c r="F43" s="121">
        <f t="shared" si="0"/>
        <v>0</v>
      </c>
    </row>
    <row r="44" spans="1:10">
      <c r="A44" s="382"/>
      <c r="B44" s="180"/>
      <c r="C44" s="388"/>
      <c r="D44" s="392"/>
      <c r="E44" s="799"/>
      <c r="F44" s="121"/>
      <c r="J44" s="180"/>
    </row>
    <row r="45" spans="1:10" ht="76.5">
      <c r="A45" s="382">
        <f>MAX($A$2:$A41)+1</f>
        <v>13</v>
      </c>
      <c r="B45" s="180" t="s">
        <v>979</v>
      </c>
      <c r="C45" s="185" t="s">
        <v>16</v>
      </c>
      <c r="D45" s="185">
        <v>2</v>
      </c>
      <c r="E45" s="384"/>
      <c r="F45" s="121">
        <f>+D45*E45</f>
        <v>0</v>
      </c>
      <c r="J45" s="180"/>
    </row>
    <row r="46" spans="1:10">
      <c r="A46" s="382"/>
      <c r="B46" s="180"/>
      <c r="C46" s="388"/>
      <c r="D46" s="392"/>
      <c r="E46" s="799"/>
      <c r="F46" s="121"/>
      <c r="J46" s="180"/>
    </row>
    <row r="47" spans="1:10" ht="76.5">
      <c r="A47" s="382">
        <f>MAX($A$2:$A45)+1</f>
        <v>14</v>
      </c>
      <c r="B47" s="180" t="s">
        <v>980</v>
      </c>
      <c r="C47" s="185" t="s">
        <v>16</v>
      </c>
      <c r="D47" s="185">
        <v>2</v>
      </c>
      <c r="E47" s="384"/>
      <c r="F47" s="121">
        <f>+D47*E47</f>
        <v>0</v>
      </c>
      <c r="J47" s="180"/>
    </row>
    <row r="48" spans="1:10">
      <c r="A48" s="382"/>
      <c r="B48" s="180"/>
      <c r="C48" s="388"/>
      <c r="D48" s="392"/>
      <c r="E48" s="799"/>
      <c r="F48" s="121"/>
    </row>
    <row r="49" spans="1:9" ht="38.25">
      <c r="A49" s="382">
        <f>MAX($A$2:$A47)+1</f>
        <v>15</v>
      </c>
      <c r="B49" s="386" t="s">
        <v>663</v>
      </c>
      <c r="C49" s="388" t="s">
        <v>16</v>
      </c>
      <c r="D49" s="392">
        <v>2</v>
      </c>
      <c r="E49" s="384"/>
      <c r="F49" s="121">
        <f>+D49*E49</f>
        <v>0</v>
      </c>
    </row>
    <row r="50" spans="1:9">
      <c r="A50" s="382"/>
      <c r="B50" s="386"/>
      <c r="C50" s="388"/>
      <c r="D50" s="392"/>
      <c r="E50" s="799"/>
      <c r="F50" s="121"/>
      <c r="G50" s="117"/>
    </row>
    <row r="51" spans="1:9" ht="38.25">
      <c r="A51" s="382">
        <f>MAX($A$2:$A49)+1</f>
        <v>16</v>
      </c>
      <c r="B51" s="386" t="s">
        <v>664</v>
      </c>
      <c r="C51" s="388" t="s">
        <v>16</v>
      </c>
      <c r="D51" s="392">
        <v>2</v>
      </c>
      <c r="E51" s="384"/>
      <c r="F51" s="121">
        <f>+D51*E51</f>
        <v>0</v>
      </c>
      <c r="G51" s="117"/>
    </row>
    <row r="52" spans="1:9">
      <c r="A52" s="387"/>
      <c r="B52" s="386"/>
      <c r="C52" s="388"/>
      <c r="D52" s="392"/>
      <c r="E52" s="799"/>
      <c r="F52" s="121"/>
      <c r="G52" s="117"/>
    </row>
    <row r="53" spans="1:9" ht="51">
      <c r="A53" s="382">
        <f>MAX($A$2:$A51)+1</f>
        <v>17</v>
      </c>
      <c r="B53" s="399" t="s">
        <v>665</v>
      </c>
      <c r="C53" s="388" t="s">
        <v>16</v>
      </c>
      <c r="D53" s="392">
        <v>2</v>
      </c>
      <c r="E53" s="384"/>
      <c r="F53" s="121">
        <f>+D53*E53</f>
        <v>0</v>
      </c>
      <c r="G53" s="117"/>
    </row>
    <row r="54" spans="1:9">
      <c r="A54" s="382"/>
      <c r="B54" s="386"/>
      <c r="C54" s="388"/>
      <c r="D54" s="392"/>
      <c r="E54" s="802"/>
      <c r="F54" s="121"/>
      <c r="G54" s="117"/>
    </row>
    <row r="55" spans="1:9" ht="25.5">
      <c r="A55" s="382">
        <f>MAX($A$2:$A54)+1</f>
        <v>18</v>
      </c>
      <c r="B55" s="401" t="s">
        <v>666</v>
      </c>
      <c r="C55" s="402"/>
      <c r="D55" s="403"/>
      <c r="E55" s="802"/>
      <c r="F55" s="404"/>
      <c r="G55" s="117"/>
    </row>
    <row r="56" spans="1:9">
      <c r="A56" s="395" t="s">
        <v>3</v>
      </c>
      <c r="B56" s="401" t="s">
        <v>667</v>
      </c>
      <c r="C56" s="402" t="s">
        <v>16</v>
      </c>
      <c r="D56" s="405">
        <v>4</v>
      </c>
      <c r="E56" s="384"/>
      <c r="F56" s="121">
        <f>D56*E56</f>
        <v>0</v>
      </c>
      <c r="G56" s="117"/>
    </row>
    <row r="57" spans="1:9" s="407" customFormat="1">
      <c r="A57" s="406"/>
      <c r="B57" s="401"/>
      <c r="C57" s="402"/>
      <c r="D57" s="405"/>
      <c r="E57" s="802"/>
      <c r="F57" s="121"/>
    </row>
    <row r="58" spans="1:9" s="407" customFormat="1" ht="25.5">
      <c r="A58" s="382">
        <f>MAX($A$4:$A55)+1</f>
        <v>19</v>
      </c>
      <c r="B58" s="401" t="s">
        <v>668</v>
      </c>
      <c r="C58" s="402"/>
      <c r="D58" s="403"/>
      <c r="E58" s="802"/>
      <c r="F58" s="404"/>
    </row>
    <row r="59" spans="1:9" s="407" customFormat="1">
      <c r="A59" s="395" t="s">
        <v>3</v>
      </c>
      <c r="B59" s="401" t="s">
        <v>669</v>
      </c>
      <c r="C59" s="402" t="s">
        <v>16</v>
      </c>
      <c r="D59" s="405">
        <v>20</v>
      </c>
      <c r="E59" s="384"/>
      <c r="F59" s="121">
        <f>D59*E59</f>
        <v>0</v>
      </c>
      <c r="I59" s="407" t="s">
        <v>670</v>
      </c>
    </row>
    <row r="60" spans="1:9" s="407" customFormat="1">
      <c r="A60" s="395" t="s">
        <v>3</v>
      </c>
      <c r="B60" s="401" t="s">
        <v>667</v>
      </c>
      <c r="C60" s="402" t="s">
        <v>16</v>
      </c>
      <c r="D60" s="405">
        <v>8</v>
      </c>
      <c r="E60" s="384"/>
      <c r="F60" s="121">
        <f>D60*E60</f>
        <v>0</v>
      </c>
    </row>
    <row r="61" spans="1:9" s="407" customFormat="1">
      <c r="A61" s="395" t="s">
        <v>3</v>
      </c>
      <c r="B61" s="183" t="s">
        <v>671</v>
      </c>
      <c r="C61" s="402" t="s">
        <v>16</v>
      </c>
      <c r="D61" s="405">
        <v>4</v>
      </c>
      <c r="E61" s="384"/>
      <c r="F61" s="121">
        <f>D61*E61</f>
        <v>0</v>
      </c>
    </row>
    <row r="62" spans="1:9">
      <c r="A62" s="408"/>
      <c r="B62" s="117"/>
      <c r="C62" s="185"/>
      <c r="D62" s="185"/>
      <c r="E62" s="803"/>
      <c r="F62" s="121"/>
    </row>
    <row r="63" spans="1:9" ht="25.5">
      <c r="A63" s="382">
        <f>MAX($A$2:$A61)+1</f>
        <v>20</v>
      </c>
      <c r="B63" s="117" t="s">
        <v>672</v>
      </c>
      <c r="C63" s="185" t="s">
        <v>16</v>
      </c>
      <c r="D63" s="185">
        <v>2</v>
      </c>
      <c r="E63" s="384"/>
      <c r="F63" s="121">
        <f>+E63*D63</f>
        <v>0</v>
      </c>
    </row>
    <row r="64" spans="1:9">
      <c r="A64" s="408"/>
      <c r="B64" s="117"/>
      <c r="C64" s="185"/>
      <c r="D64" s="185"/>
      <c r="E64" s="803"/>
      <c r="F64" s="121"/>
    </row>
    <row r="65" spans="1:7">
      <c r="A65" s="382">
        <f>MAX($A$2:$A63)+1</f>
        <v>21</v>
      </c>
      <c r="B65" s="117" t="s">
        <v>673</v>
      </c>
      <c r="C65" s="185" t="s">
        <v>16</v>
      </c>
      <c r="D65" s="185">
        <v>2</v>
      </c>
      <c r="E65" s="384"/>
      <c r="F65" s="121">
        <f>+E65*D65</f>
        <v>0</v>
      </c>
    </row>
    <row r="66" spans="1:7">
      <c r="A66" s="408"/>
      <c r="B66" s="117"/>
      <c r="C66" s="185"/>
      <c r="D66" s="185"/>
      <c r="E66" s="803"/>
      <c r="F66" s="121"/>
    </row>
    <row r="67" spans="1:7">
      <c r="A67" s="382">
        <f>MAX($A$2:$A65)+1</f>
        <v>22</v>
      </c>
      <c r="B67" s="117" t="s">
        <v>674</v>
      </c>
      <c r="C67" s="185" t="s">
        <v>16</v>
      </c>
      <c r="D67" s="185">
        <v>2</v>
      </c>
      <c r="E67" s="384"/>
      <c r="F67" s="121">
        <f>+E67*D67</f>
        <v>0</v>
      </c>
    </row>
    <row r="68" spans="1:7">
      <c r="A68" s="382"/>
      <c r="B68" s="117"/>
      <c r="C68" s="185"/>
      <c r="D68" s="185"/>
      <c r="E68" s="803"/>
      <c r="F68" s="121"/>
    </row>
    <row r="69" spans="1:7" ht="26.25" customHeight="1">
      <c r="A69" s="382">
        <f>MAX($A$2:$A65)+1</f>
        <v>22</v>
      </c>
      <c r="B69" s="117" t="s">
        <v>675</v>
      </c>
      <c r="C69" s="185" t="s">
        <v>16</v>
      </c>
      <c r="D69" s="185">
        <v>2</v>
      </c>
      <c r="E69" s="384"/>
      <c r="F69" s="121">
        <f>+E69*D69</f>
        <v>0</v>
      </c>
    </row>
    <row r="70" spans="1:7">
      <c r="A70" s="408"/>
      <c r="B70" s="117"/>
      <c r="C70" s="185"/>
      <c r="D70" s="185"/>
      <c r="E70" s="803"/>
      <c r="F70" s="121"/>
    </row>
    <row r="71" spans="1:7" ht="25.5">
      <c r="A71" s="382">
        <f>MAX($A$2:$A69)+1</f>
        <v>23</v>
      </c>
      <c r="B71" s="410" t="s">
        <v>676</v>
      </c>
      <c r="C71" s="185" t="s">
        <v>16</v>
      </c>
      <c r="D71" s="185">
        <v>2</v>
      </c>
      <c r="E71" s="384"/>
      <c r="F71" s="121">
        <f>+E71*D71</f>
        <v>0</v>
      </c>
    </row>
    <row r="72" spans="1:7">
      <c r="A72" s="408"/>
      <c r="B72" s="117"/>
      <c r="C72" s="411"/>
      <c r="D72" s="405"/>
      <c r="E72" s="804"/>
      <c r="F72" s="121"/>
      <c r="G72" s="392"/>
    </row>
    <row r="73" spans="1:7" ht="25.5">
      <c r="A73" s="382">
        <f>MAX($A$2:$A72)+1</f>
        <v>24</v>
      </c>
      <c r="B73" s="410" t="s">
        <v>677</v>
      </c>
      <c r="C73" s="185" t="s">
        <v>16</v>
      </c>
      <c r="D73" s="185">
        <v>2</v>
      </c>
      <c r="E73" s="384"/>
      <c r="F73" s="121">
        <f>+E73*D73</f>
        <v>0</v>
      </c>
    </row>
    <row r="74" spans="1:7">
      <c r="A74" s="408"/>
      <c r="B74" s="117"/>
      <c r="C74" s="411"/>
      <c r="D74" s="405"/>
      <c r="E74" s="804"/>
      <c r="F74" s="121"/>
      <c r="G74" s="392"/>
    </row>
    <row r="75" spans="1:7">
      <c r="A75" s="382">
        <f>MAX($A$2:$A74)+1</f>
        <v>25</v>
      </c>
      <c r="B75" s="410" t="s">
        <v>678</v>
      </c>
      <c r="C75" s="185" t="s">
        <v>16</v>
      </c>
      <c r="D75" s="185">
        <v>2</v>
      </c>
      <c r="E75" s="384"/>
      <c r="F75" s="121">
        <f>+E75*D75</f>
        <v>0</v>
      </c>
    </row>
    <row r="76" spans="1:7">
      <c r="A76" s="382"/>
      <c r="B76" s="117"/>
      <c r="C76" s="185"/>
      <c r="D76" s="185"/>
      <c r="E76" s="805"/>
      <c r="F76" s="121"/>
    </row>
    <row r="77" spans="1:7" ht="63.75">
      <c r="A77" s="382">
        <f>MAX($A$2:$A76)+1</f>
        <v>26</v>
      </c>
      <c r="B77" s="117" t="s">
        <v>679</v>
      </c>
      <c r="C77" s="185" t="s">
        <v>2</v>
      </c>
      <c r="D77" s="185">
        <v>2</v>
      </c>
      <c r="E77" s="384"/>
      <c r="F77" s="121">
        <f>+E77*D77</f>
        <v>0</v>
      </c>
    </row>
    <row r="78" spans="1:7">
      <c r="A78" s="382"/>
      <c r="B78" s="117"/>
      <c r="C78" s="185"/>
      <c r="D78" s="185"/>
      <c r="E78" s="805"/>
      <c r="F78" s="121"/>
    </row>
    <row r="79" spans="1:7" ht="63.75">
      <c r="A79" s="382">
        <f>MAX($A$2:$A78)+1</f>
        <v>27</v>
      </c>
      <c r="B79" s="117" t="s">
        <v>680</v>
      </c>
      <c r="C79" s="185" t="s">
        <v>2</v>
      </c>
      <c r="D79" s="185">
        <v>2</v>
      </c>
      <c r="E79" s="384"/>
      <c r="F79" s="121">
        <f>+E79*D79</f>
        <v>0</v>
      </c>
    </row>
    <row r="80" spans="1:7">
      <c r="A80" s="382"/>
      <c r="B80" s="117"/>
      <c r="C80" s="185"/>
      <c r="D80" s="185"/>
      <c r="E80" s="805"/>
      <c r="F80" s="121"/>
    </row>
    <row r="81" spans="1:6" ht="63.75">
      <c r="A81" s="382">
        <f>MAX($A$2:$A80)+1</f>
        <v>28</v>
      </c>
      <c r="B81" s="117" t="s">
        <v>681</v>
      </c>
      <c r="C81" s="185" t="s">
        <v>2</v>
      </c>
      <c r="D81" s="185">
        <v>2</v>
      </c>
      <c r="E81" s="384"/>
      <c r="F81" s="121">
        <f>+E81*D81</f>
        <v>0</v>
      </c>
    </row>
    <row r="82" spans="1:6">
      <c r="A82" s="382"/>
      <c r="B82" s="117"/>
      <c r="C82" s="185"/>
      <c r="D82" s="185"/>
      <c r="E82" s="805"/>
      <c r="F82" s="121"/>
    </row>
    <row r="83" spans="1:6">
      <c r="A83" s="382">
        <f>MAX($A$2:$A82)+1</f>
        <v>29</v>
      </c>
      <c r="B83" s="117" t="s">
        <v>682</v>
      </c>
      <c r="C83" s="158" t="s">
        <v>16</v>
      </c>
      <c r="D83" s="392">
        <v>2</v>
      </c>
      <c r="E83" s="384"/>
      <c r="F83" s="121">
        <f>+E83*D83</f>
        <v>0</v>
      </c>
    </row>
    <row r="84" spans="1:6">
      <c r="A84" s="408"/>
      <c r="B84" s="117"/>
      <c r="C84" s="158"/>
      <c r="D84" s="392"/>
      <c r="E84" s="805"/>
      <c r="F84" s="121"/>
    </row>
    <row r="85" spans="1:6">
      <c r="A85" s="382">
        <f>MAX($A$2:$A83)+1</f>
        <v>30</v>
      </c>
      <c r="B85" s="180" t="s">
        <v>638</v>
      </c>
      <c r="C85" s="185" t="s">
        <v>639</v>
      </c>
      <c r="D85" s="185">
        <v>5</v>
      </c>
      <c r="E85" s="398"/>
      <c r="F85" s="121">
        <f>SUM(F8:F83)*D85%</f>
        <v>0</v>
      </c>
    </row>
    <row r="86" spans="1:6">
      <c r="A86" s="110"/>
      <c r="B86" s="117"/>
      <c r="E86" s="181"/>
      <c r="F86" s="121"/>
    </row>
    <row r="87" spans="1:6" ht="38.25">
      <c r="A87" s="382">
        <f>MAX($A$2:$A85)+1</f>
        <v>31</v>
      </c>
      <c r="B87" s="117" t="s">
        <v>683</v>
      </c>
      <c r="C87" s="171" t="s">
        <v>31</v>
      </c>
      <c r="D87" s="171">
        <v>15</v>
      </c>
      <c r="E87" s="384"/>
      <c r="F87" s="121">
        <f>+E87*D87</f>
        <v>0</v>
      </c>
    </row>
    <row r="88" spans="1:6">
      <c r="E88" s="181"/>
      <c r="F88" s="121"/>
    </row>
    <row r="104" spans="9:10">
      <c r="J104" s="117"/>
    </row>
    <row r="109" spans="9:10">
      <c r="I109" s="171"/>
    </row>
    <row r="110" spans="9:10">
      <c r="I110" s="171"/>
    </row>
    <row r="113" spans="9:9">
      <c r="I113" s="171"/>
    </row>
    <row r="114" spans="9:9">
      <c r="I114" s="171"/>
    </row>
  </sheetData>
  <sheetProtection password="CC09" sheet="1" objects="1" scenarios="1"/>
  <pageMargins left="0.7" right="0.7" top="0.75" bottom="0.75" header="0.3" footer="0.3"/>
  <pageSetup paperSize="9" orientation="portrait"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31"/>
  <sheetViews>
    <sheetView view="pageBreakPreview" zoomScale="86" zoomScaleNormal="100" zoomScaleSheetLayoutView="86" workbookViewId="0">
      <selection activeCell="K24" sqref="K24"/>
    </sheetView>
  </sheetViews>
  <sheetFormatPr defaultColWidth="9" defaultRowHeight="12.75"/>
  <cols>
    <col min="1" max="1" width="5.7109375" style="139" customWidth="1"/>
    <col min="2" max="2" width="47.7109375" style="385" bestFit="1" customWidth="1"/>
    <col min="3" max="4" width="8.7109375" style="171" customWidth="1"/>
    <col min="5" max="5" width="12.7109375" style="138" customWidth="1"/>
    <col min="6" max="6" width="12.7109375" style="139" customWidth="1"/>
    <col min="7" max="7" width="7.140625" style="116" customWidth="1"/>
    <col min="8" max="8" width="11.5703125" style="116" customWidth="1"/>
    <col min="9" max="16384" width="9" style="116"/>
  </cols>
  <sheetData>
    <row r="1" spans="1:10">
      <c r="B1" s="179"/>
    </row>
    <row r="2" spans="1:10" s="109" customFormat="1">
      <c r="A2" s="374" t="s">
        <v>33</v>
      </c>
      <c r="B2" s="375" t="s">
        <v>684</v>
      </c>
      <c r="C2" s="105"/>
      <c r="D2" s="376"/>
      <c r="E2" s="797"/>
      <c r="F2" s="513">
        <f>SUM(F7:F44)</f>
        <v>0</v>
      </c>
    </row>
    <row r="3" spans="1:10" s="109" customFormat="1">
      <c r="A3" s="353"/>
      <c r="B3" s="375" t="s">
        <v>633</v>
      </c>
      <c r="C3" s="99"/>
      <c r="D3" s="99"/>
      <c r="E3" s="797"/>
      <c r="F3" s="101"/>
    </row>
    <row r="4" spans="1:10" s="109" customFormat="1">
      <c r="A4" s="353"/>
      <c r="B4" s="379"/>
      <c r="C4" s="346"/>
      <c r="D4" s="346"/>
      <c r="E4" s="795"/>
      <c r="F4" s="347"/>
    </row>
    <row r="5" spans="1:10" s="355" customFormat="1">
      <c r="A5" s="353"/>
      <c r="B5" s="375" t="s">
        <v>163</v>
      </c>
      <c r="C5" s="380" t="s">
        <v>164</v>
      </c>
      <c r="D5" s="380" t="s">
        <v>165</v>
      </c>
      <c r="E5" s="798" t="s">
        <v>166</v>
      </c>
      <c r="F5" s="378" t="s">
        <v>167</v>
      </c>
    </row>
    <row r="6" spans="1:10" s="415" customFormat="1">
      <c r="A6" s="397"/>
      <c r="B6" s="386"/>
      <c r="C6" s="185"/>
      <c r="D6" s="185"/>
      <c r="E6" s="806"/>
      <c r="F6" s="121"/>
    </row>
    <row r="7" spans="1:10" s="415" customFormat="1" ht="63.75">
      <c r="A7" s="408">
        <f>MAX($A$6:$A6)+1</f>
        <v>1</v>
      </c>
      <c r="B7" s="416" t="s">
        <v>685</v>
      </c>
      <c r="C7" s="417" t="s">
        <v>2</v>
      </c>
      <c r="D7" s="185">
        <v>1</v>
      </c>
      <c r="E7" s="807"/>
      <c r="F7" s="121"/>
      <c r="G7" s="418"/>
      <c r="H7" s="419"/>
      <c r="I7" s="171"/>
      <c r="J7" s="116"/>
    </row>
    <row r="8" spans="1:10" s="415" customFormat="1">
      <c r="A8" s="420" t="s">
        <v>3</v>
      </c>
      <c r="B8" s="264" t="s">
        <v>686</v>
      </c>
      <c r="C8" s="421" t="s">
        <v>16</v>
      </c>
      <c r="D8" s="422">
        <v>1</v>
      </c>
      <c r="E8" s="423"/>
      <c r="F8" s="121"/>
      <c r="G8" s="418"/>
      <c r="H8" s="419"/>
      <c r="I8" s="424"/>
      <c r="J8" s="414"/>
    </row>
    <row r="9" spans="1:10" s="415" customFormat="1" ht="25.5">
      <c r="A9" s="420" t="s">
        <v>3</v>
      </c>
      <c r="B9" s="264" t="s">
        <v>687</v>
      </c>
      <c r="C9" s="421" t="s">
        <v>16</v>
      </c>
      <c r="D9" s="392">
        <v>1</v>
      </c>
      <c r="E9" s="423"/>
      <c r="F9" s="121"/>
      <c r="G9" s="418"/>
      <c r="H9" s="419"/>
      <c r="I9" s="424"/>
      <c r="J9" s="414"/>
    </row>
    <row r="10" spans="1:10" s="415" customFormat="1" ht="25.5">
      <c r="A10" s="420" t="s">
        <v>3</v>
      </c>
      <c r="B10" s="264" t="s">
        <v>688</v>
      </c>
      <c r="C10" s="421" t="s">
        <v>16</v>
      </c>
      <c r="D10" s="392">
        <v>1</v>
      </c>
      <c r="E10" s="423"/>
      <c r="F10" s="121"/>
      <c r="G10" s="418"/>
      <c r="H10" s="419"/>
      <c r="I10" s="424"/>
      <c r="J10" s="414"/>
    </row>
    <row r="11" spans="1:10" s="415" customFormat="1">
      <c r="A11" s="420" t="s">
        <v>3</v>
      </c>
      <c r="B11" s="264" t="s">
        <v>689</v>
      </c>
      <c r="C11" s="185" t="s">
        <v>16</v>
      </c>
      <c r="D11" s="185">
        <v>1</v>
      </c>
      <c r="E11" s="423"/>
      <c r="F11" s="121"/>
      <c r="G11" s="418"/>
      <c r="H11" s="419"/>
      <c r="I11" s="424"/>
      <c r="J11" s="414"/>
    </row>
    <row r="12" spans="1:10" s="415" customFormat="1">
      <c r="A12" s="247" t="s">
        <v>3</v>
      </c>
      <c r="B12" s="399" t="s">
        <v>690</v>
      </c>
      <c r="C12" s="417" t="s">
        <v>16</v>
      </c>
      <c r="D12" s="185">
        <v>2</v>
      </c>
      <c r="E12" s="423"/>
      <c r="F12" s="121"/>
      <c r="G12" s="200"/>
      <c r="H12" s="200"/>
      <c r="I12" s="424"/>
      <c r="J12" s="414"/>
    </row>
    <row r="13" spans="1:10">
      <c r="A13" s="247" t="s">
        <v>3</v>
      </c>
      <c r="B13" s="399" t="s">
        <v>691</v>
      </c>
      <c r="C13" s="417" t="s">
        <v>16</v>
      </c>
      <c r="D13" s="185">
        <v>12</v>
      </c>
      <c r="E13" s="423"/>
      <c r="F13" s="121"/>
      <c r="G13" s="200"/>
      <c r="H13" s="200"/>
      <c r="I13" s="424"/>
      <c r="J13" s="414"/>
    </row>
    <row r="14" spans="1:10">
      <c r="A14" s="247" t="s">
        <v>3</v>
      </c>
      <c r="B14" s="399" t="s">
        <v>692</v>
      </c>
      <c r="C14" s="417" t="s">
        <v>16</v>
      </c>
      <c r="D14" s="185">
        <v>1</v>
      </c>
      <c r="E14" s="423"/>
      <c r="F14" s="121"/>
      <c r="G14" s="200"/>
      <c r="H14" s="200"/>
      <c r="I14" s="424"/>
      <c r="J14" s="414"/>
    </row>
    <row r="15" spans="1:10" s="415" customFormat="1" ht="25.5">
      <c r="A15" s="425" t="s">
        <v>3</v>
      </c>
      <c r="B15" s="426" t="s">
        <v>693</v>
      </c>
      <c r="C15" s="185" t="s">
        <v>2</v>
      </c>
      <c r="D15" s="185">
        <v>1</v>
      </c>
      <c r="E15" s="423"/>
      <c r="F15" s="121"/>
      <c r="G15" s="427"/>
      <c r="H15" s="419"/>
      <c r="I15" s="424"/>
      <c r="J15" s="428"/>
    </row>
    <row r="16" spans="1:10" s="430" customFormat="1" ht="63.75">
      <c r="A16" s="420" t="s">
        <v>3</v>
      </c>
      <c r="B16" s="264" t="s">
        <v>694</v>
      </c>
      <c r="C16" s="185" t="s">
        <v>2</v>
      </c>
      <c r="D16" s="185">
        <v>1</v>
      </c>
      <c r="E16" s="423"/>
      <c r="F16" s="121"/>
      <c r="G16" s="418"/>
      <c r="H16" s="419"/>
      <c r="I16" s="424"/>
      <c r="J16" s="429"/>
    </row>
    <row r="17" spans="1:10" s="415" customFormat="1">
      <c r="A17" s="431" t="s">
        <v>3</v>
      </c>
      <c r="B17" s="386" t="s">
        <v>695</v>
      </c>
      <c r="C17" s="432" t="s">
        <v>2</v>
      </c>
      <c r="D17" s="185">
        <v>1</v>
      </c>
      <c r="E17" s="433"/>
      <c r="F17" s="434"/>
      <c r="G17" s="435"/>
      <c r="H17" s="419"/>
      <c r="I17" s="436"/>
      <c r="J17" s="430"/>
    </row>
    <row r="18" spans="1:10" s="415" customFormat="1">
      <c r="A18" s="437"/>
      <c r="B18" s="438" t="s">
        <v>696</v>
      </c>
      <c r="C18" s="439" t="s">
        <v>2</v>
      </c>
      <c r="D18" s="440">
        <v>1</v>
      </c>
      <c r="E18" s="441"/>
      <c r="F18" s="442">
        <f>D18*E18</f>
        <v>0</v>
      </c>
      <c r="G18" s="418"/>
      <c r="H18" s="443"/>
      <c r="I18" s="424"/>
    </row>
    <row r="19" spans="1:10" s="415" customFormat="1">
      <c r="A19" s="397"/>
      <c r="B19" s="386"/>
      <c r="C19" s="185"/>
      <c r="D19" s="185"/>
      <c r="E19" s="806"/>
      <c r="F19" s="121"/>
    </row>
    <row r="20" spans="1:10" s="415" customFormat="1" ht="63.75">
      <c r="A20" s="408">
        <f>MAX($A$6:$A19)+1</f>
        <v>2</v>
      </c>
      <c r="B20" s="416" t="s">
        <v>697</v>
      </c>
      <c r="C20" s="417" t="s">
        <v>2</v>
      </c>
      <c r="D20" s="185">
        <v>1</v>
      </c>
      <c r="E20" s="806"/>
      <c r="F20" s="121"/>
      <c r="G20" s="418"/>
      <c r="H20" s="419"/>
      <c r="I20" s="171"/>
      <c r="J20" s="116"/>
    </row>
    <row r="21" spans="1:10" s="415" customFormat="1">
      <c r="A21" s="420" t="s">
        <v>3</v>
      </c>
      <c r="B21" s="264" t="s">
        <v>686</v>
      </c>
      <c r="C21" s="421" t="s">
        <v>16</v>
      </c>
      <c r="D21" s="392">
        <v>1</v>
      </c>
      <c r="E21" s="423"/>
      <c r="F21" s="121"/>
      <c r="G21" s="418"/>
      <c r="H21" s="419"/>
      <c r="I21" s="424"/>
      <c r="J21" s="414"/>
    </row>
    <row r="22" spans="1:10" s="415" customFormat="1" ht="25.5">
      <c r="A22" s="420" t="s">
        <v>3</v>
      </c>
      <c r="B22" s="264" t="s">
        <v>687</v>
      </c>
      <c r="C22" s="421" t="s">
        <v>16</v>
      </c>
      <c r="D22" s="392">
        <v>1</v>
      </c>
      <c r="E22" s="423"/>
      <c r="F22" s="121"/>
      <c r="G22" s="418"/>
      <c r="H22" s="419"/>
      <c r="I22" s="424"/>
      <c r="J22" s="414"/>
    </row>
    <row r="23" spans="1:10" s="415" customFormat="1" ht="25.5">
      <c r="A23" s="420" t="s">
        <v>3</v>
      </c>
      <c r="B23" s="264" t="s">
        <v>688</v>
      </c>
      <c r="C23" s="421" t="s">
        <v>16</v>
      </c>
      <c r="D23" s="392">
        <v>1</v>
      </c>
      <c r="E23" s="423"/>
      <c r="F23" s="121"/>
      <c r="G23" s="418"/>
      <c r="H23" s="419"/>
      <c r="I23" s="424"/>
      <c r="J23" s="414"/>
    </row>
    <row r="24" spans="1:10" s="415" customFormat="1">
      <c r="A24" s="420" t="s">
        <v>3</v>
      </c>
      <c r="B24" s="264" t="s">
        <v>689</v>
      </c>
      <c r="C24" s="185" t="s">
        <v>16</v>
      </c>
      <c r="D24" s="185">
        <v>1</v>
      </c>
      <c r="E24" s="423"/>
      <c r="F24" s="121"/>
      <c r="G24" s="418"/>
      <c r="H24" s="419"/>
      <c r="I24" s="424"/>
      <c r="J24" s="414"/>
    </row>
    <row r="25" spans="1:10" s="415" customFormat="1">
      <c r="A25" s="247" t="s">
        <v>3</v>
      </c>
      <c r="B25" s="399" t="s">
        <v>690</v>
      </c>
      <c r="C25" s="417" t="s">
        <v>16</v>
      </c>
      <c r="D25" s="185">
        <v>2</v>
      </c>
      <c r="E25" s="423"/>
      <c r="F25" s="121"/>
      <c r="G25" s="200"/>
      <c r="H25" s="200"/>
      <c r="I25" s="424"/>
      <c r="J25" s="414"/>
    </row>
    <row r="26" spans="1:10">
      <c r="A26" s="247" t="s">
        <v>3</v>
      </c>
      <c r="B26" s="399" t="s">
        <v>691</v>
      </c>
      <c r="C26" s="417" t="s">
        <v>16</v>
      </c>
      <c r="D26" s="185">
        <v>13</v>
      </c>
      <c r="E26" s="423"/>
      <c r="F26" s="121"/>
      <c r="G26" s="200"/>
      <c r="H26" s="200"/>
      <c r="I26" s="424"/>
      <c r="J26" s="414"/>
    </row>
    <row r="27" spans="1:10">
      <c r="A27" s="247" t="s">
        <v>3</v>
      </c>
      <c r="B27" s="399" t="s">
        <v>692</v>
      </c>
      <c r="C27" s="417" t="s">
        <v>16</v>
      </c>
      <c r="D27" s="185">
        <v>1</v>
      </c>
      <c r="E27" s="423"/>
      <c r="F27" s="121"/>
      <c r="G27" s="200"/>
      <c r="H27" s="200"/>
      <c r="I27" s="424"/>
      <c r="J27" s="414"/>
    </row>
    <row r="28" spans="1:10" s="415" customFormat="1" ht="25.5">
      <c r="A28" s="425" t="s">
        <v>3</v>
      </c>
      <c r="B28" s="426" t="s">
        <v>693</v>
      </c>
      <c r="C28" s="185" t="s">
        <v>2</v>
      </c>
      <c r="D28" s="185">
        <v>1</v>
      </c>
      <c r="E28" s="423"/>
      <c r="F28" s="121"/>
      <c r="G28" s="427"/>
      <c r="H28" s="419"/>
      <c r="I28" s="424"/>
      <c r="J28" s="428"/>
    </row>
    <row r="29" spans="1:10" s="430" customFormat="1" ht="63.75">
      <c r="A29" s="420" t="s">
        <v>3</v>
      </c>
      <c r="B29" s="264" t="s">
        <v>694</v>
      </c>
      <c r="C29" s="185" t="s">
        <v>2</v>
      </c>
      <c r="D29" s="185">
        <v>1</v>
      </c>
      <c r="E29" s="423"/>
      <c r="F29" s="121"/>
      <c r="G29" s="418"/>
      <c r="H29" s="419"/>
      <c r="I29" s="424"/>
      <c r="J29" s="429"/>
    </row>
    <row r="30" spans="1:10" s="415" customFormat="1">
      <c r="A30" s="431" t="s">
        <v>3</v>
      </c>
      <c r="B30" s="386" t="s">
        <v>695</v>
      </c>
      <c r="C30" s="432" t="s">
        <v>2</v>
      </c>
      <c r="D30" s="185">
        <v>1</v>
      </c>
      <c r="E30" s="433"/>
      <c r="F30" s="434"/>
      <c r="G30" s="435"/>
      <c r="H30" s="419"/>
      <c r="I30" s="436"/>
      <c r="J30" s="430"/>
    </row>
    <row r="31" spans="1:10" s="415" customFormat="1">
      <c r="A31" s="437"/>
      <c r="B31" s="438" t="s">
        <v>698</v>
      </c>
      <c r="C31" s="439" t="s">
        <v>2</v>
      </c>
      <c r="D31" s="440">
        <v>1</v>
      </c>
      <c r="E31" s="441"/>
      <c r="F31" s="442">
        <f>D31*E31</f>
        <v>0</v>
      </c>
      <c r="G31" s="418"/>
      <c r="H31" s="443"/>
      <c r="I31" s="424"/>
    </row>
    <row r="32" spans="1:10" s="415" customFormat="1">
      <c r="A32" s="437"/>
      <c r="B32" s="444"/>
      <c r="C32" s="158"/>
      <c r="D32" s="392"/>
      <c r="E32" s="806"/>
      <c r="F32" s="121"/>
      <c r="G32" s="418"/>
      <c r="H32" s="443"/>
      <c r="I32" s="424"/>
    </row>
    <row r="33" spans="1:7" s="415" customFormat="1">
      <c r="A33" s="408">
        <f>MAX($A$6:$A32)+1</f>
        <v>3</v>
      </c>
      <c r="B33" s="416" t="s">
        <v>699</v>
      </c>
      <c r="C33" s="411"/>
      <c r="D33" s="405"/>
      <c r="E33" s="107"/>
      <c r="F33" s="121"/>
      <c r="G33" s="416"/>
    </row>
    <row r="34" spans="1:7" s="415" customFormat="1" ht="63.75">
      <c r="A34" s="397"/>
      <c r="B34" s="416" t="s">
        <v>700</v>
      </c>
      <c r="C34" s="411" t="s">
        <v>2</v>
      </c>
      <c r="D34" s="405">
        <v>1</v>
      </c>
      <c r="E34" s="107"/>
      <c r="F34" s="121"/>
      <c r="G34" s="416"/>
    </row>
    <row r="35" spans="1:7" s="415" customFormat="1">
      <c r="A35" s="397" t="s">
        <v>3</v>
      </c>
      <c r="B35" s="117" t="s">
        <v>701</v>
      </c>
      <c r="C35" s="417" t="s">
        <v>16</v>
      </c>
      <c r="D35" s="185">
        <v>3</v>
      </c>
      <c r="E35" s="423"/>
      <c r="F35" s="121"/>
      <c r="G35" s="416"/>
    </row>
    <row r="36" spans="1:7">
      <c r="A36" s="420" t="s">
        <v>3</v>
      </c>
      <c r="B36" s="410" t="s">
        <v>702</v>
      </c>
      <c r="C36" s="185" t="s">
        <v>2</v>
      </c>
      <c r="D36" s="185">
        <v>1</v>
      </c>
      <c r="E36" s="423"/>
      <c r="F36" s="121"/>
    </row>
    <row r="37" spans="1:7" ht="25.5">
      <c r="A37" s="247" t="s">
        <v>3</v>
      </c>
      <c r="B37" s="117" t="s">
        <v>703</v>
      </c>
      <c r="C37" s="185" t="s">
        <v>16</v>
      </c>
      <c r="D37" s="445">
        <v>3</v>
      </c>
      <c r="E37" s="423"/>
      <c r="F37" s="121"/>
    </row>
    <row r="38" spans="1:7">
      <c r="A38" s="397" t="s">
        <v>3</v>
      </c>
      <c r="B38" s="410" t="s">
        <v>704</v>
      </c>
      <c r="C38" s="417" t="s">
        <v>2</v>
      </c>
      <c r="D38" s="185">
        <v>1</v>
      </c>
      <c r="E38" s="423"/>
      <c r="F38" s="121"/>
    </row>
    <row r="39" spans="1:7">
      <c r="A39" s="446" t="s">
        <v>3</v>
      </c>
      <c r="B39" s="447" t="s">
        <v>705</v>
      </c>
      <c r="C39" s="448" t="s">
        <v>16</v>
      </c>
      <c r="D39" s="185">
        <v>1</v>
      </c>
      <c r="E39" s="433"/>
      <c r="F39" s="121"/>
    </row>
    <row r="40" spans="1:7" ht="25.5">
      <c r="A40" s="437"/>
      <c r="B40" s="416" t="s">
        <v>706</v>
      </c>
      <c r="C40" s="158" t="s">
        <v>2</v>
      </c>
      <c r="D40" s="440">
        <v>1</v>
      </c>
      <c r="E40" s="441"/>
      <c r="F40" s="442">
        <f>D40*E40</f>
        <v>0</v>
      </c>
    </row>
    <row r="41" spans="1:7">
      <c r="A41" s="116"/>
      <c r="B41" s="116"/>
      <c r="C41" s="116"/>
      <c r="D41" s="116"/>
      <c r="E41" s="130"/>
      <c r="F41" s="116"/>
    </row>
    <row r="42" spans="1:7">
      <c r="A42" s="116"/>
      <c r="B42" s="116"/>
      <c r="C42" s="116"/>
      <c r="D42" s="116"/>
      <c r="E42" s="130"/>
      <c r="F42" s="116"/>
    </row>
    <row r="43" spans="1:7">
      <c r="A43" s="374" t="s">
        <v>33</v>
      </c>
      <c r="B43" s="375" t="s">
        <v>684</v>
      </c>
      <c r="C43" s="105"/>
      <c r="D43" s="376"/>
      <c r="E43" s="797"/>
      <c r="F43" s="378">
        <f>SUM(F47:F55)</f>
        <v>0</v>
      </c>
    </row>
    <row r="44" spans="1:7">
      <c r="A44" s="353"/>
      <c r="B44" s="375" t="s">
        <v>633</v>
      </c>
      <c r="C44" s="99"/>
      <c r="D44" s="99"/>
      <c r="E44" s="797"/>
      <c r="F44" s="101"/>
    </row>
    <row r="45" spans="1:7">
      <c r="A45" s="353"/>
      <c r="B45" s="379"/>
      <c r="C45" s="346"/>
      <c r="D45" s="346"/>
      <c r="E45" s="795"/>
      <c r="F45" s="347"/>
    </row>
    <row r="46" spans="1:7">
      <c r="A46" s="116"/>
      <c r="B46" s="116"/>
      <c r="C46" s="116"/>
      <c r="D46" s="116"/>
      <c r="E46" s="130"/>
      <c r="F46" s="116"/>
    </row>
    <row r="47" spans="1:7">
      <c r="A47" s="437"/>
      <c r="B47" s="444"/>
      <c r="C47" s="158"/>
      <c r="D47" s="392"/>
      <c r="E47" s="806"/>
      <c r="F47" s="121"/>
    </row>
    <row r="48" spans="1:7">
      <c r="A48" s="408">
        <f>MAX($A$5:$A47)+1</f>
        <v>4</v>
      </c>
      <c r="B48" s="416" t="s">
        <v>707</v>
      </c>
      <c r="C48" s="411"/>
      <c r="D48" s="405"/>
      <c r="E48" s="107"/>
      <c r="F48" s="121"/>
    </row>
    <row r="49" spans="1:6" ht="63.75">
      <c r="A49" s="397"/>
      <c r="B49" s="416" t="s">
        <v>700</v>
      </c>
      <c r="C49" s="411" t="s">
        <v>2</v>
      </c>
      <c r="D49" s="405">
        <v>1</v>
      </c>
      <c r="E49" s="107"/>
      <c r="F49" s="121"/>
    </row>
    <row r="50" spans="1:6">
      <c r="A50" s="397" t="s">
        <v>3</v>
      </c>
      <c r="B50" s="117" t="s">
        <v>701</v>
      </c>
      <c r="C50" s="417" t="s">
        <v>16</v>
      </c>
      <c r="D50" s="185">
        <v>3</v>
      </c>
      <c r="E50" s="423"/>
      <c r="F50" s="121"/>
    </row>
    <row r="51" spans="1:6">
      <c r="A51" s="420" t="s">
        <v>3</v>
      </c>
      <c r="B51" s="410" t="s">
        <v>702</v>
      </c>
      <c r="C51" s="185" t="s">
        <v>2</v>
      </c>
      <c r="D51" s="185">
        <v>1</v>
      </c>
      <c r="E51" s="423"/>
      <c r="F51" s="121"/>
    </row>
    <row r="52" spans="1:6" ht="25.5">
      <c r="A52" s="247" t="s">
        <v>3</v>
      </c>
      <c r="B52" s="117" t="s">
        <v>703</v>
      </c>
      <c r="C52" s="185" t="s">
        <v>16</v>
      </c>
      <c r="D52" s="445">
        <v>3</v>
      </c>
      <c r="E52" s="423"/>
      <c r="F52" s="121"/>
    </row>
    <row r="53" spans="1:6">
      <c r="A53" s="397" t="s">
        <v>3</v>
      </c>
      <c r="B53" s="410" t="s">
        <v>704</v>
      </c>
      <c r="C53" s="417" t="s">
        <v>2</v>
      </c>
      <c r="D53" s="185">
        <v>1</v>
      </c>
      <c r="E53" s="423"/>
      <c r="F53" s="121"/>
    </row>
    <row r="54" spans="1:6">
      <c r="A54" s="446" t="s">
        <v>3</v>
      </c>
      <c r="B54" s="447" t="s">
        <v>705</v>
      </c>
      <c r="C54" s="448" t="s">
        <v>16</v>
      </c>
      <c r="D54" s="185">
        <v>1</v>
      </c>
      <c r="E54" s="433"/>
      <c r="F54" s="121"/>
    </row>
    <row r="55" spans="1:6" ht="25.5">
      <c r="A55" s="437"/>
      <c r="B55" s="416" t="s">
        <v>708</v>
      </c>
      <c r="C55" s="158" t="s">
        <v>2</v>
      </c>
      <c r="D55" s="440">
        <v>1</v>
      </c>
      <c r="E55" s="441"/>
      <c r="F55" s="442">
        <f>D55*E55</f>
        <v>0</v>
      </c>
    </row>
    <row r="56" spans="1:6">
      <c r="B56" s="179"/>
    </row>
    <row r="57" spans="1:6">
      <c r="B57" s="179"/>
    </row>
    <row r="58" spans="1:6">
      <c r="B58" s="179"/>
    </row>
    <row r="59" spans="1:6">
      <c r="B59" s="179"/>
    </row>
    <row r="60" spans="1:6">
      <c r="B60" s="179"/>
    </row>
    <row r="61" spans="1:6">
      <c r="B61" s="179"/>
    </row>
    <row r="62" spans="1:6">
      <c r="B62" s="179"/>
    </row>
    <row r="63" spans="1:6">
      <c r="B63" s="179"/>
    </row>
    <row r="64" spans="1:6">
      <c r="B64" s="179"/>
    </row>
    <row r="65" spans="2:2">
      <c r="B65" s="179"/>
    </row>
    <row r="66" spans="2:2">
      <c r="B66" s="179"/>
    </row>
    <row r="67" spans="2:2">
      <c r="B67" s="179"/>
    </row>
    <row r="68" spans="2:2">
      <c r="B68" s="179"/>
    </row>
    <row r="69" spans="2:2">
      <c r="B69" s="179"/>
    </row>
    <row r="70" spans="2:2">
      <c r="B70" s="179"/>
    </row>
    <row r="71" spans="2:2">
      <c r="B71" s="179"/>
    </row>
    <row r="72" spans="2:2">
      <c r="B72" s="179"/>
    </row>
    <row r="73" spans="2:2">
      <c r="B73" s="179"/>
    </row>
    <row r="74" spans="2:2">
      <c r="B74" s="179"/>
    </row>
    <row r="75" spans="2:2">
      <c r="B75" s="179"/>
    </row>
    <row r="76" spans="2:2">
      <c r="B76" s="179"/>
    </row>
    <row r="77" spans="2:2">
      <c r="B77" s="179"/>
    </row>
    <row r="78" spans="2:2">
      <c r="B78" s="179"/>
    </row>
    <row r="79" spans="2:2">
      <c r="B79" s="179"/>
    </row>
    <row r="80" spans="2:2">
      <c r="B80" s="179"/>
    </row>
    <row r="81" spans="2:2">
      <c r="B81" s="179"/>
    </row>
    <row r="82" spans="2:2">
      <c r="B82" s="179"/>
    </row>
    <row r="83" spans="2:2">
      <c r="B83" s="179"/>
    </row>
    <row r="84" spans="2:2">
      <c r="B84" s="179"/>
    </row>
    <row r="85" spans="2:2">
      <c r="B85" s="179"/>
    </row>
    <row r="86" spans="2:2">
      <c r="B86" s="179"/>
    </row>
    <row r="87" spans="2:2">
      <c r="B87" s="179"/>
    </row>
    <row r="88" spans="2:2">
      <c r="B88" s="179"/>
    </row>
    <row r="89" spans="2:2">
      <c r="B89" s="179"/>
    </row>
    <row r="90" spans="2:2">
      <c r="B90" s="179"/>
    </row>
    <row r="91" spans="2:2">
      <c r="B91" s="179"/>
    </row>
    <row r="92" spans="2:2">
      <c r="B92" s="179"/>
    </row>
    <row r="93" spans="2:2">
      <c r="B93" s="179"/>
    </row>
    <row r="94" spans="2:2">
      <c r="B94" s="179"/>
    </row>
    <row r="95" spans="2:2">
      <c r="B95" s="179"/>
    </row>
    <row r="96" spans="2:2">
      <c r="B96" s="179"/>
    </row>
    <row r="97" spans="2:2">
      <c r="B97" s="179"/>
    </row>
    <row r="98" spans="2:2">
      <c r="B98" s="179"/>
    </row>
    <row r="99" spans="2:2">
      <c r="B99" s="179"/>
    </row>
    <row r="100" spans="2:2">
      <c r="B100" s="179"/>
    </row>
    <row r="101" spans="2:2">
      <c r="B101" s="179"/>
    </row>
    <row r="102" spans="2:2">
      <c r="B102" s="179"/>
    </row>
    <row r="103" spans="2:2">
      <c r="B103" s="179"/>
    </row>
    <row r="104" spans="2:2">
      <c r="B104" s="179"/>
    </row>
    <row r="105" spans="2:2">
      <c r="B105" s="179"/>
    </row>
    <row r="106" spans="2:2">
      <c r="B106" s="179"/>
    </row>
    <row r="107" spans="2:2">
      <c r="B107" s="179"/>
    </row>
    <row r="108" spans="2:2">
      <c r="B108" s="179"/>
    </row>
    <row r="109" spans="2:2">
      <c r="B109" s="179"/>
    </row>
    <row r="110" spans="2:2">
      <c r="B110" s="179"/>
    </row>
    <row r="111" spans="2:2">
      <c r="B111" s="179"/>
    </row>
    <row r="112" spans="2:2">
      <c r="B112" s="179"/>
    </row>
    <row r="113" spans="2:2">
      <c r="B113" s="179"/>
    </row>
    <row r="114" spans="2:2">
      <c r="B114" s="179"/>
    </row>
    <row r="115" spans="2:2">
      <c r="B115" s="179"/>
    </row>
    <row r="116" spans="2:2">
      <c r="B116" s="179"/>
    </row>
    <row r="117" spans="2:2">
      <c r="B117" s="179"/>
    </row>
    <row r="118" spans="2:2">
      <c r="B118" s="179"/>
    </row>
    <row r="119" spans="2:2">
      <c r="B119" s="179"/>
    </row>
    <row r="120" spans="2:2">
      <c r="B120" s="179"/>
    </row>
    <row r="121" spans="2:2">
      <c r="B121" s="179"/>
    </row>
    <row r="122" spans="2:2">
      <c r="B122" s="179"/>
    </row>
    <row r="123" spans="2:2">
      <c r="B123" s="179"/>
    </row>
    <row r="124" spans="2:2">
      <c r="B124" s="179"/>
    </row>
    <row r="125" spans="2:2">
      <c r="B125" s="179"/>
    </row>
    <row r="126" spans="2:2">
      <c r="B126" s="179"/>
    </row>
    <row r="127" spans="2:2">
      <c r="B127" s="179"/>
    </row>
    <row r="128" spans="2:2">
      <c r="B128" s="179"/>
    </row>
    <row r="129" spans="2:2">
      <c r="B129" s="179"/>
    </row>
    <row r="130" spans="2:2">
      <c r="B130" s="179"/>
    </row>
    <row r="131" spans="2:2">
      <c r="B131" s="179"/>
    </row>
    <row r="132" spans="2:2">
      <c r="B132" s="179"/>
    </row>
    <row r="133" spans="2:2">
      <c r="B133" s="179"/>
    </row>
    <row r="134" spans="2:2">
      <c r="B134" s="179"/>
    </row>
    <row r="135" spans="2:2">
      <c r="B135" s="179"/>
    </row>
    <row r="136" spans="2:2">
      <c r="B136" s="179"/>
    </row>
    <row r="137" spans="2:2">
      <c r="B137" s="179"/>
    </row>
    <row r="138" spans="2:2">
      <c r="B138" s="179"/>
    </row>
    <row r="139" spans="2:2">
      <c r="B139" s="179"/>
    </row>
    <row r="140" spans="2:2">
      <c r="B140" s="179"/>
    </row>
    <row r="141" spans="2:2">
      <c r="B141" s="179"/>
    </row>
    <row r="142" spans="2:2">
      <c r="B142" s="179"/>
    </row>
    <row r="143" spans="2:2">
      <c r="B143" s="179"/>
    </row>
    <row r="144" spans="2:2">
      <c r="B144" s="179"/>
    </row>
    <row r="145" spans="2:2">
      <c r="B145" s="179"/>
    </row>
    <row r="146" spans="2:2">
      <c r="B146" s="179"/>
    </row>
    <row r="147" spans="2:2">
      <c r="B147" s="179"/>
    </row>
    <row r="148" spans="2:2">
      <c r="B148" s="179"/>
    </row>
    <row r="149" spans="2:2">
      <c r="B149" s="179"/>
    </row>
    <row r="150" spans="2:2">
      <c r="B150" s="179"/>
    </row>
    <row r="151" spans="2:2">
      <c r="B151" s="179"/>
    </row>
    <row r="152" spans="2:2">
      <c r="B152" s="179"/>
    </row>
    <row r="153" spans="2:2">
      <c r="B153" s="179"/>
    </row>
    <row r="154" spans="2:2">
      <c r="B154" s="179"/>
    </row>
    <row r="155" spans="2:2">
      <c r="B155" s="179"/>
    </row>
    <row r="156" spans="2:2">
      <c r="B156" s="179"/>
    </row>
    <row r="157" spans="2:2">
      <c r="B157" s="179"/>
    </row>
    <row r="158" spans="2:2">
      <c r="B158" s="179"/>
    </row>
    <row r="159" spans="2:2">
      <c r="B159" s="179"/>
    </row>
    <row r="160" spans="2:2">
      <c r="B160" s="179"/>
    </row>
    <row r="161" spans="2:2">
      <c r="B161" s="179"/>
    </row>
    <row r="162" spans="2:2">
      <c r="B162" s="179"/>
    </row>
    <row r="163" spans="2:2">
      <c r="B163" s="179"/>
    </row>
    <row r="164" spans="2:2">
      <c r="B164" s="179"/>
    </row>
    <row r="165" spans="2:2">
      <c r="B165" s="179"/>
    </row>
    <row r="166" spans="2:2">
      <c r="B166" s="179"/>
    </row>
    <row r="167" spans="2:2">
      <c r="B167" s="179"/>
    </row>
    <row r="168" spans="2:2">
      <c r="B168" s="179"/>
    </row>
    <row r="169" spans="2:2">
      <c r="B169" s="179"/>
    </row>
    <row r="170" spans="2:2">
      <c r="B170" s="179"/>
    </row>
    <row r="171" spans="2:2">
      <c r="B171" s="179"/>
    </row>
    <row r="172" spans="2:2">
      <c r="B172" s="179"/>
    </row>
    <row r="173" spans="2:2">
      <c r="B173" s="179"/>
    </row>
    <row r="174" spans="2:2">
      <c r="B174" s="179"/>
    </row>
    <row r="175" spans="2:2">
      <c r="B175" s="179"/>
    </row>
    <row r="176" spans="2:2">
      <c r="B176" s="179"/>
    </row>
    <row r="177" spans="2:2">
      <c r="B177" s="179"/>
    </row>
    <row r="178" spans="2:2">
      <c r="B178" s="179"/>
    </row>
    <row r="179" spans="2:2">
      <c r="B179" s="179"/>
    </row>
    <row r="180" spans="2:2">
      <c r="B180" s="179"/>
    </row>
    <row r="181" spans="2:2">
      <c r="B181" s="179"/>
    </row>
    <row r="182" spans="2:2">
      <c r="B182" s="179"/>
    </row>
    <row r="183" spans="2:2">
      <c r="B183" s="179"/>
    </row>
    <row r="184" spans="2:2">
      <c r="B184" s="179"/>
    </row>
    <row r="185" spans="2:2">
      <c r="B185" s="179"/>
    </row>
    <row r="186" spans="2:2">
      <c r="B186" s="179"/>
    </row>
    <row r="187" spans="2:2">
      <c r="B187" s="179"/>
    </row>
    <row r="188" spans="2:2">
      <c r="B188" s="179"/>
    </row>
    <row r="189" spans="2:2">
      <c r="B189" s="179"/>
    </row>
    <row r="190" spans="2:2">
      <c r="B190" s="179"/>
    </row>
    <row r="191" spans="2:2">
      <c r="B191" s="179"/>
    </row>
    <row r="192" spans="2:2">
      <c r="B192" s="179"/>
    </row>
    <row r="193" spans="2:2">
      <c r="B193" s="179"/>
    </row>
    <row r="194" spans="2:2">
      <c r="B194" s="179"/>
    </row>
    <row r="195" spans="2:2">
      <c r="B195" s="179"/>
    </row>
    <row r="196" spans="2:2">
      <c r="B196" s="179"/>
    </row>
    <row r="197" spans="2:2">
      <c r="B197" s="179"/>
    </row>
    <row r="198" spans="2:2">
      <c r="B198" s="179"/>
    </row>
    <row r="199" spans="2:2">
      <c r="B199" s="179"/>
    </row>
    <row r="200" spans="2:2">
      <c r="B200" s="179"/>
    </row>
    <row r="201" spans="2:2">
      <c r="B201" s="179"/>
    </row>
    <row r="202" spans="2:2">
      <c r="B202" s="179"/>
    </row>
    <row r="203" spans="2:2">
      <c r="B203" s="179"/>
    </row>
    <row r="204" spans="2:2">
      <c r="B204" s="179"/>
    </row>
    <row r="205" spans="2:2">
      <c r="B205" s="179"/>
    </row>
    <row r="206" spans="2:2">
      <c r="B206" s="179"/>
    </row>
    <row r="207" spans="2:2">
      <c r="B207" s="179"/>
    </row>
    <row r="208" spans="2:2">
      <c r="B208" s="179"/>
    </row>
    <row r="209" spans="2:2">
      <c r="B209" s="179"/>
    </row>
    <row r="210" spans="2:2">
      <c r="B210" s="179"/>
    </row>
    <row r="211" spans="2:2">
      <c r="B211" s="179"/>
    </row>
    <row r="212" spans="2:2">
      <c r="B212" s="179"/>
    </row>
    <row r="213" spans="2:2">
      <c r="B213" s="179"/>
    </row>
    <row r="214" spans="2:2">
      <c r="B214" s="179"/>
    </row>
    <row r="215" spans="2:2">
      <c r="B215" s="179"/>
    </row>
    <row r="216" spans="2:2">
      <c r="B216" s="179"/>
    </row>
    <row r="217" spans="2:2">
      <c r="B217" s="179"/>
    </row>
    <row r="218" spans="2:2">
      <c r="B218" s="179"/>
    </row>
    <row r="219" spans="2:2">
      <c r="B219" s="179"/>
    </row>
    <row r="220" spans="2:2">
      <c r="B220" s="179"/>
    </row>
    <row r="221" spans="2:2">
      <c r="B221" s="179"/>
    </row>
    <row r="222" spans="2:2">
      <c r="B222" s="179"/>
    </row>
    <row r="223" spans="2:2">
      <c r="B223" s="179"/>
    </row>
    <row r="224" spans="2:2">
      <c r="B224" s="179"/>
    </row>
    <row r="225" spans="2:2">
      <c r="B225" s="179"/>
    </row>
    <row r="226" spans="2:2">
      <c r="B226" s="179"/>
    </row>
    <row r="227" spans="2:2">
      <c r="B227" s="179"/>
    </row>
    <row r="228" spans="2:2">
      <c r="B228" s="179"/>
    </row>
    <row r="229" spans="2:2">
      <c r="B229" s="179"/>
    </row>
    <row r="230" spans="2:2">
      <c r="B230" s="179"/>
    </row>
    <row r="231" spans="2:2">
      <c r="B231" s="179"/>
    </row>
  </sheetData>
  <sheetProtection password="CC09" sheet="1" objects="1" scenarios="1"/>
  <pageMargins left="0.7" right="0.7" top="0.75" bottom="0.75" header="0.3" footer="0.3"/>
  <pageSetup paperSize="9" scale="84" orientation="portrait" horizontalDpi="4294967293" r:id="rId1"/>
  <rowBreaks count="2" manualBreakCount="2">
    <brk id="42" max="5" man="1"/>
    <brk id="61"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P719"/>
  <sheetViews>
    <sheetView view="pageBreakPreview" zoomScale="60" zoomScaleNormal="100" workbookViewId="0">
      <selection activeCell="B6" sqref="B6"/>
    </sheetView>
  </sheetViews>
  <sheetFormatPr defaultColWidth="9" defaultRowHeight="12.75"/>
  <cols>
    <col min="1" max="1" width="5.7109375" style="139" customWidth="1"/>
    <col min="2" max="2" width="40.7109375" style="179" customWidth="1"/>
    <col min="3" max="4" width="8.7109375" style="171" customWidth="1"/>
    <col min="5" max="5" width="12.7109375" style="138" customWidth="1"/>
    <col min="6" max="6" width="12.7109375" style="139" customWidth="1"/>
    <col min="7" max="9" width="9" style="116"/>
    <col min="10" max="10" width="11.5703125" style="116" customWidth="1"/>
    <col min="11" max="16384" width="9" style="116"/>
  </cols>
  <sheetData>
    <row r="2" spans="1:16" s="109" customFormat="1">
      <c r="A2" s="374" t="s">
        <v>36</v>
      </c>
      <c r="B2" s="375" t="s">
        <v>709</v>
      </c>
      <c r="C2" s="105"/>
      <c r="D2" s="376"/>
      <c r="E2" s="797"/>
      <c r="F2" s="513">
        <f>SUM(F6:F8)</f>
        <v>0</v>
      </c>
    </row>
    <row r="3" spans="1:16" s="109" customFormat="1">
      <c r="A3" s="353"/>
      <c r="B3" s="98"/>
      <c r="C3" s="99"/>
      <c r="D3" s="99"/>
      <c r="E3" s="797"/>
      <c r="F3" s="101"/>
    </row>
    <row r="4" spans="1:16" s="355" customFormat="1">
      <c r="A4" s="353"/>
      <c r="B4" s="375" t="s">
        <v>163</v>
      </c>
      <c r="C4" s="380" t="s">
        <v>164</v>
      </c>
      <c r="D4" s="380" t="s">
        <v>165</v>
      </c>
      <c r="E4" s="798" t="s">
        <v>166</v>
      </c>
      <c r="F4" s="378" t="s">
        <v>167</v>
      </c>
    </row>
    <row r="5" spans="1:16" s="355" customFormat="1">
      <c r="A5" s="353"/>
      <c r="B5" s="358"/>
      <c r="C5" s="105"/>
      <c r="D5" s="105"/>
      <c r="E5" s="107"/>
      <c r="F5" s="357"/>
    </row>
    <row r="6" spans="1:16" ht="38.25">
      <c r="A6" s="408">
        <f>MAX($A$4:$A5)+1</f>
        <v>1</v>
      </c>
      <c r="B6" s="264" t="s">
        <v>710</v>
      </c>
      <c r="C6" s="457" t="s">
        <v>210</v>
      </c>
      <c r="D6" s="158">
        <v>1</v>
      </c>
      <c r="E6" s="384"/>
      <c r="F6" s="121">
        <f>+E6*D6</f>
        <v>0</v>
      </c>
    </row>
    <row r="7" spans="1:16">
      <c r="A7" s="397"/>
      <c r="B7" s="264"/>
      <c r="C7" s="411"/>
      <c r="D7" s="325"/>
      <c r="E7" s="808"/>
      <c r="F7" s="121"/>
    </row>
    <row r="8" spans="1:16" ht="25.5">
      <c r="A8" s="408">
        <f>MAX($A$4:$A7)+1</f>
        <v>2</v>
      </c>
      <c r="B8" s="264" t="s">
        <v>711</v>
      </c>
      <c r="C8" s="457" t="s">
        <v>210</v>
      </c>
      <c r="D8" s="158">
        <v>1</v>
      </c>
      <c r="E8" s="384"/>
      <c r="F8" s="121">
        <f>+E8*D8</f>
        <v>0</v>
      </c>
      <c r="K8" s="459"/>
      <c r="L8" s="98"/>
      <c r="M8" s="460"/>
      <c r="N8" s="460"/>
      <c r="O8" s="461"/>
      <c r="P8" s="101"/>
    </row>
    <row r="9" spans="1:16" s="465" customFormat="1">
      <c r="A9" s="408"/>
      <c r="B9" s="462"/>
      <c r="C9" s="158"/>
      <c r="D9" s="325"/>
      <c r="E9" s="808"/>
      <c r="F9" s="121"/>
      <c r="G9" s="463"/>
      <c r="H9" s="463"/>
      <c r="I9" s="464"/>
      <c r="J9" s="464"/>
    </row>
    <row r="10" spans="1:16">
      <c r="A10" s="397"/>
      <c r="B10" s="264"/>
      <c r="C10" s="249"/>
      <c r="D10" s="325"/>
      <c r="E10" s="808"/>
      <c r="F10" s="121"/>
    </row>
    <row r="11" spans="1:16" s="465" customFormat="1">
      <c r="A11" s="408"/>
      <c r="B11" s="462"/>
      <c r="C11" s="158"/>
      <c r="D11" s="325"/>
      <c r="E11" s="808"/>
      <c r="F11" s="121"/>
      <c r="G11" s="463"/>
      <c r="H11" s="463"/>
      <c r="I11" s="464"/>
      <c r="J11" s="464"/>
    </row>
    <row r="12" spans="1:16">
      <c r="A12" s="466"/>
      <c r="B12" s="264"/>
      <c r="C12" s="249"/>
      <c r="D12" s="325"/>
      <c r="E12" s="808"/>
      <c r="F12" s="121"/>
    </row>
    <row r="13" spans="1:16" s="465" customFormat="1">
      <c r="A13" s="408"/>
      <c r="B13" s="462"/>
      <c r="C13" s="158"/>
      <c r="D13" s="325"/>
      <c r="E13" s="808"/>
      <c r="F13" s="121"/>
      <c r="G13" s="463"/>
      <c r="H13" s="463"/>
      <c r="I13" s="464"/>
      <c r="J13" s="464"/>
    </row>
    <row r="14" spans="1:16" s="465" customFormat="1">
      <c r="A14" s="139"/>
      <c r="B14" s="462"/>
      <c r="C14" s="158"/>
      <c r="D14" s="467"/>
      <c r="E14" s="808"/>
      <c r="F14" s="458"/>
      <c r="G14" s="463"/>
      <c r="H14" s="463"/>
      <c r="I14" s="464"/>
      <c r="J14" s="464"/>
    </row>
    <row r="15" spans="1:16" s="465" customFormat="1">
      <c r="A15" s="408"/>
      <c r="B15" s="462"/>
      <c r="C15" s="158"/>
      <c r="D15" s="325"/>
      <c r="E15" s="808"/>
      <c r="F15" s="121"/>
      <c r="G15" s="463"/>
      <c r="H15" s="463"/>
      <c r="I15" s="464"/>
      <c r="J15" s="464"/>
    </row>
    <row r="16" spans="1:16">
      <c r="B16" s="268"/>
      <c r="C16" s="185"/>
      <c r="D16" s="185"/>
      <c r="E16" s="808"/>
      <c r="L16" s="458"/>
    </row>
    <row r="17" spans="2:6">
      <c r="B17" s="268"/>
      <c r="C17" s="185"/>
      <c r="D17" s="185"/>
      <c r="E17" s="808"/>
    </row>
    <row r="18" spans="2:6">
      <c r="B18" s="268"/>
      <c r="C18" s="185"/>
      <c r="D18" s="185"/>
      <c r="E18" s="808"/>
    </row>
    <row r="19" spans="2:6">
      <c r="B19" s="268"/>
      <c r="C19" s="185"/>
      <c r="D19" s="185"/>
      <c r="E19" s="808"/>
    </row>
    <row r="20" spans="2:6">
      <c r="B20" s="268"/>
      <c r="C20" s="185"/>
      <c r="D20" s="185"/>
      <c r="E20" s="801"/>
    </row>
    <row r="21" spans="2:6">
      <c r="B21" s="268"/>
      <c r="C21" s="185"/>
      <c r="D21" s="185"/>
      <c r="E21" s="801"/>
    </row>
    <row r="22" spans="2:6">
      <c r="B22" s="268"/>
      <c r="C22" s="185"/>
      <c r="D22" s="185"/>
      <c r="E22" s="801"/>
    </row>
    <row r="23" spans="2:6">
      <c r="B23" s="268"/>
      <c r="C23" s="185"/>
      <c r="D23" s="185"/>
      <c r="E23" s="801"/>
    </row>
    <row r="24" spans="2:6">
      <c r="B24" s="268"/>
      <c r="C24" s="185"/>
      <c r="D24" s="185"/>
      <c r="E24" s="801"/>
    </row>
    <row r="25" spans="2:6">
      <c r="B25" s="268"/>
      <c r="C25" s="185"/>
      <c r="D25" s="185"/>
      <c r="E25" s="801"/>
    </row>
    <row r="26" spans="2:6">
      <c r="B26" s="268"/>
      <c r="C26" s="185"/>
      <c r="D26" s="185"/>
      <c r="E26" s="801"/>
    </row>
    <row r="27" spans="2:6">
      <c r="B27" s="268"/>
      <c r="C27" s="185"/>
      <c r="D27" s="185"/>
      <c r="E27" s="801"/>
    </row>
    <row r="28" spans="2:6">
      <c r="B28" s="268"/>
      <c r="C28" s="185"/>
      <c r="D28" s="185"/>
      <c r="E28" s="801"/>
    </row>
    <row r="29" spans="2:6">
      <c r="B29" s="268"/>
      <c r="C29" s="185"/>
      <c r="D29" s="185"/>
      <c r="E29" s="801"/>
    </row>
    <row r="30" spans="2:6">
      <c r="B30" s="268"/>
      <c r="C30" s="185"/>
      <c r="D30" s="185"/>
      <c r="E30" s="181"/>
      <c r="F30" s="121"/>
    </row>
    <row r="31" spans="2:6">
      <c r="B31" s="268"/>
      <c r="C31" s="185"/>
      <c r="D31" s="185"/>
      <c r="E31" s="801"/>
    </row>
    <row r="32" spans="2:6">
      <c r="B32" s="268"/>
      <c r="C32" s="185"/>
      <c r="D32" s="185"/>
      <c r="E32" s="801"/>
    </row>
    <row r="33" spans="2:6">
      <c r="B33" s="268"/>
      <c r="C33" s="185"/>
      <c r="D33" s="185"/>
      <c r="E33" s="801"/>
    </row>
    <row r="34" spans="2:6">
      <c r="B34" s="268"/>
      <c r="C34" s="185"/>
      <c r="D34" s="185"/>
      <c r="E34" s="801"/>
    </row>
    <row r="35" spans="2:6">
      <c r="B35" s="268"/>
      <c r="C35" s="185"/>
      <c r="D35" s="185"/>
      <c r="E35" s="801"/>
    </row>
    <row r="36" spans="2:6">
      <c r="B36" s="268"/>
      <c r="C36" s="185"/>
      <c r="D36" s="185"/>
      <c r="E36" s="801"/>
    </row>
    <row r="37" spans="2:6">
      <c r="B37" s="268"/>
      <c r="C37" s="185"/>
      <c r="D37" s="185"/>
      <c r="E37" s="801"/>
    </row>
    <row r="38" spans="2:6">
      <c r="B38" s="268"/>
      <c r="C38" s="185"/>
      <c r="D38" s="185"/>
      <c r="E38" s="801"/>
    </row>
    <row r="39" spans="2:6">
      <c r="B39" s="268"/>
      <c r="C39" s="185"/>
      <c r="D39" s="185"/>
      <c r="E39" s="181"/>
      <c r="F39" s="121"/>
    </row>
    <row r="40" spans="2:6">
      <c r="B40" s="268"/>
      <c r="C40" s="185"/>
      <c r="D40" s="185"/>
      <c r="E40" s="801"/>
    </row>
    <row r="41" spans="2:6">
      <c r="B41" s="268"/>
      <c r="C41" s="185"/>
      <c r="D41" s="185"/>
      <c r="E41" s="801"/>
    </row>
    <row r="42" spans="2:6">
      <c r="B42" s="268"/>
      <c r="C42" s="185"/>
      <c r="D42" s="185"/>
      <c r="E42" s="801"/>
    </row>
    <row r="43" spans="2:6">
      <c r="B43" s="268"/>
      <c r="C43" s="185"/>
      <c r="D43" s="185"/>
      <c r="E43" s="801"/>
    </row>
    <row r="44" spans="2:6">
      <c r="B44" s="268"/>
      <c r="C44" s="185"/>
      <c r="D44" s="185"/>
      <c r="E44" s="801"/>
    </row>
    <row r="45" spans="2:6">
      <c r="B45" s="268"/>
      <c r="C45" s="185"/>
      <c r="D45" s="185"/>
      <c r="E45" s="801"/>
    </row>
    <row r="46" spans="2:6">
      <c r="B46" s="268"/>
      <c r="C46" s="185"/>
      <c r="D46" s="185"/>
      <c r="E46" s="801"/>
    </row>
    <row r="47" spans="2:6">
      <c r="B47" s="268"/>
      <c r="C47" s="185"/>
      <c r="D47" s="185"/>
      <c r="E47" s="801"/>
    </row>
    <row r="48" spans="2:6">
      <c r="B48" s="268"/>
      <c r="C48" s="185"/>
      <c r="D48" s="185"/>
      <c r="E48" s="181"/>
      <c r="F48" s="121"/>
    </row>
    <row r="49" spans="1:5">
      <c r="A49" s="110"/>
      <c r="B49" s="268"/>
      <c r="C49" s="185"/>
      <c r="D49" s="185"/>
      <c r="E49" s="801"/>
    </row>
    <row r="50" spans="1:5">
      <c r="B50" s="268"/>
      <c r="C50" s="185"/>
      <c r="D50" s="185"/>
      <c r="E50" s="801"/>
    </row>
    <row r="51" spans="1:5">
      <c r="B51" s="268"/>
      <c r="C51" s="185"/>
      <c r="D51" s="185"/>
      <c r="E51" s="801"/>
    </row>
    <row r="52" spans="1:5">
      <c r="B52" s="268"/>
      <c r="C52" s="185"/>
      <c r="D52" s="185"/>
      <c r="E52" s="801"/>
    </row>
    <row r="53" spans="1:5">
      <c r="B53" s="268"/>
      <c r="C53" s="185"/>
      <c r="D53" s="185"/>
      <c r="E53" s="801"/>
    </row>
    <row r="54" spans="1:5">
      <c r="B54" s="268"/>
      <c r="C54" s="185"/>
      <c r="D54" s="185"/>
      <c r="E54" s="801"/>
    </row>
    <row r="55" spans="1:5">
      <c r="B55" s="268"/>
      <c r="C55" s="185"/>
      <c r="D55" s="185"/>
      <c r="E55" s="801"/>
    </row>
    <row r="56" spans="1:5">
      <c r="B56" s="268"/>
      <c r="C56" s="185"/>
      <c r="D56" s="185"/>
      <c r="E56" s="801"/>
    </row>
    <row r="57" spans="1:5">
      <c r="B57" s="268"/>
      <c r="C57" s="185"/>
      <c r="D57" s="185"/>
      <c r="E57" s="801"/>
    </row>
    <row r="58" spans="1:5">
      <c r="B58" s="268"/>
      <c r="C58" s="185"/>
      <c r="D58" s="185"/>
      <c r="E58" s="801"/>
    </row>
    <row r="59" spans="1:5">
      <c r="B59" s="268"/>
      <c r="C59" s="185"/>
      <c r="D59" s="185"/>
      <c r="E59" s="801"/>
    </row>
    <row r="60" spans="1:5">
      <c r="B60" s="268"/>
      <c r="C60" s="185"/>
      <c r="D60" s="185"/>
      <c r="E60" s="801"/>
    </row>
    <row r="61" spans="1:5">
      <c r="B61" s="268"/>
      <c r="C61" s="185"/>
      <c r="D61" s="185"/>
      <c r="E61" s="801"/>
    </row>
    <row r="62" spans="1:5">
      <c r="B62" s="268"/>
      <c r="C62" s="185"/>
      <c r="D62" s="185"/>
      <c r="E62" s="801"/>
    </row>
    <row r="63" spans="1:5">
      <c r="B63" s="268"/>
      <c r="C63" s="185"/>
      <c r="D63" s="185"/>
      <c r="E63" s="801"/>
    </row>
    <row r="64" spans="1:5">
      <c r="B64" s="268"/>
      <c r="C64" s="185"/>
      <c r="D64" s="185"/>
      <c r="E64" s="801"/>
    </row>
    <row r="65" spans="1:6">
      <c r="B65" s="268"/>
      <c r="C65" s="185"/>
      <c r="D65" s="185"/>
      <c r="E65" s="801"/>
    </row>
    <row r="66" spans="1:6">
      <c r="B66" s="268"/>
      <c r="C66" s="185"/>
      <c r="D66" s="185"/>
      <c r="E66" s="801"/>
    </row>
    <row r="67" spans="1:6">
      <c r="B67" s="268"/>
      <c r="C67" s="185"/>
      <c r="D67" s="185"/>
      <c r="E67" s="801"/>
    </row>
    <row r="68" spans="1:6">
      <c r="B68" s="268"/>
      <c r="C68" s="185"/>
      <c r="D68" s="185"/>
      <c r="E68" s="801"/>
    </row>
    <row r="69" spans="1:6">
      <c r="B69" s="268"/>
      <c r="C69" s="185"/>
      <c r="D69" s="185"/>
      <c r="E69" s="801"/>
    </row>
    <row r="70" spans="1:6">
      <c r="B70" s="268"/>
      <c r="C70" s="185"/>
      <c r="D70" s="185"/>
      <c r="E70" s="801"/>
    </row>
    <row r="71" spans="1:6">
      <c r="B71" s="268"/>
      <c r="C71" s="185"/>
      <c r="D71" s="185"/>
      <c r="E71" s="801"/>
    </row>
    <row r="72" spans="1:6">
      <c r="B72" s="268"/>
      <c r="C72" s="185"/>
      <c r="D72" s="185"/>
      <c r="E72" s="801"/>
    </row>
    <row r="73" spans="1:6">
      <c r="B73" s="268"/>
      <c r="C73" s="185"/>
      <c r="D73" s="185"/>
      <c r="E73" s="181"/>
      <c r="F73" s="121"/>
    </row>
    <row r="74" spans="1:6">
      <c r="B74" s="268"/>
      <c r="C74" s="185"/>
      <c r="D74" s="185"/>
      <c r="E74" s="801"/>
    </row>
    <row r="75" spans="1:6">
      <c r="A75" s="110"/>
      <c r="B75" s="268"/>
      <c r="C75" s="185"/>
      <c r="D75" s="185"/>
      <c r="E75" s="801"/>
    </row>
    <row r="76" spans="1:6">
      <c r="B76" s="268"/>
      <c r="C76" s="185"/>
      <c r="D76" s="185"/>
      <c r="E76" s="801"/>
    </row>
    <row r="77" spans="1:6">
      <c r="B77" s="268"/>
      <c r="C77" s="185"/>
      <c r="D77" s="185"/>
      <c r="E77" s="801"/>
    </row>
    <row r="78" spans="1:6">
      <c r="B78" s="268"/>
      <c r="C78" s="185"/>
      <c r="D78" s="185"/>
      <c r="E78" s="801"/>
    </row>
    <row r="79" spans="1:6">
      <c r="B79" s="268"/>
      <c r="C79" s="185"/>
      <c r="D79" s="185"/>
      <c r="E79" s="801"/>
    </row>
    <row r="80" spans="1:6">
      <c r="B80" s="268"/>
      <c r="C80" s="185"/>
      <c r="D80" s="185"/>
      <c r="E80" s="801"/>
    </row>
    <row r="81" spans="2:5">
      <c r="B81" s="268"/>
      <c r="C81" s="185"/>
      <c r="D81" s="185"/>
      <c r="E81" s="801"/>
    </row>
    <row r="82" spans="2:5">
      <c r="B82" s="268"/>
      <c r="C82" s="185"/>
      <c r="D82" s="185"/>
      <c r="E82" s="801"/>
    </row>
    <row r="83" spans="2:5">
      <c r="B83" s="268"/>
      <c r="C83" s="185"/>
      <c r="D83" s="185"/>
      <c r="E83" s="801"/>
    </row>
    <row r="84" spans="2:5">
      <c r="B84" s="268"/>
      <c r="C84" s="185"/>
      <c r="D84" s="185"/>
      <c r="E84" s="801"/>
    </row>
    <row r="85" spans="2:5">
      <c r="B85" s="268"/>
      <c r="C85" s="185"/>
      <c r="D85" s="185"/>
      <c r="E85" s="801"/>
    </row>
    <row r="86" spans="2:5">
      <c r="B86" s="268"/>
      <c r="C86" s="185"/>
      <c r="D86" s="185"/>
      <c r="E86" s="801"/>
    </row>
    <row r="87" spans="2:5">
      <c r="B87" s="268"/>
      <c r="C87" s="185"/>
      <c r="D87" s="185"/>
      <c r="E87" s="801"/>
    </row>
    <row r="88" spans="2:5">
      <c r="B88" s="268"/>
      <c r="C88" s="185"/>
      <c r="D88" s="185"/>
      <c r="E88" s="801"/>
    </row>
    <row r="89" spans="2:5">
      <c r="B89" s="268"/>
      <c r="C89" s="185"/>
      <c r="D89" s="185"/>
      <c r="E89" s="801"/>
    </row>
    <row r="90" spans="2:5">
      <c r="B90" s="268"/>
      <c r="C90" s="185"/>
      <c r="D90" s="185"/>
      <c r="E90" s="801"/>
    </row>
    <row r="91" spans="2:5">
      <c r="B91" s="268"/>
      <c r="C91" s="185"/>
      <c r="D91" s="185"/>
      <c r="E91" s="801"/>
    </row>
    <row r="92" spans="2:5">
      <c r="B92" s="268"/>
      <c r="C92" s="185"/>
      <c r="D92" s="185"/>
      <c r="E92" s="801"/>
    </row>
    <row r="93" spans="2:5">
      <c r="B93" s="268"/>
      <c r="C93" s="185"/>
      <c r="D93" s="185"/>
      <c r="E93" s="801"/>
    </row>
    <row r="94" spans="2:5">
      <c r="B94" s="268"/>
      <c r="C94" s="185"/>
      <c r="D94" s="185"/>
      <c r="E94" s="801"/>
    </row>
    <row r="95" spans="2:5">
      <c r="B95" s="268"/>
      <c r="C95" s="185"/>
      <c r="D95" s="185"/>
      <c r="E95" s="801"/>
    </row>
    <row r="96" spans="2:5">
      <c r="B96" s="268"/>
      <c r="C96" s="185"/>
      <c r="D96" s="185"/>
      <c r="E96" s="801"/>
    </row>
    <row r="97" spans="1:6">
      <c r="B97" s="268"/>
      <c r="C97" s="185"/>
      <c r="D97" s="185"/>
      <c r="E97" s="801"/>
    </row>
    <row r="98" spans="1:6">
      <c r="B98" s="268"/>
      <c r="C98" s="185"/>
      <c r="D98" s="185"/>
      <c r="E98" s="801"/>
    </row>
    <row r="99" spans="1:6">
      <c r="B99" s="268"/>
      <c r="C99" s="185"/>
      <c r="D99" s="185"/>
      <c r="E99" s="181"/>
      <c r="F99" s="121"/>
    </row>
    <row r="100" spans="1:6">
      <c r="B100" s="268"/>
      <c r="C100" s="185"/>
      <c r="D100" s="185"/>
      <c r="E100" s="801"/>
    </row>
    <row r="101" spans="1:6">
      <c r="A101" s="110"/>
      <c r="B101" s="268"/>
      <c r="C101" s="185"/>
      <c r="D101" s="185"/>
      <c r="E101" s="801"/>
    </row>
    <row r="102" spans="1:6">
      <c r="B102" s="268"/>
      <c r="C102" s="185"/>
      <c r="D102" s="185"/>
      <c r="E102" s="801"/>
    </row>
    <row r="103" spans="1:6">
      <c r="B103" s="268"/>
      <c r="C103" s="185"/>
      <c r="D103" s="185"/>
      <c r="E103" s="801"/>
    </row>
    <row r="104" spans="1:6">
      <c r="B104" s="268"/>
      <c r="C104" s="185"/>
      <c r="D104" s="185"/>
      <c r="E104" s="801"/>
    </row>
    <row r="105" spans="1:6">
      <c r="B105" s="268"/>
      <c r="C105" s="185"/>
      <c r="D105" s="185"/>
      <c r="E105" s="801"/>
    </row>
    <row r="106" spans="1:6">
      <c r="B106" s="268"/>
      <c r="C106" s="185"/>
      <c r="D106" s="185"/>
      <c r="E106" s="801"/>
    </row>
    <row r="107" spans="1:6">
      <c r="B107" s="268"/>
      <c r="C107" s="185"/>
      <c r="D107" s="185"/>
      <c r="E107" s="801"/>
    </row>
    <row r="108" spans="1:6">
      <c r="B108" s="268"/>
      <c r="C108" s="185"/>
      <c r="D108" s="185"/>
      <c r="E108" s="801"/>
    </row>
    <row r="109" spans="1:6">
      <c r="B109" s="268"/>
      <c r="C109" s="185"/>
      <c r="D109" s="185"/>
      <c r="E109" s="801"/>
    </row>
    <row r="110" spans="1:6">
      <c r="B110" s="268"/>
      <c r="C110" s="185"/>
      <c r="D110" s="185"/>
      <c r="E110" s="801"/>
    </row>
    <row r="111" spans="1:6">
      <c r="B111" s="268"/>
      <c r="C111" s="185"/>
      <c r="D111" s="185"/>
      <c r="E111" s="801"/>
    </row>
    <row r="112" spans="1:6">
      <c r="B112" s="268"/>
      <c r="C112" s="185"/>
      <c r="D112" s="185"/>
      <c r="E112" s="801"/>
    </row>
    <row r="113" spans="2:6">
      <c r="B113" s="268"/>
      <c r="C113" s="185"/>
      <c r="D113" s="185"/>
      <c r="E113" s="801"/>
    </row>
    <row r="114" spans="2:6">
      <c r="B114" s="268"/>
      <c r="C114" s="185"/>
      <c r="D114" s="185"/>
      <c r="E114" s="801"/>
    </row>
    <row r="115" spans="2:6">
      <c r="B115" s="268"/>
      <c r="C115" s="185"/>
      <c r="D115" s="185"/>
      <c r="E115" s="801"/>
    </row>
    <row r="116" spans="2:6">
      <c r="B116" s="268"/>
      <c r="C116" s="185"/>
      <c r="D116" s="185"/>
      <c r="E116" s="801"/>
    </row>
    <row r="117" spans="2:6">
      <c r="B117" s="268"/>
      <c r="C117" s="185"/>
      <c r="D117" s="185"/>
      <c r="E117" s="801"/>
    </row>
    <row r="118" spans="2:6">
      <c r="B118" s="268"/>
      <c r="C118" s="185"/>
      <c r="D118" s="185"/>
      <c r="E118" s="801"/>
    </row>
    <row r="119" spans="2:6">
      <c r="B119" s="268"/>
      <c r="C119" s="185"/>
      <c r="D119" s="185"/>
      <c r="E119" s="801"/>
    </row>
    <row r="120" spans="2:6">
      <c r="B120" s="268"/>
      <c r="C120" s="185"/>
      <c r="D120" s="185"/>
      <c r="E120" s="801"/>
    </row>
    <row r="121" spans="2:6">
      <c r="B121" s="268"/>
      <c r="C121" s="185"/>
      <c r="D121" s="185"/>
      <c r="E121" s="801"/>
    </row>
    <row r="122" spans="2:6">
      <c r="B122" s="268"/>
      <c r="C122" s="185"/>
      <c r="D122" s="185"/>
      <c r="E122" s="801"/>
    </row>
    <row r="123" spans="2:6">
      <c r="B123" s="268"/>
      <c r="C123" s="185"/>
      <c r="D123" s="185"/>
      <c r="E123" s="801"/>
    </row>
    <row r="124" spans="2:6">
      <c r="B124" s="268"/>
      <c r="C124" s="185"/>
      <c r="D124" s="185"/>
      <c r="E124" s="181"/>
      <c r="F124" s="121"/>
    </row>
    <row r="125" spans="2:6">
      <c r="B125" s="268"/>
      <c r="C125" s="185"/>
      <c r="D125" s="185"/>
      <c r="E125" s="801"/>
    </row>
    <row r="126" spans="2:6">
      <c r="B126" s="268"/>
      <c r="C126" s="185"/>
      <c r="D126" s="185"/>
      <c r="E126" s="801"/>
    </row>
    <row r="127" spans="2:6">
      <c r="B127" s="268"/>
      <c r="C127" s="185"/>
      <c r="D127" s="185"/>
      <c r="E127" s="801"/>
    </row>
    <row r="128" spans="2:6">
      <c r="B128" s="268"/>
      <c r="C128" s="185"/>
      <c r="D128" s="185"/>
      <c r="E128" s="801"/>
    </row>
    <row r="129" spans="1:6">
      <c r="B129" s="268"/>
      <c r="C129" s="185"/>
      <c r="D129" s="185"/>
      <c r="E129" s="801"/>
    </row>
    <row r="130" spans="1:6">
      <c r="B130" s="268"/>
      <c r="C130" s="185"/>
      <c r="D130" s="185"/>
      <c r="E130" s="801"/>
    </row>
    <row r="131" spans="1:6">
      <c r="B131" s="268"/>
      <c r="C131" s="185"/>
      <c r="D131" s="185"/>
      <c r="E131" s="801"/>
    </row>
    <row r="132" spans="1:6">
      <c r="B132" s="268"/>
      <c r="C132" s="185"/>
      <c r="D132" s="185"/>
      <c r="E132" s="801"/>
    </row>
    <row r="133" spans="1:6">
      <c r="B133" s="268"/>
      <c r="C133" s="185"/>
      <c r="D133" s="185"/>
      <c r="E133" s="181"/>
      <c r="F133" s="121"/>
    </row>
    <row r="134" spans="1:6">
      <c r="B134" s="268"/>
      <c r="C134" s="185"/>
      <c r="D134" s="185"/>
      <c r="E134" s="801"/>
    </row>
    <row r="135" spans="1:6">
      <c r="B135" s="268"/>
      <c r="C135" s="185"/>
      <c r="D135" s="185"/>
      <c r="E135" s="801"/>
    </row>
    <row r="136" spans="1:6">
      <c r="B136" s="268"/>
      <c r="C136" s="185"/>
      <c r="D136" s="185"/>
      <c r="E136" s="801"/>
    </row>
    <row r="137" spans="1:6">
      <c r="B137" s="268"/>
      <c r="C137" s="185"/>
      <c r="D137" s="185"/>
      <c r="E137" s="801"/>
    </row>
    <row r="138" spans="1:6">
      <c r="B138" s="268"/>
      <c r="C138" s="185"/>
      <c r="D138" s="185"/>
      <c r="E138" s="801"/>
    </row>
    <row r="139" spans="1:6">
      <c r="B139" s="268"/>
      <c r="C139" s="185"/>
      <c r="D139" s="185"/>
      <c r="E139" s="801"/>
    </row>
    <row r="140" spans="1:6">
      <c r="B140" s="268"/>
      <c r="C140" s="185"/>
      <c r="D140" s="185"/>
      <c r="E140" s="801"/>
    </row>
    <row r="141" spans="1:6">
      <c r="B141" s="268"/>
      <c r="C141" s="185"/>
      <c r="D141" s="185"/>
      <c r="E141" s="801"/>
    </row>
    <row r="142" spans="1:6">
      <c r="B142" s="268"/>
      <c r="C142" s="185"/>
      <c r="D142" s="185"/>
      <c r="E142" s="181"/>
      <c r="F142" s="121"/>
    </row>
    <row r="143" spans="1:6">
      <c r="B143" s="268"/>
      <c r="C143" s="185"/>
      <c r="D143" s="185"/>
      <c r="E143" s="801"/>
    </row>
    <row r="144" spans="1:6">
      <c r="A144" s="110"/>
      <c r="B144" s="268"/>
      <c r="C144" s="185"/>
      <c r="D144" s="185"/>
      <c r="E144" s="801"/>
    </row>
    <row r="145" spans="2:5">
      <c r="B145" s="268"/>
      <c r="C145" s="185"/>
      <c r="D145" s="185"/>
      <c r="E145" s="801"/>
    </row>
    <row r="146" spans="2:5">
      <c r="B146" s="268"/>
      <c r="C146" s="185"/>
      <c r="D146" s="185"/>
      <c r="E146" s="801"/>
    </row>
    <row r="147" spans="2:5">
      <c r="B147" s="268"/>
      <c r="C147" s="185"/>
      <c r="D147" s="185"/>
      <c r="E147" s="801"/>
    </row>
    <row r="148" spans="2:5">
      <c r="B148" s="268"/>
      <c r="C148" s="185"/>
      <c r="D148" s="185"/>
      <c r="E148" s="801"/>
    </row>
    <row r="149" spans="2:5">
      <c r="B149" s="268"/>
      <c r="C149" s="185"/>
      <c r="D149" s="185"/>
      <c r="E149" s="801"/>
    </row>
    <row r="150" spans="2:5">
      <c r="B150" s="268"/>
      <c r="C150" s="185"/>
      <c r="D150" s="185"/>
      <c r="E150" s="801"/>
    </row>
    <row r="151" spans="2:5">
      <c r="B151" s="268"/>
      <c r="C151" s="185"/>
      <c r="D151" s="185"/>
      <c r="E151" s="801"/>
    </row>
    <row r="152" spans="2:5">
      <c r="B152" s="268"/>
      <c r="C152" s="185"/>
      <c r="D152" s="185"/>
      <c r="E152" s="801"/>
    </row>
    <row r="153" spans="2:5">
      <c r="B153" s="268"/>
      <c r="C153" s="185"/>
      <c r="D153" s="185"/>
      <c r="E153" s="801"/>
    </row>
    <row r="154" spans="2:5">
      <c r="B154" s="268"/>
      <c r="C154" s="185"/>
      <c r="D154" s="185"/>
      <c r="E154" s="801"/>
    </row>
    <row r="155" spans="2:5">
      <c r="B155" s="268"/>
      <c r="C155" s="185"/>
      <c r="D155" s="185"/>
      <c r="E155" s="801"/>
    </row>
    <row r="156" spans="2:5">
      <c r="B156" s="268"/>
      <c r="C156" s="185"/>
      <c r="D156" s="185"/>
      <c r="E156" s="801"/>
    </row>
    <row r="157" spans="2:5">
      <c r="B157" s="268"/>
      <c r="C157" s="185"/>
      <c r="D157" s="185"/>
      <c r="E157" s="801"/>
    </row>
    <row r="158" spans="2:5">
      <c r="B158" s="268"/>
      <c r="C158" s="185"/>
      <c r="D158" s="185"/>
      <c r="E158" s="801"/>
    </row>
    <row r="159" spans="2:5">
      <c r="B159" s="268"/>
      <c r="C159" s="185"/>
      <c r="D159" s="185"/>
      <c r="E159" s="801"/>
    </row>
    <row r="160" spans="2:5">
      <c r="B160" s="268"/>
      <c r="C160" s="185"/>
      <c r="D160" s="185"/>
      <c r="E160" s="801"/>
    </row>
    <row r="161" spans="1:6">
      <c r="B161" s="268"/>
      <c r="C161" s="185"/>
      <c r="D161" s="185"/>
      <c r="E161" s="801"/>
    </row>
    <row r="162" spans="1:6">
      <c r="B162" s="268"/>
      <c r="C162" s="185"/>
      <c r="D162" s="185"/>
      <c r="E162" s="801"/>
    </row>
    <row r="163" spans="1:6">
      <c r="B163" s="268"/>
      <c r="C163" s="185"/>
      <c r="D163" s="185"/>
      <c r="E163" s="801"/>
    </row>
    <row r="164" spans="1:6">
      <c r="B164" s="268"/>
      <c r="C164" s="185"/>
      <c r="D164" s="185"/>
      <c r="E164" s="801"/>
    </row>
    <row r="165" spans="1:6">
      <c r="B165" s="268"/>
      <c r="C165" s="185"/>
      <c r="D165" s="185"/>
      <c r="E165" s="801"/>
    </row>
    <row r="166" spans="1:6">
      <c r="B166" s="268"/>
      <c r="C166" s="185"/>
      <c r="D166" s="185"/>
      <c r="E166" s="801"/>
    </row>
    <row r="167" spans="1:6">
      <c r="B167" s="268"/>
      <c r="C167" s="185"/>
      <c r="D167" s="185"/>
      <c r="E167" s="181"/>
      <c r="F167" s="121"/>
    </row>
    <row r="168" spans="1:6">
      <c r="B168" s="268"/>
      <c r="C168" s="185"/>
      <c r="D168" s="185"/>
      <c r="E168" s="801"/>
    </row>
    <row r="169" spans="1:6">
      <c r="A169" s="110"/>
      <c r="B169" s="268"/>
      <c r="C169" s="185"/>
      <c r="D169" s="185"/>
      <c r="E169" s="801"/>
    </row>
    <row r="170" spans="1:6">
      <c r="B170" s="268"/>
      <c r="C170" s="185"/>
      <c r="D170" s="185"/>
      <c r="E170" s="801"/>
    </row>
    <row r="171" spans="1:6">
      <c r="B171" s="268"/>
      <c r="C171" s="185"/>
      <c r="D171" s="185"/>
      <c r="E171" s="801"/>
    </row>
    <row r="172" spans="1:6">
      <c r="B172" s="268"/>
      <c r="C172" s="185"/>
      <c r="D172" s="185"/>
      <c r="E172" s="801"/>
    </row>
    <row r="173" spans="1:6">
      <c r="B173" s="268"/>
      <c r="C173" s="185"/>
      <c r="D173" s="185"/>
      <c r="E173" s="801"/>
    </row>
    <row r="174" spans="1:6">
      <c r="B174" s="268"/>
      <c r="C174" s="185"/>
      <c r="D174" s="185"/>
      <c r="E174" s="801"/>
    </row>
    <row r="175" spans="1:6">
      <c r="B175" s="268"/>
      <c r="C175" s="185"/>
      <c r="D175" s="185"/>
      <c r="E175" s="801"/>
    </row>
    <row r="176" spans="1:6">
      <c r="B176" s="268"/>
      <c r="C176" s="185"/>
      <c r="D176" s="185"/>
      <c r="E176" s="801"/>
    </row>
    <row r="177" spans="1:6">
      <c r="B177" s="268"/>
      <c r="C177" s="185"/>
      <c r="D177" s="185"/>
      <c r="E177" s="181"/>
      <c r="F177" s="121"/>
    </row>
    <row r="178" spans="1:6">
      <c r="B178" s="268"/>
      <c r="C178" s="185"/>
      <c r="D178" s="185"/>
      <c r="E178" s="181"/>
      <c r="F178" s="121"/>
    </row>
    <row r="179" spans="1:6">
      <c r="B179" s="268"/>
      <c r="C179" s="185"/>
      <c r="D179" s="185"/>
      <c r="E179" s="181"/>
      <c r="F179" s="121"/>
    </row>
    <row r="180" spans="1:6">
      <c r="B180" s="268"/>
      <c r="C180" s="185"/>
      <c r="D180" s="185"/>
      <c r="E180" s="181"/>
      <c r="F180" s="121"/>
    </row>
    <row r="181" spans="1:6">
      <c r="B181" s="268"/>
      <c r="C181" s="185"/>
      <c r="D181" s="185"/>
      <c r="E181" s="181"/>
      <c r="F181" s="121"/>
    </row>
    <row r="182" spans="1:6">
      <c r="A182" s="110"/>
      <c r="B182" s="268"/>
      <c r="C182" s="185"/>
      <c r="D182" s="185"/>
      <c r="E182" s="801"/>
    </row>
    <row r="183" spans="1:6">
      <c r="B183" s="268"/>
      <c r="C183" s="185"/>
      <c r="D183" s="185"/>
      <c r="E183" s="801"/>
    </row>
    <row r="184" spans="1:6">
      <c r="B184" s="268"/>
      <c r="C184" s="185"/>
      <c r="D184" s="185"/>
      <c r="E184" s="801"/>
    </row>
    <row r="185" spans="1:6">
      <c r="B185" s="268"/>
      <c r="C185" s="185"/>
      <c r="D185" s="185"/>
      <c r="E185" s="801"/>
    </row>
    <row r="186" spans="1:6">
      <c r="B186" s="268"/>
      <c r="C186" s="185"/>
      <c r="D186" s="185"/>
      <c r="E186" s="801"/>
    </row>
    <row r="187" spans="1:6">
      <c r="A187" s="110"/>
      <c r="B187" s="268"/>
      <c r="C187" s="185"/>
      <c r="D187" s="185"/>
      <c r="E187" s="801"/>
    </row>
    <row r="188" spans="1:6">
      <c r="B188" s="268"/>
      <c r="C188" s="185"/>
      <c r="D188" s="185"/>
      <c r="E188" s="801"/>
    </row>
    <row r="189" spans="1:6">
      <c r="B189" s="268"/>
      <c r="C189" s="185"/>
      <c r="D189" s="185"/>
      <c r="E189" s="181"/>
      <c r="F189" s="121"/>
    </row>
    <row r="190" spans="1:6">
      <c r="B190" s="268"/>
      <c r="C190" s="185"/>
      <c r="D190" s="185"/>
      <c r="E190" s="181"/>
      <c r="F190" s="121"/>
    </row>
    <row r="191" spans="1:6">
      <c r="B191" s="268"/>
      <c r="C191" s="185"/>
      <c r="D191" s="185"/>
      <c r="E191" s="801"/>
    </row>
    <row r="192" spans="1:6">
      <c r="A192" s="110"/>
      <c r="B192" s="268"/>
      <c r="C192" s="185"/>
      <c r="D192" s="185"/>
      <c r="E192" s="801"/>
    </row>
    <row r="193" spans="2:10">
      <c r="B193" s="268"/>
      <c r="C193" s="185"/>
      <c r="D193" s="185"/>
      <c r="E193" s="801"/>
    </row>
    <row r="194" spans="2:10">
      <c r="B194" s="268"/>
      <c r="C194" s="185"/>
      <c r="D194" s="185"/>
      <c r="E194" s="181"/>
      <c r="F194" s="121"/>
    </row>
    <row r="195" spans="2:10">
      <c r="B195" s="268"/>
      <c r="C195" s="185"/>
      <c r="D195" s="185"/>
      <c r="E195" s="181"/>
      <c r="F195" s="121"/>
    </row>
    <row r="196" spans="2:10">
      <c r="B196" s="268"/>
      <c r="C196" s="185"/>
      <c r="D196" s="185"/>
      <c r="E196" s="801"/>
    </row>
    <row r="197" spans="2:10">
      <c r="B197" s="268"/>
      <c r="C197" s="185"/>
      <c r="D197" s="185"/>
      <c r="E197" s="801"/>
    </row>
    <row r="198" spans="2:10">
      <c r="B198" s="268"/>
      <c r="C198" s="185"/>
      <c r="D198" s="185"/>
      <c r="E198" s="801"/>
    </row>
    <row r="199" spans="2:10">
      <c r="B199" s="268"/>
      <c r="C199" s="185"/>
      <c r="D199" s="185"/>
      <c r="E199" s="801"/>
    </row>
    <row r="200" spans="2:10">
      <c r="B200" s="268"/>
      <c r="C200" s="185"/>
      <c r="D200" s="185"/>
      <c r="E200" s="181"/>
      <c r="F200" s="121"/>
      <c r="J200" s="120"/>
    </row>
    <row r="201" spans="2:10">
      <c r="B201" s="268"/>
      <c r="C201" s="185"/>
      <c r="D201" s="185"/>
      <c r="E201" s="801"/>
    </row>
    <row r="202" spans="2:10">
      <c r="B202" s="268"/>
      <c r="C202" s="185"/>
      <c r="D202" s="185"/>
      <c r="E202" s="181"/>
      <c r="F202" s="121"/>
      <c r="J202" s="120"/>
    </row>
    <row r="203" spans="2:10">
      <c r="B203" s="268"/>
      <c r="C203" s="185"/>
      <c r="D203" s="185"/>
      <c r="E203" s="181"/>
      <c r="F203" s="121"/>
      <c r="J203" s="120"/>
    </row>
    <row r="204" spans="2:10">
      <c r="B204" s="268"/>
      <c r="C204" s="185"/>
      <c r="D204" s="185"/>
      <c r="E204" s="181"/>
      <c r="F204" s="121"/>
      <c r="J204" s="120"/>
    </row>
    <row r="205" spans="2:10">
      <c r="B205" s="268"/>
      <c r="C205" s="185"/>
      <c r="D205" s="185"/>
      <c r="E205" s="181"/>
      <c r="F205" s="121"/>
      <c r="J205" s="120"/>
    </row>
    <row r="206" spans="2:10">
      <c r="B206" s="268"/>
      <c r="C206" s="185"/>
      <c r="D206" s="185"/>
      <c r="E206" s="801"/>
    </row>
    <row r="207" spans="2:10">
      <c r="B207" s="268"/>
      <c r="C207" s="185"/>
      <c r="D207" s="185"/>
      <c r="E207" s="181"/>
      <c r="F207" s="121"/>
      <c r="J207" s="120"/>
    </row>
    <row r="208" spans="2:10">
      <c r="B208" s="268"/>
      <c r="C208" s="185"/>
      <c r="D208" s="185"/>
      <c r="E208" s="181"/>
      <c r="F208" s="121"/>
      <c r="J208" s="120"/>
    </row>
    <row r="209" spans="1:10">
      <c r="B209" s="268"/>
      <c r="C209" s="185"/>
      <c r="D209" s="185"/>
      <c r="E209" s="181"/>
      <c r="F209" s="121"/>
      <c r="J209" s="120"/>
    </row>
    <row r="210" spans="1:10">
      <c r="B210" s="268"/>
      <c r="C210" s="185"/>
      <c r="D210" s="185"/>
      <c r="E210" s="181"/>
      <c r="F210" s="121"/>
      <c r="J210" s="120"/>
    </row>
    <row r="211" spans="1:10">
      <c r="B211" s="268"/>
      <c r="C211" s="185"/>
      <c r="D211" s="185"/>
      <c r="E211" s="181"/>
      <c r="F211" s="121"/>
      <c r="J211" s="120"/>
    </row>
    <row r="212" spans="1:10">
      <c r="B212" s="268"/>
      <c r="C212" s="185"/>
      <c r="D212" s="185"/>
      <c r="E212" s="801"/>
    </row>
    <row r="213" spans="1:10">
      <c r="B213" s="268"/>
      <c r="C213" s="185"/>
      <c r="D213" s="185"/>
      <c r="E213" s="181"/>
      <c r="F213" s="121"/>
      <c r="J213" s="120"/>
    </row>
    <row r="214" spans="1:10">
      <c r="B214" s="268"/>
      <c r="C214" s="185"/>
      <c r="D214" s="185"/>
      <c r="E214" s="181"/>
      <c r="F214" s="121"/>
      <c r="J214" s="120"/>
    </row>
    <row r="215" spans="1:10">
      <c r="B215" s="268"/>
      <c r="C215" s="185"/>
      <c r="D215" s="185"/>
      <c r="E215" s="181"/>
      <c r="F215" s="121"/>
      <c r="J215" s="120"/>
    </row>
    <row r="216" spans="1:10">
      <c r="B216" s="268"/>
      <c r="C216" s="185"/>
      <c r="D216" s="185"/>
      <c r="E216" s="181"/>
      <c r="F216" s="121"/>
      <c r="J216" s="120"/>
    </row>
    <row r="217" spans="1:10">
      <c r="B217" s="268"/>
      <c r="C217" s="185"/>
      <c r="D217" s="185"/>
      <c r="E217" s="181"/>
      <c r="F217" s="121"/>
      <c r="J217" s="120"/>
    </row>
    <row r="218" spans="1:10">
      <c r="B218" s="268"/>
      <c r="C218" s="185"/>
      <c r="D218" s="185"/>
      <c r="E218" s="181"/>
      <c r="F218" s="121"/>
      <c r="J218" s="120"/>
    </row>
    <row r="219" spans="1:10">
      <c r="B219" s="268"/>
      <c r="C219" s="185"/>
      <c r="D219" s="185"/>
      <c r="E219" s="801"/>
    </row>
    <row r="220" spans="1:10">
      <c r="B220" s="268"/>
      <c r="C220" s="185"/>
      <c r="D220" s="185"/>
      <c r="E220" s="181"/>
      <c r="F220" s="121"/>
      <c r="J220" s="120"/>
    </row>
    <row r="221" spans="1:10">
      <c r="B221" s="268"/>
      <c r="C221" s="185"/>
      <c r="D221" s="185"/>
      <c r="E221" s="181"/>
      <c r="F221" s="121"/>
      <c r="J221" s="120"/>
    </row>
    <row r="222" spans="1:10">
      <c r="A222" s="110"/>
      <c r="B222" s="268"/>
      <c r="C222" s="185"/>
      <c r="D222" s="185"/>
      <c r="E222" s="801"/>
    </row>
    <row r="223" spans="1:10">
      <c r="B223" s="268"/>
      <c r="C223" s="185"/>
      <c r="D223" s="185"/>
      <c r="E223" s="801"/>
    </row>
    <row r="224" spans="1:10">
      <c r="B224" s="268"/>
      <c r="C224" s="185"/>
      <c r="D224" s="185"/>
      <c r="E224" s="801"/>
    </row>
    <row r="225" spans="1:10">
      <c r="B225" s="268"/>
      <c r="C225" s="185"/>
      <c r="D225" s="185"/>
      <c r="E225" s="801"/>
    </row>
    <row r="226" spans="1:10">
      <c r="B226" s="268"/>
      <c r="C226" s="185"/>
      <c r="D226" s="185"/>
      <c r="E226" s="801"/>
    </row>
    <row r="227" spans="1:10">
      <c r="B227" s="268"/>
      <c r="C227" s="185"/>
      <c r="D227" s="185"/>
      <c r="E227" s="801"/>
    </row>
    <row r="228" spans="1:10">
      <c r="B228" s="268"/>
      <c r="C228" s="185"/>
      <c r="D228" s="185"/>
      <c r="E228" s="801"/>
    </row>
    <row r="229" spans="1:10">
      <c r="B229" s="268"/>
      <c r="C229" s="185"/>
      <c r="D229" s="185"/>
      <c r="E229" s="801"/>
    </row>
    <row r="230" spans="1:10">
      <c r="B230" s="268"/>
      <c r="C230" s="185"/>
      <c r="D230" s="185"/>
      <c r="E230" s="181"/>
      <c r="F230" s="121"/>
      <c r="J230" s="120"/>
    </row>
    <row r="231" spans="1:10">
      <c r="B231" s="268"/>
      <c r="C231" s="185"/>
      <c r="D231" s="185"/>
      <c r="E231" s="181"/>
      <c r="F231" s="121"/>
      <c r="J231" s="120"/>
    </row>
    <row r="232" spans="1:10">
      <c r="A232" s="110"/>
      <c r="B232" s="268"/>
      <c r="C232" s="185"/>
      <c r="D232" s="185"/>
      <c r="E232" s="801"/>
      <c r="J232" s="468"/>
    </row>
    <row r="233" spans="1:10">
      <c r="B233" s="268"/>
      <c r="C233" s="185"/>
      <c r="D233" s="185"/>
      <c r="E233" s="801"/>
    </row>
    <row r="234" spans="1:10">
      <c r="B234" s="268"/>
      <c r="C234" s="185"/>
      <c r="D234" s="185"/>
      <c r="E234" s="801"/>
    </row>
    <row r="235" spans="1:10">
      <c r="B235" s="268"/>
      <c r="C235" s="185"/>
      <c r="D235" s="185"/>
      <c r="E235" s="801"/>
    </row>
    <row r="236" spans="1:10">
      <c r="B236" s="268"/>
      <c r="C236" s="185"/>
      <c r="D236" s="185"/>
      <c r="E236" s="801"/>
    </row>
    <row r="237" spans="1:10">
      <c r="A237" s="110"/>
      <c r="B237" s="268"/>
      <c r="C237" s="185"/>
      <c r="D237" s="185"/>
      <c r="E237" s="801"/>
    </row>
    <row r="238" spans="1:10">
      <c r="B238" s="268"/>
      <c r="C238" s="185"/>
      <c r="D238" s="185"/>
      <c r="E238" s="181"/>
      <c r="F238" s="121"/>
    </row>
    <row r="239" spans="1:10">
      <c r="B239" s="268"/>
      <c r="C239" s="185"/>
      <c r="D239" s="185"/>
      <c r="E239" s="801"/>
    </row>
    <row r="240" spans="1:10">
      <c r="B240" s="268"/>
      <c r="C240" s="185"/>
      <c r="D240" s="185"/>
      <c r="E240" s="801"/>
    </row>
    <row r="241" spans="1:6">
      <c r="B241" s="268"/>
      <c r="C241" s="185"/>
      <c r="D241" s="185"/>
      <c r="E241" s="801"/>
    </row>
    <row r="242" spans="1:6">
      <c r="B242" s="268"/>
      <c r="C242" s="185"/>
      <c r="D242" s="185"/>
      <c r="E242" s="801"/>
    </row>
    <row r="243" spans="1:6">
      <c r="A243" s="110"/>
      <c r="B243" s="268"/>
      <c r="C243" s="185"/>
      <c r="D243" s="185"/>
      <c r="E243" s="801"/>
    </row>
    <row r="244" spans="1:6">
      <c r="B244" s="268"/>
      <c r="C244" s="185"/>
      <c r="D244" s="185"/>
      <c r="E244" s="181"/>
      <c r="F244" s="121"/>
    </row>
    <row r="245" spans="1:6">
      <c r="B245" s="268"/>
      <c r="C245" s="185"/>
      <c r="D245" s="185"/>
      <c r="E245" s="801"/>
    </row>
    <row r="246" spans="1:6">
      <c r="B246" s="268"/>
      <c r="C246" s="185"/>
      <c r="D246" s="185"/>
      <c r="E246" s="801"/>
    </row>
    <row r="247" spans="1:6">
      <c r="B247" s="268"/>
      <c r="C247" s="185"/>
      <c r="D247" s="185"/>
      <c r="E247" s="801"/>
    </row>
    <row r="248" spans="1:6">
      <c r="B248" s="268"/>
      <c r="C248" s="185"/>
      <c r="D248" s="185"/>
      <c r="E248" s="801"/>
    </row>
    <row r="249" spans="1:6">
      <c r="A249" s="110"/>
      <c r="B249" s="268"/>
      <c r="C249" s="185"/>
      <c r="D249" s="185"/>
      <c r="E249" s="801"/>
    </row>
    <row r="250" spans="1:6">
      <c r="B250" s="268"/>
      <c r="C250" s="185"/>
      <c r="D250" s="185"/>
      <c r="E250" s="181"/>
      <c r="F250" s="121"/>
    </row>
    <row r="251" spans="1:6">
      <c r="B251" s="268"/>
      <c r="C251" s="185"/>
      <c r="D251" s="185"/>
      <c r="E251" s="801"/>
    </row>
    <row r="252" spans="1:6">
      <c r="B252" s="268"/>
      <c r="C252" s="185"/>
      <c r="D252" s="185"/>
      <c r="E252" s="801"/>
    </row>
    <row r="253" spans="1:6">
      <c r="B253" s="268"/>
      <c r="C253" s="185"/>
      <c r="D253" s="185"/>
      <c r="E253" s="801"/>
    </row>
    <row r="254" spans="1:6">
      <c r="B254" s="268"/>
      <c r="C254" s="185"/>
      <c r="D254" s="185"/>
      <c r="E254" s="801"/>
    </row>
    <row r="255" spans="1:6">
      <c r="B255" s="268"/>
      <c r="C255" s="185"/>
      <c r="D255" s="185"/>
      <c r="E255" s="801"/>
    </row>
    <row r="256" spans="1:6">
      <c r="B256" s="268"/>
      <c r="C256" s="185"/>
      <c r="D256" s="185"/>
      <c r="E256" s="801"/>
    </row>
    <row r="257" spans="1:6">
      <c r="B257" s="268"/>
      <c r="C257" s="185"/>
      <c r="D257" s="185"/>
      <c r="E257" s="801"/>
    </row>
    <row r="258" spans="1:6">
      <c r="B258" s="268"/>
      <c r="C258" s="185"/>
      <c r="D258" s="185"/>
      <c r="E258" s="181"/>
      <c r="F258" s="121"/>
    </row>
    <row r="259" spans="1:6">
      <c r="A259" s="110"/>
      <c r="B259" s="268"/>
      <c r="C259" s="185"/>
      <c r="D259" s="185"/>
      <c r="E259" s="181"/>
      <c r="F259" s="121"/>
    </row>
    <row r="260" spans="1:6">
      <c r="B260" s="268"/>
      <c r="C260" s="185"/>
      <c r="D260" s="185"/>
      <c r="E260" s="181"/>
      <c r="F260" s="121"/>
    </row>
    <row r="261" spans="1:6">
      <c r="B261" s="268"/>
      <c r="C261" s="185"/>
      <c r="D261" s="185"/>
      <c r="E261" s="801"/>
    </row>
    <row r="262" spans="1:6">
      <c r="B262" s="268"/>
      <c r="C262" s="185"/>
      <c r="D262" s="185"/>
      <c r="E262" s="801"/>
    </row>
    <row r="263" spans="1:6">
      <c r="B263" s="268"/>
      <c r="C263" s="185"/>
      <c r="D263" s="185"/>
      <c r="E263" s="801"/>
    </row>
    <row r="264" spans="1:6">
      <c r="B264" s="268"/>
      <c r="C264" s="185"/>
      <c r="D264" s="185"/>
      <c r="E264" s="801"/>
    </row>
    <row r="265" spans="1:6">
      <c r="B265" s="268"/>
      <c r="C265" s="185"/>
      <c r="D265" s="185"/>
      <c r="E265" s="801"/>
    </row>
    <row r="266" spans="1:6">
      <c r="B266" s="268"/>
      <c r="C266" s="185"/>
      <c r="D266" s="185"/>
      <c r="E266" s="801"/>
    </row>
    <row r="267" spans="1:6">
      <c r="B267" s="268"/>
      <c r="C267" s="185"/>
      <c r="D267" s="185"/>
      <c r="E267" s="801"/>
    </row>
    <row r="268" spans="1:6">
      <c r="B268" s="268"/>
      <c r="C268" s="185"/>
      <c r="D268" s="185"/>
      <c r="E268" s="181"/>
      <c r="F268" s="121"/>
    </row>
    <row r="269" spans="1:6">
      <c r="A269" s="110"/>
      <c r="B269" s="268"/>
      <c r="C269" s="185"/>
      <c r="D269" s="185"/>
      <c r="E269" s="181"/>
      <c r="F269" s="121"/>
    </row>
    <row r="270" spans="1:6">
      <c r="B270" s="268"/>
      <c r="C270" s="185"/>
      <c r="D270" s="185"/>
      <c r="E270" s="181"/>
      <c r="F270" s="121"/>
    </row>
    <row r="271" spans="1:6">
      <c r="B271" s="268"/>
      <c r="C271" s="185"/>
      <c r="D271" s="185"/>
      <c r="E271" s="801"/>
    </row>
    <row r="272" spans="1:6">
      <c r="B272" s="268"/>
      <c r="C272" s="185"/>
      <c r="D272" s="185"/>
      <c r="E272" s="801"/>
    </row>
    <row r="273" spans="1:6">
      <c r="B273" s="268"/>
      <c r="C273" s="185"/>
      <c r="D273" s="185"/>
      <c r="E273" s="801"/>
    </row>
    <row r="274" spans="1:6">
      <c r="B274" s="268"/>
      <c r="C274" s="185"/>
      <c r="D274" s="185"/>
      <c r="E274" s="801"/>
    </row>
    <row r="275" spans="1:6">
      <c r="B275" s="268"/>
      <c r="C275" s="185"/>
      <c r="D275" s="185"/>
      <c r="E275" s="801"/>
    </row>
    <row r="276" spans="1:6">
      <c r="B276" s="268"/>
      <c r="C276" s="185"/>
      <c r="D276" s="185"/>
      <c r="E276" s="801"/>
    </row>
    <row r="277" spans="1:6">
      <c r="B277" s="268"/>
      <c r="C277" s="185"/>
      <c r="D277" s="185"/>
      <c r="E277" s="801"/>
    </row>
    <row r="278" spans="1:6">
      <c r="B278" s="268"/>
      <c r="C278" s="185"/>
      <c r="D278" s="185"/>
      <c r="E278" s="801"/>
    </row>
    <row r="279" spans="1:6">
      <c r="B279" s="268"/>
      <c r="C279" s="185"/>
      <c r="D279" s="185"/>
      <c r="E279" s="801"/>
    </row>
    <row r="280" spans="1:6">
      <c r="B280" s="268"/>
      <c r="C280" s="185"/>
      <c r="D280" s="185"/>
      <c r="E280" s="181"/>
      <c r="F280" s="121"/>
    </row>
    <row r="281" spans="1:6">
      <c r="A281" s="110"/>
      <c r="B281" s="268"/>
      <c r="C281" s="185"/>
      <c r="D281" s="185"/>
      <c r="E281" s="801"/>
    </row>
    <row r="282" spans="1:6">
      <c r="B282" s="268"/>
      <c r="C282" s="185"/>
      <c r="D282" s="185"/>
      <c r="E282" s="801"/>
    </row>
    <row r="283" spans="1:6">
      <c r="B283" s="268"/>
      <c r="C283" s="185"/>
      <c r="D283" s="185"/>
      <c r="E283" s="801"/>
    </row>
    <row r="284" spans="1:6">
      <c r="B284" s="268"/>
      <c r="C284" s="185"/>
      <c r="D284" s="185"/>
      <c r="E284" s="801"/>
    </row>
    <row r="285" spans="1:6">
      <c r="B285" s="268"/>
      <c r="C285" s="185"/>
      <c r="D285" s="185"/>
      <c r="E285" s="801"/>
    </row>
    <row r="286" spans="1:6">
      <c r="B286" s="268"/>
      <c r="C286" s="185"/>
      <c r="D286" s="185"/>
      <c r="E286" s="801"/>
    </row>
    <row r="287" spans="1:6">
      <c r="A287" s="110"/>
      <c r="B287" s="268"/>
      <c r="C287" s="185"/>
      <c r="D287" s="185"/>
      <c r="E287" s="801"/>
    </row>
    <row r="288" spans="1:6">
      <c r="B288" s="268"/>
      <c r="C288" s="185"/>
      <c r="D288" s="185"/>
      <c r="E288" s="181"/>
      <c r="F288" s="121"/>
    </row>
    <row r="289" spans="2:5">
      <c r="B289" s="268"/>
      <c r="C289" s="185"/>
      <c r="D289" s="185"/>
      <c r="E289" s="801"/>
    </row>
    <row r="290" spans="2:5">
      <c r="B290" s="268"/>
      <c r="C290" s="185"/>
      <c r="D290" s="185"/>
      <c r="E290" s="801"/>
    </row>
    <row r="291" spans="2:5">
      <c r="B291" s="268"/>
      <c r="C291" s="185"/>
      <c r="D291" s="185"/>
      <c r="E291" s="801"/>
    </row>
    <row r="292" spans="2:5">
      <c r="B292" s="268"/>
      <c r="C292" s="185"/>
      <c r="D292" s="185"/>
      <c r="E292" s="801"/>
    </row>
    <row r="293" spans="2:5">
      <c r="B293" s="268"/>
      <c r="C293" s="185"/>
      <c r="D293" s="185"/>
      <c r="E293" s="801"/>
    </row>
    <row r="294" spans="2:5">
      <c r="B294" s="268"/>
      <c r="C294" s="185"/>
      <c r="D294" s="185"/>
      <c r="E294" s="801"/>
    </row>
    <row r="295" spans="2:5">
      <c r="B295" s="268"/>
      <c r="C295" s="185"/>
      <c r="D295" s="185"/>
      <c r="E295" s="801"/>
    </row>
    <row r="296" spans="2:5">
      <c r="B296" s="268"/>
      <c r="C296" s="185"/>
      <c r="D296" s="185"/>
      <c r="E296" s="801"/>
    </row>
    <row r="297" spans="2:5">
      <c r="B297" s="268"/>
      <c r="C297" s="185"/>
      <c r="D297" s="185"/>
      <c r="E297" s="801"/>
    </row>
    <row r="298" spans="2:5">
      <c r="B298" s="268"/>
      <c r="C298" s="185"/>
      <c r="D298" s="185"/>
      <c r="E298" s="801"/>
    </row>
    <row r="299" spans="2:5">
      <c r="B299" s="268"/>
      <c r="C299" s="185"/>
      <c r="D299" s="185"/>
      <c r="E299" s="801"/>
    </row>
    <row r="300" spans="2:5">
      <c r="B300" s="268"/>
      <c r="C300" s="185"/>
      <c r="D300" s="185"/>
      <c r="E300" s="801"/>
    </row>
    <row r="301" spans="2:5">
      <c r="B301" s="268"/>
      <c r="C301" s="185"/>
      <c r="D301" s="185"/>
      <c r="E301" s="801"/>
    </row>
    <row r="302" spans="2:5">
      <c r="B302" s="268"/>
      <c r="C302" s="185"/>
      <c r="D302" s="185"/>
      <c r="E302" s="801"/>
    </row>
    <row r="303" spans="2:5">
      <c r="B303" s="268"/>
      <c r="C303" s="185"/>
      <c r="D303" s="185"/>
      <c r="E303" s="801"/>
    </row>
    <row r="304" spans="2:5">
      <c r="B304" s="268"/>
      <c r="C304" s="185"/>
      <c r="D304" s="185"/>
      <c r="E304" s="801"/>
    </row>
    <row r="305" spans="1:6">
      <c r="B305" s="268"/>
      <c r="C305" s="185"/>
      <c r="D305" s="185"/>
      <c r="E305" s="801"/>
    </row>
    <row r="306" spans="1:6">
      <c r="A306" s="110"/>
      <c r="B306" s="268"/>
      <c r="C306" s="185"/>
      <c r="D306" s="185"/>
      <c r="E306" s="181"/>
      <c r="F306" s="121"/>
    </row>
    <row r="307" spans="1:6">
      <c r="B307" s="268"/>
      <c r="C307" s="185"/>
      <c r="D307" s="185"/>
      <c r="E307" s="801"/>
    </row>
    <row r="308" spans="1:6">
      <c r="B308" s="268"/>
      <c r="C308" s="185"/>
      <c r="D308" s="185"/>
      <c r="E308" s="801"/>
    </row>
    <row r="309" spans="1:6">
      <c r="B309" s="268"/>
      <c r="C309" s="185"/>
      <c r="D309" s="185"/>
      <c r="E309" s="801"/>
    </row>
    <row r="310" spans="1:6">
      <c r="B310" s="268"/>
      <c r="C310" s="185"/>
      <c r="D310" s="185"/>
      <c r="E310" s="801"/>
    </row>
    <row r="311" spans="1:6">
      <c r="B311" s="268"/>
      <c r="C311" s="185"/>
      <c r="D311" s="185"/>
      <c r="E311" s="801"/>
    </row>
    <row r="312" spans="1:6">
      <c r="B312" s="268"/>
      <c r="C312" s="185"/>
      <c r="D312" s="185"/>
      <c r="E312" s="801"/>
    </row>
    <row r="313" spans="1:6">
      <c r="A313" s="110"/>
      <c r="B313" s="268"/>
      <c r="C313" s="185"/>
      <c r="D313" s="185"/>
      <c r="E313" s="181"/>
      <c r="F313" s="121"/>
    </row>
    <row r="314" spans="1:6">
      <c r="B314" s="268"/>
      <c r="C314" s="185"/>
      <c r="D314" s="185"/>
      <c r="E314" s="801"/>
    </row>
    <row r="315" spans="1:6">
      <c r="B315" s="268"/>
      <c r="C315" s="185"/>
      <c r="D315" s="185"/>
      <c r="E315" s="801"/>
    </row>
    <row r="316" spans="1:6">
      <c r="B316" s="268"/>
      <c r="C316" s="185"/>
      <c r="D316" s="185"/>
      <c r="E316" s="801"/>
    </row>
    <row r="317" spans="1:6">
      <c r="B317" s="268"/>
      <c r="C317" s="185"/>
      <c r="D317" s="185"/>
      <c r="E317" s="801"/>
    </row>
    <row r="318" spans="1:6">
      <c r="B318" s="268"/>
      <c r="C318" s="185"/>
      <c r="D318" s="185"/>
      <c r="E318" s="801"/>
    </row>
    <row r="319" spans="1:6">
      <c r="A319" s="110"/>
      <c r="B319" s="268"/>
      <c r="C319" s="185"/>
      <c r="D319" s="185"/>
      <c r="E319" s="181"/>
      <c r="F319" s="121"/>
    </row>
    <row r="320" spans="1:6">
      <c r="B320" s="268"/>
      <c r="C320" s="185"/>
      <c r="D320" s="185"/>
      <c r="E320" s="801"/>
    </row>
    <row r="321" spans="1:6">
      <c r="B321" s="268"/>
      <c r="C321" s="185"/>
      <c r="D321" s="185"/>
      <c r="E321" s="801"/>
    </row>
    <row r="322" spans="1:6">
      <c r="B322" s="268"/>
      <c r="C322" s="185"/>
      <c r="D322" s="185"/>
      <c r="E322" s="801"/>
    </row>
    <row r="323" spans="1:6">
      <c r="B323" s="268"/>
      <c r="C323" s="185"/>
      <c r="D323" s="185"/>
      <c r="E323" s="801"/>
    </row>
    <row r="324" spans="1:6">
      <c r="B324" s="268"/>
      <c r="C324" s="185"/>
      <c r="D324" s="185"/>
      <c r="E324" s="801"/>
    </row>
    <row r="325" spans="1:6">
      <c r="B325" s="268"/>
      <c r="C325" s="185"/>
      <c r="D325" s="185"/>
      <c r="E325" s="801"/>
    </row>
    <row r="326" spans="1:6">
      <c r="B326" s="268"/>
      <c r="C326" s="185"/>
      <c r="D326" s="185"/>
      <c r="E326" s="801"/>
    </row>
    <row r="327" spans="1:6">
      <c r="B327" s="268"/>
      <c r="C327" s="185"/>
      <c r="D327" s="185"/>
      <c r="E327" s="801"/>
    </row>
    <row r="328" spans="1:6">
      <c r="B328" s="268"/>
      <c r="C328" s="185"/>
      <c r="D328" s="185"/>
      <c r="E328" s="801"/>
    </row>
    <row r="329" spans="1:6">
      <c r="B329" s="268"/>
      <c r="C329" s="185"/>
      <c r="D329" s="185"/>
      <c r="E329" s="801"/>
    </row>
    <row r="330" spans="1:6">
      <c r="B330" s="268"/>
      <c r="C330" s="185"/>
      <c r="D330" s="185"/>
      <c r="E330" s="801"/>
    </row>
    <row r="331" spans="1:6">
      <c r="B331" s="268"/>
      <c r="C331" s="185"/>
      <c r="D331" s="185"/>
      <c r="E331" s="801"/>
    </row>
    <row r="332" spans="1:6">
      <c r="B332" s="268"/>
      <c r="C332" s="185"/>
      <c r="D332" s="185"/>
      <c r="E332" s="801"/>
    </row>
    <row r="333" spans="1:6">
      <c r="B333" s="268"/>
      <c r="C333" s="185"/>
      <c r="D333" s="185"/>
      <c r="E333" s="181"/>
      <c r="F333" s="121"/>
    </row>
    <row r="334" spans="1:6">
      <c r="B334" s="268"/>
      <c r="C334" s="185"/>
      <c r="D334" s="185"/>
      <c r="E334" s="801"/>
    </row>
    <row r="335" spans="1:6">
      <c r="A335" s="110"/>
      <c r="B335" s="268"/>
      <c r="C335" s="185"/>
      <c r="D335" s="185"/>
      <c r="E335" s="801"/>
    </row>
    <row r="336" spans="1:6">
      <c r="B336" s="268"/>
      <c r="C336" s="185"/>
      <c r="D336" s="185"/>
      <c r="E336" s="801"/>
    </row>
    <row r="337" spans="1:6">
      <c r="B337" s="268"/>
      <c r="C337" s="185"/>
      <c r="D337" s="185"/>
      <c r="E337" s="801"/>
    </row>
    <row r="338" spans="1:6">
      <c r="B338" s="268"/>
      <c r="C338" s="185"/>
      <c r="D338" s="185"/>
      <c r="E338" s="801"/>
    </row>
    <row r="339" spans="1:6">
      <c r="B339" s="268"/>
      <c r="C339" s="185"/>
      <c r="D339" s="185"/>
      <c r="E339" s="801"/>
    </row>
    <row r="340" spans="1:6">
      <c r="A340" s="110"/>
      <c r="B340" s="268"/>
      <c r="C340" s="185"/>
      <c r="D340" s="185"/>
      <c r="E340" s="801"/>
    </row>
    <row r="341" spans="1:6">
      <c r="B341" s="268"/>
      <c r="C341" s="185"/>
      <c r="D341" s="185"/>
      <c r="E341" s="801"/>
    </row>
    <row r="342" spans="1:6">
      <c r="B342" s="268"/>
      <c r="C342" s="185"/>
      <c r="D342" s="185"/>
      <c r="E342" s="181"/>
      <c r="F342" s="121"/>
    </row>
    <row r="343" spans="1:6">
      <c r="B343" s="268"/>
      <c r="C343" s="185"/>
      <c r="D343" s="185"/>
      <c r="E343" s="801"/>
    </row>
    <row r="344" spans="1:6">
      <c r="B344" s="268"/>
      <c r="C344" s="185"/>
      <c r="D344" s="185"/>
      <c r="E344" s="801"/>
    </row>
    <row r="345" spans="1:6">
      <c r="A345" s="110"/>
      <c r="B345" s="268"/>
      <c r="C345" s="185"/>
      <c r="D345" s="185"/>
      <c r="E345" s="801"/>
    </row>
    <row r="346" spans="1:6">
      <c r="B346" s="268"/>
      <c r="C346" s="185"/>
      <c r="D346" s="185"/>
      <c r="E346" s="801"/>
    </row>
    <row r="347" spans="1:6">
      <c r="B347" s="268"/>
      <c r="C347" s="185"/>
      <c r="D347" s="185"/>
      <c r="E347" s="181"/>
      <c r="F347" s="121"/>
    </row>
    <row r="348" spans="1:6">
      <c r="B348" s="268"/>
      <c r="C348" s="185"/>
      <c r="D348" s="185"/>
      <c r="E348" s="801"/>
    </row>
    <row r="349" spans="1:6">
      <c r="B349" s="268"/>
      <c r="C349" s="185"/>
      <c r="D349" s="185"/>
      <c r="E349" s="801"/>
    </row>
    <row r="350" spans="1:6">
      <c r="B350" s="268"/>
      <c r="C350" s="185"/>
      <c r="D350" s="185"/>
      <c r="E350" s="801"/>
    </row>
    <row r="351" spans="1:6">
      <c r="B351" s="268"/>
      <c r="C351" s="185"/>
      <c r="D351" s="185"/>
      <c r="E351" s="801"/>
    </row>
    <row r="352" spans="1:6">
      <c r="B352" s="268"/>
      <c r="C352" s="185"/>
      <c r="D352" s="185"/>
      <c r="E352" s="801"/>
    </row>
    <row r="353" spans="1:6">
      <c r="A353" s="110"/>
      <c r="B353" s="268"/>
      <c r="C353" s="185"/>
      <c r="D353" s="185"/>
      <c r="E353" s="801"/>
    </row>
    <row r="354" spans="1:6">
      <c r="B354" s="268"/>
      <c r="C354" s="185"/>
      <c r="D354" s="185"/>
      <c r="E354" s="181"/>
      <c r="F354" s="121"/>
    </row>
    <row r="355" spans="1:6">
      <c r="B355" s="268"/>
      <c r="C355" s="185"/>
      <c r="D355" s="185"/>
      <c r="E355" s="181"/>
      <c r="F355" s="121"/>
    </row>
    <row r="356" spans="1:6">
      <c r="B356" s="268"/>
      <c r="C356" s="185"/>
      <c r="D356" s="185"/>
      <c r="E356" s="801"/>
    </row>
    <row r="357" spans="1:6">
      <c r="B357" s="268"/>
      <c r="C357" s="185"/>
      <c r="D357" s="185"/>
      <c r="E357" s="801"/>
    </row>
    <row r="358" spans="1:6">
      <c r="B358" s="268"/>
      <c r="C358" s="185"/>
      <c r="D358" s="185"/>
      <c r="E358" s="801"/>
    </row>
    <row r="359" spans="1:6">
      <c r="B359" s="268"/>
      <c r="C359" s="185"/>
      <c r="D359" s="185"/>
      <c r="E359" s="801"/>
    </row>
    <row r="360" spans="1:6">
      <c r="A360" s="110"/>
      <c r="B360" s="268"/>
      <c r="C360" s="185"/>
      <c r="D360" s="185"/>
      <c r="E360" s="801"/>
    </row>
    <row r="361" spans="1:6">
      <c r="B361" s="268"/>
      <c r="C361" s="185"/>
      <c r="D361" s="185"/>
      <c r="E361" s="801"/>
    </row>
    <row r="362" spans="1:6">
      <c r="B362" s="268"/>
      <c r="C362" s="185"/>
      <c r="D362" s="185"/>
      <c r="E362" s="801"/>
    </row>
    <row r="363" spans="1:6">
      <c r="B363" s="268"/>
      <c r="C363" s="185"/>
      <c r="D363" s="185"/>
      <c r="E363" s="181"/>
      <c r="F363" s="121"/>
    </row>
    <row r="364" spans="1:6">
      <c r="B364" s="268"/>
      <c r="C364" s="185"/>
      <c r="D364" s="185"/>
      <c r="E364" s="801"/>
    </row>
    <row r="365" spans="1:6">
      <c r="A365" s="110"/>
      <c r="B365" s="268"/>
      <c r="C365" s="185"/>
      <c r="D365" s="185"/>
      <c r="E365" s="801"/>
    </row>
    <row r="366" spans="1:6">
      <c r="B366" s="268"/>
      <c r="C366" s="185"/>
      <c r="D366" s="185"/>
      <c r="E366" s="801"/>
    </row>
    <row r="367" spans="1:6">
      <c r="B367" s="268"/>
      <c r="C367" s="185"/>
      <c r="D367" s="185"/>
      <c r="E367" s="181"/>
      <c r="F367" s="121"/>
    </row>
    <row r="368" spans="1:6">
      <c r="B368" s="268"/>
      <c r="C368" s="185"/>
      <c r="D368" s="185"/>
      <c r="E368" s="801"/>
    </row>
    <row r="369" spans="2:6">
      <c r="B369" s="268"/>
      <c r="C369" s="185"/>
      <c r="D369" s="185"/>
      <c r="E369" s="801"/>
    </row>
    <row r="370" spans="2:6">
      <c r="B370" s="268"/>
      <c r="C370" s="185"/>
      <c r="D370" s="185"/>
      <c r="E370" s="801"/>
    </row>
    <row r="371" spans="2:6">
      <c r="B371" s="268"/>
      <c r="C371" s="185"/>
      <c r="D371" s="185"/>
      <c r="E371" s="801"/>
    </row>
    <row r="372" spans="2:6">
      <c r="B372" s="268"/>
      <c r="C372" s="185"/>
      <c r="D372" s="185"/>
      <c r="E372" s="801"/>
    </row>
    <row r="373" spans="2:6">
      <c r="B373" s="268"/>
      <c r="C373" s="185"/>
      <c r="D373" s="185"/>
      <c r="E373" s="801"/>
    </row>
    <row r="374" spans="2:6">
      <c r="B374" s="268"/>
      <c r="C374" s="185"/>
      <c r="D374" s="185"/>
      <c r="E374" s="801"/>
    </row>
    <row r="375" spans="2:6">
      <c r="B375" s="268"/>
      <c r="C375" s="185"/>
      <c r="D375" s="185"/>
      <c r="E375" s="801"/>
    </row>
    <row r="376" spans="2:6">
      <c r="B376" s="268"/>
      <c r="C376" s="185"/>
      <c r="D376" s="185"/>
      <c r="E376" s="801"/>
    </row>
    <row r="377" spans="2:6">
      <c r="B377" s="268"/>
      <c r="C377" s="185"/>
      <c r="D377" s="185"/>
      <c r="E377" s="801"/>
    </row>
    <row r="378" spans="2:6">
      <c r="B378" s="268"/>
      <c r="C378" s="185"/>
      <c r="D378" s="185"/>
      <c r="E378" s="801"/>
    </row>
    <row r="379" spans="2:6">
      <c r="B379" s="268"/>
      <c r="C379" s="185"/>
      <c r="D379" s="185"/>
      <c r="E379" s="181"/>
      <c r="F379" s="121"/>
    </row>
    <row r="380" spans="2:6">
      <c r="B380" s="268"/>
      <c r="C380" s="185"/>
      <c r="D380" s="185"/>
      <c r="E380" s="801"/>
    </row>
    <row r="381" spans="2:6">
      <c r="B381" s="268"/>
      <c r="C381" s="185"/>
      <c r="D381" s="185"/>
      <c r="E381" s="801"/>
    </row>
    <row r="382" spans="2:6">
      <c r="B382" s="268"/>
      <c r="C382" s="185"/>
      <c r="D382" s="185"/>
      <c r="E382" s="801"/>
    </row>
    <row r="383" spans="2:6">
      <c r="B383" s="268"/>
      <c r="C383" s="185"/>
      <c r="D383" s="185"/>
      <c r="E383" s="801"/>
    </row>
    <row r="384" spans="2:6">
      <c r="B384" s="268"/>
      <c r="C384" s="185"/>
      <c r="D384" s="185"/>
      <c r="E384" s="801"/>
    </row>
    <row r="385" spans="1:6">
      <c r="B385" s="268"/>
      <c r="C385" s="185"/>
      <c r="D385" s="185"/>
      <c r="E385" s="801"/>
    </row>
    <row r="386" spans="1:6">
      <c r="B386" s="268"/>
      <c r="C386" s="185"/>
      <c r="D386" s="185"/>
      <c r="E386" s="801"/>
    </row>
    <row r="387" spans="1:6">
      <c r="A387" s="110"/>
      <c r="B387" s="268"/>
      <c r="C387" s="185"/>
      <c r="D387" s="185"/>
      <c r="E387" s="181"/>
      <c r="F387" s="121"/>
    </row>
    <row r="388" spans="1:6">
      <c r="B388" s="268"/>
      <c r="C388" s="185"/>
      <c r="D388" s="185"/>
      <c r="E388" s="801"/>
    </row>
    <row r="389" spans="1:6">
      <c r="B389" s="268"/>
      <c r="C389" s="185"/>
      <c r="D389" s="185"/>
      <c r="E389" s="801"/>
    </row>
    <row r="390" spans="1:6">
      <c r="B390" s="268"/>
      <c r="C390" s="185"/>
      <c r="D390" s="185"/>
      <c r="E390" s="801"/>
    </row>
    <row r="391" spans="1:6">
      <c r="B391" s="268"/>
      <c r="C391" s="185"/>
      <c r="D391" s="185"/>
      <c r="E391" s="801"/>
    </row>
    <row r="392" spans="1:6">
      <c r="B392" s="268"/>
      <c r="C392" s="185"/>
      <c r="D392" s="185"/>
      <c r="E392" s="801"/>
    </row>
    <row r="393" spans="1:6">
      <c r="B393" s="268"/>
      <c r="C393" s="185"/>
      <c r="D393" s="185"/>
      <c r="E393" s="801"/>
    </row>
    <row r="394" spans="1:6">
      <c r="B394" s="268"/>
      <c r="C394" s="185"/>
      <c r="D394" s="185"/>
      <c r="E394" s="801"/>
    </row>
    <row r="395" spans="1:6">
      <c r="B395" s="268"/>
      <c r="C395" s="185"/>
      <c r="D395" s="185"/>
      <c r="E395" s="801"/>
    </row>
    <row r="396" spans="1:6">
      <c r="B396" s="268"/>
      <c r="C396" s="185"/>
      <c r="D396" s="185"/>
      <c r="E396" s="181"/>
      <c r="F396" s="121"/>
    </row>
    <row r="397" spans="1:6">
      <c r="B397" s="268"/>
      <c r="C397" s="185"/>
      <c r="D397" s="185"/>
      <c r="E397" s="801"/>
    </row>
    <row r="398" spans="1:6">
      <c r="B398" s="268"/>
      <c r="C398" s="185"/>
      <c r="D398" s="185"/>
      <c r="E398" s="801"/>
    </row>
    <row r="399" spans="1:6">
      <c r="B399" s="268"/>
      <c r="C399" s="185"/>
      <c r="D399" s="185"/>
      <c r="E399" s="801"/>
    </row>
    <row r="400" spans="1:6">
      <c r="B400" s="268"/>
      <c r="C400" s="185"/>
      <c r="D400" s="185"/>
      <c r="E400" s="801"/>
    </row>
    <row r="401" spans="1:6">
      <c r="B401" s="268"/>
      <c r="C401" s="185"/>
      <c r="D401" s="185"/>
      <c r="E401" s="801"/>
    </row>
    <row r="402" spans="1:6">
      <c r="A402" s="110"/>
      <c r="B402" s="268"/>
      <c r="C402" s="185"/>
      <c r="D402" s="185"/>
      <c r="E402" s="181"/>
      <c r="F402" s="121"/>
    </row>
    <row r="403" spans="1:6">
      <c r="B403" s="268"/>
      <c r="C403" s="185"/>
      <c r="D403" s="185"/>
      <c r="E403" s="801"/>
    </row>
    <row r="404" spans="1:6">
      <c r="B404" s="268"/>
      <c r="C404" s="185"/>
      <c r="D404" s="185"/>
      <c r="E404" s="801"/>
    </row>
    <row r="405" spans="1:6">
      <c r="B405" s="268"/>
      <c r="C405" s="185"/>
      <c r="D405" s="185"/>
      <c r="E405" s="801"/>
    </row>
    <row r="406" spans="1:6">
      <c r="B406" s="268"/>
      <c r="C406" s="185"/>
      <c r="D406" s="185"/>
      <c r="E406" s="801"/>
    </row>
    <row r="407" spans="1:6">
      <c r="B407" s="268"/>
      <c r="C407" s="185"/>
      <c r="D407" s="185"/>
      <c r="E407" s="801"/>
    </row>
    <row r="408" spans="1:6">
      <c r="A408" s="110"/>
      <c r="B408" s="268"/>
      <c r="C408" s="185"/>
      <c r="D408" s="185"/>
      <c r="E408" s="801"/>
    </row>
    <row r="409" spans="1:6">
      <c r="B409" s="268"/>
      <c r="C409" s="185"/>
      <c r="D409" s="185"/>
      <c r="E409" s="801"/>
    </row>
    <row r="410" spans="1:6">
      <c r="B410" s="268"/>
      <c r="C410" s="185"/>
      <c r="D410" s="185"/>
      <c r="E410" s="181"/>
      <c r="F410" s="121"/>
    </row>
    <row r="411" spans="1:6">
      <c r="B411" s="268"/>
      <c r="C411" s="185"/>
      <c r="D411" s="185"/>
      <c r="E411" s="181"/>
      <c r="F411" s="121"/>
    </row>
    <row r="412" spans="1:6">
      <c r="B412" s="268"/>
      <c r="C412" s="185"/>
      <c r="D412" s="185"/>
      <c r="E412" s="801"/>
    </row>
    <row r="413" spans="1:6">
      <c r="B413" s="268"/>
      <c r="C413" s="185"/>
      <c r="D413" s="185"/>
      <c r="E413" s="801"/>
    </row>
    <row r="414" spans="1:6">
      <c r="B414" s="268"/>
      <c r="C414" s="185"/>
      <c r="D414" s="185"/>
      <c r="E414" s="801"/>
    </row>
    <row r="415" spans="1:6">
      <c r="B415" s="268"/>
      <c r="C415" s="185"/>
      <c r="D415" s="185"/>
      <c r="E415" s="181"/>
      <c r="F415" s="121"/>
    </row>
    <row r="416" spans="1:6">
      <c r="A416" s="110"/>
      <c r="B416" s="268"/>
      <c r="C416" s="185"/>
      <c r="D416" s="185"/>
      <c r="E416" s="181"/>
      <c r="F416" s="121"/>
    </row>
    <row r="417" spans="1:6">
      <c r="B417" s="268"/>
      <c r="C417" s="185"/>
      <c r="D417" s="185"/>
      <c r="E417" s="181"/>
      <c r="F417" s="121"/>
    </row>
    <row r="418" spans="1:6">
      <c r="B418" s="268"/>
      <c r="C418" s="185"/>
      <c r="D418" s="185"/>
      <c r="E418" s="181"/>
      <c r="F418" s="121"/>
    </row>
    <row r="419" spans="1:6">
      <c r="B419" s="268"/>
      <c r="C419" s="185"/>
      <c r="D419" s="185"/>
      <c r="E419" s="181"/>
      <c r="F419" s="121"/>
    </row>
    <row r="420" spans="1:6">
      <c r="B420" s="268"/>
      <c r="C420" s="185"/>
      <c r="D420" s="185"/>
      <c r="E420" s="801"/>
    </row>
    <row r="421" spans="1:6">
      <c r="A421" s="110"/>
      <c r="B421" s="268"/>
      <c r="C421" s="185"/>
      <c r="D421" s="185"/>
      <c r="E421" s="801"/>
    </row>
    <row r="422" spans="1:6">
      <c r="B422" s="268"/>
      <c r="C422" s="185"/>
      <c r="D422" s="185"/>
      <c r="E422" s="801"/>
    </row>
    <row r="423" spans="1:6">
      <c r="B423" s="268"/>
      <c r="C423" s="185"/>
      <c r="D423" s="185"/>
      <c r="E423" s="801"/>
    </row>
    <row r="424" spans="1:6">
      <c r="B424" s="268"/>
      <c r="C424" s="185"/>
      <c r="D424" s="185"/>
      <c r="E424" s="181"/>
      <c r="F424" s="121"/>
    </row>
    <row r="425" spans="1:6">
      <c r="A425" s="110"/>
      <c r="B425" s="268"/>
      <c r="C425" s="185"/>
      <c r="D425" s="185"/>
      <c r="E425" s="801"/>
    </row>
    <row r="426" spans="1:6">
      <c r="B426" s="268"/>
      <c r="C426" s="185"/>
      <c r="D426" s="185"/>
      <c r="E426" s="801"/>
    </row>
    <row r="427" spans="1:6">
      <c r="A427" s="110"/>
      <c r="B427" s="268"/>
      <c r="C427" s="185"/>
      <c r="D427" s="185"/>
      <c r="E427" s="801"/>
    </row>
    <row r="428" spans="1:6">
      <c r="B428" s="268"/>
      <c r="C428" s="185"/>
      <c r="D428" s="185"/>
      <c r="E428" s="181"/>
      <c r="F428" s="121"/>
    </row>
    <row r="429" spans="1:6">
      <c r="B429" s="268"/>
      <c r="C429" s="185"/>
      <c r="D429" s="185"/>
      <c r="E429" s="801"/>
    </row>
    <row r="430" spans="1:6">
      <c r="B430" s="268"/>
      <c r="C430" s="185"/>
      <c r="D430" s="185"/>
      <c r="E430" s="801"/>
    </row>
    <row r="431" spans="1:6">
      <c r="B431" s="268"/>
      <c r="C431" s="185"/>
      <c r="D431" s="185"/>
      <c r="E431" s="181"/>
      <c r="F431" s="121"/>
    </row>
    <row r="432" spans="1:6">
      <c r="B432" s="268"/>
      <c r="C432" s="185"/>
      <c r="D432" s="185"/>
      <c r="E432" s="801"/>
    </row>
    <row r="433" spans="1:6">
      <c r="B433" s="268"/>
      <c r="C433" s="185"/>
      <c r="D433" s="185"/>
      <c r="E433" s="801"/>
    </row>
    <row r="434" spans="1:6">
      <c r="B434" s="268"/>
      <c r="C434" s="185"/>
      <c r="D434" s="185"/>
      <c r="E434" s="181"/>
      <c r="F434" s="121"/>
    </row>
    <row r="435" spans="1:6">
      <c r="B435" s="268"/>
      <c r="C435" s="185"/>
      <c r="D435" s="185"/>
      <c r="E435" s="181"/>
      <c r="F435" s="121"/>
    </row>
    <row r="436" spans="1:6">
      <c r="B436" s="268"/>
      <c r="C436" s="185"/>
      <c r="D436" s="185"/>
      <c r="E436" s="181"/>
      <c r="F436" s="121"/>
    </row>
    <row r="437" spans="1:6">
      <c r="A437" s="110"/>
      <c r="B437" s="268"/>
      <c r="C437" s="185"/>
      <c r="D437" s="185"/>
      <c r="E437" s="181"/>
      <c r="F437" s="121"/>
    </row>
    <row r="438" spans="1:6">
      <c r="B438" s="268"/>
      <c r="C438" s="185"/>
      <c r="D438" s="185"/>
      <c r="E438" s="181"/>
      <c r="F438" s="121"/>
    </row>
    <row r="439" spans="1:6">
      <c r="B439" s="268"/>
      <c r="C439" s="185"/>
      <c r="D439" s="185"/>
      <c r="E439" s="181"/>
      <c r="F439" s="121"/>
    </row>
    <row r="440" spans="1:6">
      <c r="A440" s="110"/>
      <c r="B440" s="268"/>
      <c r="C440" s="185"/>
      <c r="D440" s="185"/>
      <c r="E440" s="181"/>
      <c r="F440" s="121"/>
    </row>
    <row r="441" spans="1:6">
      <c r="B441" s="268"/>
      <c r="C441" s="185"/>
      <c r="D441" s="185"/>
      <c r="E441" s="181"/>
      <c r="F441" s="121"/>
    </row>
    <row r="442" spans="1:6">
      <c r="B442" s="268"/>
      <c r="C442" s="185"/>
      <c r="D442" s="185"/>
      <c r="E442" s="801"/>
    </row>
    <row r="443" spans="1:6">
      <c r="B443" s="268"/>
      <c r="C443" s="185"/>
      <c r="D443" s="185"/>
      <c r="E443" s="801"/>
    </row>
    <row r="444" spans="1:6">
      <c r="B444" s="268"/>
      <c r="C444" s="185"/>
      <c r="D444" s="185"/>
      <c r="E444" s="181"/>
      <c r="F444" s="121"/>
    </row>
    <row r="445" spans="1:6">
      <c r="B445" s="268"/>
      <c r="C445" s="185"/>
      <c r="D445" s="185"/>
      <c r="E445" s="801"/>
    </row>
    <row r="446" spans="1:6">
      <c r="B446" s="268"/>
      <c r="C446" s="185"/>
      <c r="D446" s="185"/>
      <c r="E446" s="801"/>
    </row>
    <row r="447" spans="1:6">
      <c r="B447" s="268"/>
      <c r="C447" s="185"/>
      <c r="D447" s="185"/>
      <c r="E447" s="801"/>
    </row>
    <row r="448" spans="1:6">
      <c r="B448" s="268"/>
      <c r="C448" s="185"/>
      <c r="D448" s="185"/>
      <c r="E448" s="181"/>
      <c r="F448" s="121"/>
    </row>
    <row r="449" spans="1:6">
      <c r="A449" s="110"/>
      <c r="B449" s="268"/>
      <c r="C449" s="185"/>
      <c r="D449" s="185"/>
      <c r="E449" s="181"/>
      <c r="F449" s="121"/>
    </row>
    <row r="450" spans="1:6">
      <c r="B450" s="268"/>
      <c r="C450" s="185"/>
      <c r="D450" s="185"/>
      <c r="E450" s="181"/>
      <c r="F450" s="121"/>
    </row>
    <row r="451" spans="1:6">
      <c r="B451" s="268"/>
      <c r="C451" s="185"/>
      <c r="D451" s="185"/>
      <c r="E451" s="181"/>
      <c r="F451" s="121"/>
    </row>
    <row r="452" spans="1:6">
      <c r="B452" s="268"/>
      <c r="C452" s="185"/>
      <c r="D452" s="185"/>
      <c r="E452" s="181"/>
      <c r="F452" s="121"/>
    </row>
    <row r="453" spans="1:6">
      <c r="B453" s="268"/>
      <c r="C453" s="185"/>
      <c r="D453" s="185"/>
      <c r="E453" s="181"/>
      <c r="F453" s="121"/>
    </row>
    <row r="454" spans="1:6">
      <c r="B454" s="268"/>
      <c r="C454" s="185"/>
      <c r="D454" s="185"/>
      <c r="E454" s="801"/>
    </row>
    <row r="455" spans="1:6">
      <c r="A455" s="110"/>
      <c r="B455" s="268"/>
      <c r="C455" s="185"/>
      <c r="D455" s="185"/>
      <c r="E455" s="801"/>
    </row>
    <row r="456" spans="1:6">
      <c r="B456" s="268"/>
      <c r="C456" s="185"/>
      <c r="D456" s="185"/>
      <c r="E456" s="181"/>
      <c r="F456" s="121"/>
    </row>
    <row r="457" spans="1:6">
      <c r="A457" s="110"/>
      <c r="B457" s="268"/>
      <c r="C457" s="185"/>
      <c r="D457" s="185"/>
      <c r="E457" s="181"/>
      <c r="F457" s="121"/>
    </row>
    <row r="458" spans="1:6">
      <c r="B458" s="268"/>
      <c r="C458" s="185"/>
      <c r="D458" s="185"/>
      <c r="E458" s="181"/>
      <c r="F458" s="121"/>
    </row>
    <row r="459" spans="1:6">
      <c r="B459" s="268"/>
      <c r="C459" s="185"/>
      <c r="D459" s="185"/>
      <c r="E459" s="181"/>
      <c r="F459" s="121"/>
    </row>
    <row r="460" spans="1:6">
      <c r="B460" s="268"/>
      <c r="C460" s="185"/>
      <c r="D460" s="185"/>
      <c r="E460" s="801"/>
    </row>
    <row r="461" spans="1:6">
      <c r="B461" s="268"/>
      <c r="C461" s="185"/>
      <c r="D461" s="185"/>
      <c r="E461" s="181"/>
      <c r="F461" s="121"/>
    </row>
    <row r="462" spans="1:6">
      <c r="B462" s="268"/>
      <c r="C462" s="185"/>
      <c r="D462" s="185"/>
      <c r="E462" s="801"/>
    </row>
    <row r="463" spans="1:6">
      <c r="B463" s="268"/>
      <c r="C463" s="185"/>
      <c r="D463" s="185"/>
      <c r="E463" s="801"/>
    </row>
    <row r="464" spans="1:6">
      <c r="B464" s="268"/>
      <c r="C464" s="185"/>
      <c r="D464" s="185"/>
      <c r="E464" s="801"/>
    </row>
    <row r="465" spans="2:6">
      <c r="B465" s="268"/>
      <c r="C465" s="185"/>
      <c r="D465" s="185"/>
      <c r="E465" s="801"/>
    </row>
    <row r="466" spans="2:6">
      <c r="B466" s="268"/>
      <c r="C466" s="185"/>
      <c r="D466" s="185"/>
      <c r="E466" s="801"/>
    </row>
    <row r="467" spans="2:6">
      <c r="B467" s="268"/>
      <c r="C467" s="185"/>
      <c r="D467" s="185"/>
      <c r="E467" s="801"/>
    </row>
    <row r="468" spans="2:6">
      <c r="B468" s="268"/>
      <c r="C468" s="185"/>
      <c r="D468" s="185"/>
      <c r="E468" s="801"/>
    </row>
    <row r="469" spans="2:6">
      <c r="B469" s="268"/>
      <c r="C469" s="185"/>
      <c r="D469" s="185"/>
      <c r="E469" s="181"/>
      <c r="F469" s="121"/>
    </row>
    <row r="470" spans="2:6">
      <c r="B470" s="268"/>
      <c r="C470" s="185"/>
      <c r="D470" s="185"/>
      <c r="E470" s="181"/>
      <c r="F470" s="121"/>
    </row>
    <row r="471" spans="2:6">
      <c r="B471" s="268"/>
      <c r="C471" s="185"/>
      <c r="D471" s="185"/>
      <c r="E471" s="181"/>
      <c r="F471" s="121"/>
    </row>
    <row r="472" spans="2:6">
      <c r="B472" s="268"/>
      <c r="C472" s="185"/>
      <c r="D472" s="185"/>
      <c r="E472" s="801"/>
    </row>
    <row r="473" spans="2:6">
      <c r="B473" s="268"/>
      <c r="C473" s="185"/>
      <c r="D473" s="185"/>
      <c r="E473" s="181"/>
      <c r="F473" s="121"/>
    </row>
    <row r="474" spans="2:6">
      <c r="B474" s="268"/>
      <c r="C474" s="185"/>
      <c r="D474" s="185"/>
      <c r="E474" s="181"/>
      <c r="F474" s="121"/>
    </row>
    <row r="475" spans="2:6">
      <c r="B475" s="268"/>
      <c r="C475" s="185"/>
      <c r="D475" s="185"/>
      <c r="E475" s="801"/>
    </row>
    <row r="476" spans="2:6">
      <c r="B476" s="268"/>
      <c r="C476" s="185"/>
      <c r="D476" s="185"/>
      <c r="E476" s="181"/>
      <c r="F476" s="121"/>
    </row>
    <row r="477" spans="2:6">
      <c r="B477" s="268"/>
      <c r="C477" s="185"/>
      <c r="D477" s="185"/>
      <c r="E477" s="181"/>
      <c r="F477" s="121"/>
    </row>
    <row r="478" spans="2:6">
      <c r="B478" s="268"/>
      <c r="C478" s="185"/>
      <c r="D478" s="185"/>
      <c r="E478" s="181"/>
      <c r="F478" s="121"/>
    </row>
    <row r="479" spans="2:6">
      <c r="B479" s="268"/>
      <c r="C479" s="185"/>
      <c r="D479" s="185"/>
      <c r="E479" s="801"/>
    </row>
    <row r="480" spans="2:6">
      <c r="B480" s="268"/>
      <c r="C480" s="185"/>
      <c r="D480" s="185"/>
      <c r="E480" s="181"/>
      <c r="F480" s="121"/>
    </row>
    <row r="481" spans="1:6">
      <c r="A481" s="110"/>
      <c r="B481" s="268"/>
      <c r="C481" s="185"/>
      <c r="D481" s="185"/>
      <c r="E481" s="181"/>
      <c r="F481" s="121"/>
    </row>
    <row r="482" spans="1:6">
      <c r="B482" s="268"/>
      <c r="C482" s="185"/>
      <c r="D482" s="185"/>
      <c r="E482" s="801"/>
    </row>
    <row r="483" spans="1:6">
      <c r="B483" s="268"/>
      <c r="C483" s="185"/>
      <c r="D483" s="185"/>
      <c r="E483" s="801"/>
    </row>
    <row r="484" spans="1:6">
      <c r="B484" s="268"/>
      <c r="C484" s="185"/>
      <c r="D484" s="185"/>
      <c r="E484" s="801"/>
    </row>
    <row r="485" spans="1:6">
      <c r="B485" s="268"/>
      <c r="C485" s="185"/>
      <c r="D485" s="185"/>
      <c r="E485" s="801"/>
    </row>
    <row r="486" spans="1:6">
      <c r="B486" s="268"/>
      <c r="C486" s="185"/>
      <c r="D486" s="185"/>
      <c r="E486" s="801"/>
    </row>
    <row r="487" spans="1:6">
      <c r="B487" s="268"/>
      <c r="C487" s="185"/>
      <c r="D487" s="185"/>
      <c r="E487" s="801"/>
    </row>
    <row r="488" spans="1:6">
      <c r="B488" s="268"/>
      <c r="C488" s="185"/>
      <c r="D488" s="185"/>
      <c r="E488" s="801"/>
    </row>
    <row r="489" spans="1:6">
      <c r="B489" s="268"/>
      <c r="C489" s="185"/>
      <c r="D489" s="185"/>
      <c r="E489" s="801"/>
    </row>
    <row r="490" spans="1:6">
      <c r="B490" s="268"/>
      <c r="C490" s="185"/>
      <c r="D490" s="185"/>
      <c r="E490" s="801"/>
    </row>
    <row r="491" spans="1:6">
      <c r="B491" s="268"/>
      <c r="C491" s="185"/>
      <c r="D491" s="185"/>
      <c r="E491" s="801"/>
    </row>
    <row r="492" spans="1:6">
      <c r="B492" s="268"/>
      <c r="C492" s="185"/>
      <c r="D492" s="185"/>
      <c r="E492" s="181"/>
      <c r="F492" s="121"/>
    </row>
    <row r="493" spans="1:6">
      <c r="B493" s="268"/>
      <c r="C493" s="185"/>
      <c r="D493" s="185"/>
      <c r="E493" s="801"/>
    </row>
    <row r="494" spans="1:6">
      <c r="B494" s="268"/>
      <c r="C494" s="185"/>
      <c r="D494" s="185"/>
      <c r="E494" s="801"/>
    </row>
    <row r="495" spans="1:6">
      <c r="A495" s="110"/>
      <c r="B495" s="268"/>
      <c r="C495" s="185"/>
      <c r="D495" s="185"/>
      <c r="E495" s="181"/>
      <c r="F495" s="121"/>
    </row>
    <row r="496" spans="1:6">
      <c r="B496" s="268"/>
      <c r="C496" s="185"/>
      <c r="D496" s="185"/>
      <c r="E496" s="801"/>
    </row>
    <row r="497" spans="2:6">
      <c r="B497" s="268"/>
      <c r="C497" s="185"/>
      <c r="D497" s="185"/>
      <c r="E497" s="801"/>
    </row>
    <row r="498" spans="2:6">
      <c r="B498" s="268"/>
      <c r="C498" s="185"/>
      <c r="D498" s="185"/>
      <c r="E498" s="181"/>
      <c r="F498" s="121"/>
    </row>
    <row r="499" spans="2:6">
      <c r="B499" s="268"/>
      <c r="C499" s="185"/>
      <c r="D499" s="185"/>
      <c r="E499" s="181"/>
      <c r="F499" s="121"/>
    </row>
    <row r="500" spans="2:6">
      <c r="B500" s="268"/>
      <c r="C500" s="185"/>
      <c r="D500" s="185"/>
      <c r="E500" s="801"/>
    </row>
    <row r="501" spans="2:6">
      <c r="B501" s="268"/>
      <c r="C501" s="185"/>
      <c r="D501" s="185"/>
      <c r="E501" s="801"/>
    </row>
    <row r="502" spans="2:6">
      <c r="B502" s="268"/>
      <c r="C502" s="185"/>
      <c r="D502" s="185"/>
      <c r="E502" s="801"/>
    </row>
    <row r="503" spans="2:6">
      <c r="B503" s="268"/>
      <c r="C503" s="185"/>
      <c r="D503" s="185"/>
      <c r="E503" s="801"/>
    </row>
    <row r="504" spans="2:6">
      <c r="B504" s="268"/>
      <c r="C504" s="185"/>
      <c r="D504" s="185"/>
      <c r="E504" s="181"/>
      <c r="F504" s="121"/>
    </row>
    <row r="505" spans="2:6">
      <c r="B505" s="268"/>
      <c r="C505" s="185"/>
      <c r="D505" s="185"/>
      <c r="E505" s="181"/>
      <c r="F505" s="121"/>
    </row>
    <row r="506" spans="2:6">
      <c r="B506" s="268"/>
      <c r="C506" s="185"/>
      <c r="D506" s="185"/>
      <c r="E506" s="181"/>
      <c r="F506" s="121"/>
    </row>
    <row r="507" spans="2:6">
      <c r="B507" s="268"/>
      <c r="C507" s="185"/>
      <c r="D507" s="185"/>
      <c r="E507" s="801"/>
    </row>
    <row r="508" spans="2:6">
      <c r="B508" s="268"/>
      <c r="C508" s="185"/>
      <c r="D508" s="185"/>
      <c r="E508" s="801"/>
    </row>
    <row r="509" spans="2:6">
      <c r="B509" s="268"/>
      <c r="C509" s="185"/>
      <c r="D509" s="185"/>
      <c r="E509" s="181"/>
      <c r="F509" s="121"/>
    </row>
    <row r="510" spans="2:6">
      <c r="B510" s="268"/>
      <c r="C510" s="185"/>
      <c r="D510" s="185"/>
      <c r="E510" s="801"/>
    </row>
    <row r="511" spans="2:6">
      <c r="B511" s="268"/>
      <c r="C511" s="185"/>
      <c r="D511" s="185"/>
      <c r="E511" s="181"/>
      <c r="F511" s="121"/>
    </row>
    <row r="512" spans="2:6">
      <c r="B512" s="268"/>
      <c r="C512" s="185"/>
      <c r="D512" s="185"/>
      <c r="E512" s="181"/>
      <c r="F512" s="121"/>
    </row>
    <row r="513" spans="1:6">
      <c r="B513" s="268"/>
      <c r="C513" s="185"/>
      <c r="D513" s="185"/>
      <c r="E513" s="181"/>
      <c r="F513" s="121"/>
    </row>
    <row r="514" spans="1:6">
      <c r="B514" s="268"/>
      <c r="C514" s="185"/>
      <c r="D514" s="185"/>
      <c r="E514" s="181"/>
      <c r="F514" s="121"/>
    </row>
    <row r="515" spans="1:6">
      <c r="A515" s="110"/>
      <c r="B515" s="268"/>
      <c r="C515" s="185"/>
      <c r="D515" s="185"/>
      <c r="E515" s="181"/>
      <c r="F515" s="121"/>
    </row>
    <row r="516" spans="1:6">
      <c r="B516" s="268"/>
      <c r="C516" s="185"/>
      <c r="D516" s="185"/>
      <c r="E516" s="801"/>
    </row>
    <row r="517" spans="1:6">
      <c r="B517" s="268"/>
      <c r="C517" s="185"/>
      <c r="D517" s="185"/>
      <c r="E517" s="801"/>
    </row>
    <row r="518" spans="1:6">
      <c r="B518" s="268"/>
      <c r="C518" s="185"/>
      <c r="D518" s="185"/>
      <c r="E518" s="801"/>
    </row>
    <row r="519" spans="1:6">
      <c r="B519" s="268"/>
      <c r="C519" s="185"/>
      <c r="D519" s="185"/>
      <c r="E519" s="801"/>
    </row>
    <row r="520" spans="1:6">
      <c r="B520" s="268"/>
      <c r="C520" s="185"/>
      <c r="D520" s="185"/>
      <c r="E520" s="801"/>
    </row>
    <row r="521" spans="1:6">
      <c r="B521" s="268"/>
      <c r="C521" s="185"/>
      <c r="D521" s="185"/>
      <c r="E521" s="801"/>
    </row>
    <row r="522" spans="1:6">
      <c r="B522" s="268"/>
      <c r="C522" s="185"/>
      <c r="D522" s="185"/>
      <c r="E522" s="801"/>
    </row>
    <row r="523" spans="1:6">
      <c r="B523" s="268"/>
      <c r="C523" s="185"/>
      <c r="D523" s="185"/>
      <c r="E523" s="801"/>
    </row>
    <row r="524" spans="1:6">
      <c r="B524" s="268"/>
      <c r="C524" s="185"/>
      <c r="D524" s="185"/>
      <c r="E524" s="801"/>
    </row>
    <row r="525" spans="1:6">
      <c r="B525" s="268"/>
      <c r="C525" s="185"/>
      <c r="D525" s="185"/>
      <c r="E525" s="801"/>
    </row>
    <row r="526" spans="1:6">
      <c r="B526" s="268"/>
      <c r="C526" s="185"/>
      <c r="D526" s="185"/>
      <c r="E526" s="801"/>
    </row>
    <row r="527" spans="1:6">
      <c r="B527" s="268"/>
      <c r="C527" s="185"/>
      <c r="D527" s="185"/>
      <c r="E527" s="181"/>
      <c r="F527" s="121"/>
    </row>
    <row r="528" spans="1:6">
      <c r="B528" s="268"/>
      <c r="C528" s="185"/>
      <c r="D528" s="185"/>
      <c r="E528" s="181"/>
      <c r="F528" s="121"/>
    </row>
    <row r="529" spans="1:6">
      <c r="B529" s="268"/>
      <c r="C529" s="185"/>
      <c r="D529" s="185"/>
      <c r="E529" s="801"/>
    </row>
    <row r="530" spans="1:6">
      <c r="B530" s="268"/>
      <c r="C530" s="185"/>
      <c r="D530" s="185"/>
      <c r="E530" s="181"/>
      <c r="F530" s="121"/>
    </row>
    <row r="531" spans="1:6">
      <c r="A531" s="110"/>
      <c r="B531" s="268"/>
      <c r="C531" s="185"/>
      <c r="D531" s="185"/>
      <c r="E531" s="181"/>
      <c r="F531" s="121"/>
    </row>
    <row r="532" spans="1:6">
      <c r="B532" s="268"/>
      <c r="C532" s="185"/>
      <c r="D532" s="185"/>
      <c r="E532" s="801"/>
    </row>
    <row r="533" spans="1:6">
      <c r="B533" s="268"/>
      <c r="C533" s="185"/>
      <c r="D533" s="185"/>
      <c r="E533" s="801"/>
    </row>
    <row r="534" spans="1:6">
      <c r="B534" s="268"/>
      <c r="C534" s="185"/>
      <c r="D534" s="185"/>
      <c r="E534" s="801"/>
    </row>
    <row r="535" spans="1:6">
      <c r="B535" s="268"/>
      <c r="C535" s="185"/>
      <c r="D535" s="185"/>
      <c r="E535" s="801"/>
    </row>
    <row r="536" spans="1:6">
      <c r="B536" s="268"/>
      <c r="C536" s="185"/>
      <c r="D536" s="185"/>
      <c r="E536" s="801"/>
    </row>
    <row r="537" spans="1:6">
      <c r="B537" s="268"/>
      <c r="C537" s="185"/>
      <c r="D537" s="185"/>
      <c r="E537" s="801"/>
    </row>
    <row r="538" spans="1:6">
      <c r="B538" s="268"/>
      <c r="C538" s="185"/>
      <c r="D538" s="185"/>
      <c r="E538" s="801"/>
    </row>
    <row r="539" spans="1:6">
      <c r="B539" s="268"/>
      <c r="C539" s="185"/>
      <c r="D539" s="185"/>
      <c r="E539" s="801"/>
    </row>
    <row r="540" spans="1:6">
      <c r="B540" s="268"/>
      <c r="C540" s="185"/>
      <c r="D540" s="185"/>
      <c r="E540" s="801"/>
    </row>
    <row r="541" spans="1:6">
      <c r="B541" s="268"/>
      <c r="C541" s="185"/>
      <c r="D541" s="185"/>
      <c r="E541" s="801"/>
    </row>
    <row r="542" spans="1:6">
      <c r="B542" s="268"/>
      <c r="C542" s="185"/>
      <c r="D542" s="185"/>
      <c r="E542" s="801"/>
    </row>
    <row r="543" spans="1:6">
      <c r="B543" s="268"/>
      <c r="C543" s="185"/>
      <c r="D543" s="185"/>
      <c r="E543" s="181"/>
      <c r="F543" s="121"/>
    </row>
    <row r="544" spans="1:6">
      <c r="B544" s="268"/>
      <c r="C544" s="185"/>
      <c r="D544" s="185"/>
      <c r="E544" s="801"/>
    </row>
    <row r="545" spans="2:6">
      <c r="B545" s="268"/>
      <c r="C545" s="185"/>
      <c r="D545" s="185"/>
      <c r="E545" s="181"/>
      <c r="F545" s="121"/>
    </row>
    <row r="546" spans="2:6">
      <c r="B546" s="268"/>
      <c r="C546" s="185"/>
      <c r="D546" s="185"/>
      <c r="E546" s="801"/>
    </row>
    <row r="547" spans="2:6">
      <c r="B547" s="268"/>
      <c r="C547" s="185"/>
      <c r="D547" s="185"/>
      <c r="E547" s="181"/>
      <c r="F547" s="121"/>
    </row>
    <row r="548" spans="2:6">
      <c r="B548" s="268"/>
      <c r="C548" s="185"/>
      <c r="D548" s="185"/>
      <c r="E548" s="801"/>
    </row>
    <row r="549" spans="2:6">
      <c r="B549" s="268"/>
      <c r="C549" s="185"/>
      <c r="D549" s="185"/>
      <c r="E549" s="181"/>
      <c r="F549" s="121"/>
    </row>
    <row r="550" spans="2:6">
      <c r="B550" s="268"/>
      <c r="C550" s="185"/>
      <c r="D550" s="185"/>
      <c r="E550" s="801"/>
    </row>
    <row r="551" spans="2:6">
      <c r="B551" s="268"/>
      <c r="C551" s="185"/>
      <c r="D551" s="185"/>
      <c r="E551" s="181"/>
      <c r="F551" s="121"/>
    </row>
    <row r="552" spans="2:6">
      <c r="B552" s="268"/>
      <c r="C552" s="185"/>
      <c r="D552" s="185"/>
      <c r="E552" s="801"/>
    </row>
    <row r="553" spans="2:6">
      <c r="B553" s="268"/>
      <c r="C553" s="185"/>
      <c r="D553" s="185"/>
      <c r="E553" s="801"/>
    </row>
    <row r="554" spans="2:6">
      <c r="B554" s="268"/>
      <c r="C554" s="185"/>
      <c r="D554" s="185"/>
      <c r="E554" s="801"/>
    </row>
    <row r="555" spans="2:6">
      <c r="B555" s="268"/>
      <c r="C555" s="185"/>
      <c r="D555" s="185"/>
      <c r="E555" s="801"/>
    </row>
    <row r="556" spans="2:6">
      <c r="B556" s="268"/>
      <c r="C556" s="185"/>
      <c r="D556" s="185"/>
      <c r="E556" s="801"/>
    </row>
    <row r="557" spans="2:6">
      <c r="B557" s="268"/>
      <c r="C557" s="185"/>
      <c r="D557" s="185"/>
      <c r="E557" s="801"/>
    </row>
    <row r="558" spans="2:6">
      <c r="B558" s="268"/>
      <c r="C558" s="185"/>
      <c r="D558" s="185"/>
      <c r="E558" s="181"/>
      <c r="F558" s="121"/>
    </row>
    <row r="559" spans="2:6">
      <c r="B559" s="268"/>
      <c r="C559" s="185"/>
      <c r="D559" s="185"/>
      <c r="E559" s="801"/>
    </row>
    <row r="560" spans="2:6">
      <c r="B560" s="268"/>
      <c r="C560" s="185"/>
      <c r="D560" s="185"/>
      <c r="E560" s="181"/>
      <c r="F560" s="121"/>
    </row>
    <row r="561" spans="1:6">
      <c r="B561" s="268"/>
      <c r="C561" s="185"/>
      <c r="D561" s="185"/>
      <c r="E561" s="801"/>
    </row>
    <row r="562" spans="1:6">
      <c r="B562" s="268"/>
      <c r="C562" s="185"/>
      <c r="D562" s="185"/>
      <c r="E562" s="181"/>
      <c r="F562" s="121"/>
    </row>
    <row r="563" spans="1:6">
      <c r="B563" s="268"/>
      <c r="C563" s="185"/>
      <c r="D563" s="185"/>
      <c r="E563" s="801"/>
    </row>
    <row r="564" spans="1:6">
      <c r="B564" s="268"/>
      <c r="C564" s="185"/>
      <c r="D564" s="185"/>
      <c r="E564" s="181"/>
      <c r="F564" s="121"/>
    </row>
    <row r="565" spans="1:6">
      <c r="B565" s="268"/>
      <c r="C565" s="185"/>
      <c r="D565" s="185"/>
      <c r="E565" s="801"/>
    </row>
    <row r="566" spans="1:6">
      <c r="A566" s="110"/>
      <c r="B566" s="268"/>
      <c r="C566" s="185"/>
      <c r="D566" s="185"/>
      <c r="E566" s="181"/>
      <c r="F566" s="121"/>
    </row>
    <row r="567" spans="1:6">
      <c r="B567" s="268"/>
      <c r="C567" s="185"/>
      <c r="D567" s="185"/>
      <c r="E567" s="801"/>
    </row>
    <row r="568" spans="1:6">
      <c r="B568" s="268"/>
      <c r="C568" s="185"/>
      <c r="D568" s="185"/>
      <c r="E568" s="801"/>
    </row>
    <row r="569" spans="1:6">
      <c r="B569" s="268"/>
      <c r="C569" s="185"/>
      <c r="D569" s="185"/>
      <c r="E569" s="801"/>
    </row>
    <row r="570" spans="1:6">
      <c r="B570" s="268"/>
      <c r="C570" s="185"/>
      <c r="D570" s="185"/>
      <c r="E570" s="801"/>
    </row>
    <row r="571" spans="1:6">
      <c r="B571" s="268"/>
      <c r="C571" s="185"/>
      <c r="D571" s="185"/>
      <c r="E571" s="801"/>
    </row>
    <row r="572" spans="1:6">
      <c r="B572" s="268"/>
      <c r="C572" s="185"/>
      <c r="D572" s="185"/>
      <c r="E572" s="801"/>
    </row>
    <row r="573" spans="1:6">
      <c r="B573" s="268"/>
      <c r="C573" s="185"/>
      <c r="D573" s="185"/>
      <c r="E573" s="181"/>
      <c r="F573" s="121"/>
    </row>
    <row r="574" spans="1:6">
      <c r="B574" s="268"/>
      <c r="C574" s="185"/>
      <c r="D574" s="185"/>
      <c r="E574" s="801"/>
    </row>
    <row r="575" spans="1:6">
      <c r="B575" s="268"/>
      <c r="C575" s="185"/>
      <c r="D575" s="185"/>
      <c r="E575" s="801"/>
    </row>
    <row r="576" spans="1:6">
      <c r="B576" s="268"/>
      <c r="C576" s="185"/>
      <c r="D576" s="185"/>
      <c r="E576" s="801"/>
    </row>
    <row r="577" spans="1:6">
      <c r="B577" s="268"/>
      <c r="C577" s="185"/>
      <c r="D577" s="185"/>
      <c r="E577" s="801"/>
    </row>
    <row r="578" spans="1:6">
      <c r="B578" s="268"/>
      <c r="C578" s="185"/>
      <c r="D578" s="185"/>
      <c r="E578" s="801"/>
    </row>
    <row r="579" spans="1:6">
      <c r="B579" s="268"/>
      <c r="C579" s="185"/>
      <c r="D579" s="185"/>
      <c r="E579" s="801"/>
    </row>
    <row r="580" spans="1:6">
      <c r="B580" s="268"/>
      <c r="C580" s="185"/>
      <c r="D580" s="185"/>
      <c r="E580" s="181"/>
      <c r="F580" s="121"/>
    </row>
    <row r="581" spans="1:6">
      <c r="A581" s="110"/>
      <c r="B581" s="268"/>
      <c r="C581" s="185"/>
      <c r="D581" s="185"/>
      <c r="E581" s="801"/>
    </row>
    <row r="582" spans="1:6">
      <c r="B582" s="268"/>
      <c r="C582" s="185"/>
      <c r="D582" s="185"/>
      <c r="E582" s="801"/>
    </row>
    <row r="583" spans="1:6">
      <c r="A583" s="110"/>
      <c r="B583" s="268"/>
      <c r="C583" s="185"/>
      <c r="D583" s="185"/>
      <c r="E583" s="801"/>
    </row>
    <row r="584" spans="1:6">
      <c r="B584" s="268"/>
      <c r="C584" s="185"/>
      <c r="D584" s="185"/>
      <c r="E584" s="801"/>
    </row>
    <row r="585" spans="1:6">
      <c r="B585" s="268"/>
      <c r="C585" s="185"/>
      <c r="D585" s="185"/>
      <c r="E585" s="801"/>
    </row>
    <row r="586" spans="1:6">
      <c r="B586" s="268"/>
      <c r="C586" s="185"/>
      <c r="D586" s="185"/>
      <c r="E586" s="801"/>
    </row>
    <row r="587" spans="1:6">
      <c r="B587" s="268"/>
      <c r="C587" s="185"/>
      <c r="D587" s="185"/>
      <c r="E587" s="181"/>
      <c r="F587" s="121"/>
    </row>
    <row r="588" spans="1:6">
      <c r="B588" s="268"/>
      <c r="C588" s="185"/>
      <c r="D588" s="185"/>
      <c r="E588" s="801"/>
    </row>
    <row r="589" spans="1:6">
      <c r="A589" s="110"/>
      <c r="B589" s="268"/>
      <c r="C589" s="185"/>
      <c r="D589" s="185"/>
      <c r="E589" s="801"/>
    </row>
    <row r="590" spans="1:6">
      <c r="B590" s="268"/>
      <c r="C590" s="185"/>
      <c r="D590" s="185"/>
      <c r="E590" s="181"/>
      <c r="F590" s="121"/>
    </row>
    <row r="591" spans="1:6">
      <c r="B591" s="268"/>
      <c r="C591" s="185"/>
      <c r="D591" s="185"/>
      <c r="E591" s="801"/>
    </row>
    <row r="592" spans="1:6">
      <c r="A592" s="110"/>
      <c r="B592" s="268"/>
      <c r="C592" s="185"/>
      <c r="D592" s="185"/>
      <c r="E592" s="801"/>
    </row>
    <row r="593" spans="1:6">
      <c r="B593" s="268"/>
      <c r="C593" s="185"/>
      <c r="D593" s="185"/>
      <c r="E593" s="801"/>
    </row>
    <row r="594" spans="1:6">
      <c r="B594" s="268"/>
      <c r="C594" s="185"/>
      <c r="D594" s="185"/>
      <c r="E594" s="801"/>
    </row>
    <row r="595" spans="1:6">
      <c r="B595" s="268"/>
      <c r="C595" s="185"/>
      <c r="D595" s="185"/>
      <c r="E595" s="181"/>
      <c r="F595" s="121"/>
    </row>
    <row r="596" spans="1:6">
      <c r="B596" s="268"/>
      <c r="C596" s="185"/>
      <c r="D596" s="185"/>
      <c r="E596" s="801"/>
    </row>
    <row r="597" spans="1:6">
      <c r="B597" s="268"/>
      <c r="C597" s="185"/>
      <c r="D597" s="185"/>
      <c r="E597" s="801"/>
    </row>
    <row r="598" spans="1:6">
      <c r="A598" s="469"/>
      <c r="B598" s="268"/>
      <c r="C598" s="185"/>
      <c r="D598" s="185"/>
      <c r="E598" s="181"/>
      <c r="F598" s="121"/>
    </row>
    <row r="599" spans="1:6">
      <c r="B599" s="268"/>
      <c r="C599" s="185"/>
      <c r="D599" s="185"/>
      <c r="E599" s="801"/>
    </row>
    <row r="600" spans="1:6">
      <c r="A600" s="110"/>
      <c r="B600" s="370"/>
      <c r="C600" s="185"/>
      <c r="D600" s="185"/>
    </row>
    <row r="601" spans="1:6">
      <c r="B601" s="268"/>
      <c r="C601" s="185"/>
      <c r="D601" s="185"/>
    </row>
    <row r="602" spans="1:6">
      <c r="B602" s="268"/>
      <c r="C602" s="185"/>
      <c r="D602" s="185"/>
    </row>
    <row r="603" spans="1:6">
      <c r="B603" s="268"/>
      <c r="C603" s="185"/>
      <c r="D603" s="185"/>
    </row>
    <row r="604" spans="1:6">
      <c r="B604" s="268"/>
      <c r="F604" s="121"/>
    </row>
    <row r="606" spans="1:6">
      <c r="B606" s="268"/>
    </row>
    <row r="607" spans="1:6">
      <c r="B607" s="268"/>
    </row>
    <row r="608" spans="1:6">
      <c r="B608" s="268"/>
    </row>
    <row r="609" spans="1:6">
      <c r="B609" s="268"/>
    </row>
    <row r="610" spans="1:6">
      <c r="B610" s="268"/>
    </row>
    <row r="611" spans="1:6">
      <c r="B611" s="268"/>
    </row>
    <row r="612" spans="1:6">
      <c r="B612" s="268"/>
    </row>
    <row r="613" spans="1:6">
      <c r="A613" s="110"/>
      <c r="B613" s="268"/>
    </row>
    <row r="614" spans="1:6">
      <c r="B614" s="268"/>
      <c r="E614" s="181"/>
      <c r="F614" s="121"/>
    </row>
    <row r="615" spans="1:6">
      <c r="B615" s="268"/>
    </row>
    <row r="616" spans="1:6">
      <c r="B616" s="268"/>
    </row>
    <row r="617" spans="1:6">
      <c r="B617" s="268"/>
    </row>
    <row r="618" spans="1:6">
      <c r="B618" s="268"/>
    </row>
    <row r="619" spans="1:6">
      <c r="B619" s="268"/>
    </row>
    <row r="620" spans="1:6">
      <c r="B620" s="268"/>
    </row>
    <row r="621" spans="1:6">
      <c r="B621" s="268"/>
    </row>
    <row r="622" spans="1:6">
      <c r="B622" s="268"/>
    </row>
    <row r="623" spans="1:6">
      <c r="B623" s="268"/>
    </row>
    <row r="624" spans="1:6">
      <c r="B624" s="268"/>
    </row>
    <row r="625" spans="1:6">
      <c r="B625" s="268"/>
    </row>
    <row r="626" spans="1:6">
      <c r="A626" s="110"/>
      <c r="B626" s="268"/>
    </row>
    <row r="627" spans="1:6">
      <c r="B627" s="268"/>
      <c r="E627" s="181"/>
      <c r="F627" s="121"/>
    </row>
    <row r="628" spans="1:6">
      <c r="B628" s="268"/>
    </row>
    <row r="629" spans="1:6">
      <c r="B629" s="268"/>
    </row>
    <row r="630" spans="1:6">
      <c r="B630" s="268"/>
    </row>
    <row r="631" spans="1:6">
      <c r="B631" s="268"/>
    </row>
    <row r="632" spans="1:6">
      <c r="B632" s="268"/>
    </row>
    <row r="633" spans="1:6">
      <c r="B633" s="268"/>
    </row>
    <row r="634" spans="1:6">
      <c r="B634" s="268"/>
    </row>
    <row r="635" spans="1:6">
      <c r="A635" s="110"/>
      <c r="B635" s="268"/>
    </row>
    <row r="636" spans="1:6">
      <c r="B636" s="268"/>
      <c r="E636" s="181"/>
      <c r="F636" s="121"/>
    </row>
    <row r="637" spans="1:6">
      <c r="B637" s="268"/>
    </row>
    <row r="638" spans="1:6">
      <c r="B638" s="268"/>
    </row>
    <row r="639" spans="1:6">
      <c r="B639" s="268"/>
    </row>
    <row r="640" spans="1:6">
      <c r="B640" s="268"/>
    </row>
    <row r="641" spans="1:6">
      <c r="B641" s="268"/>
    </row>
    <row r="642" spans="1:6">
      <c r="B642" s="268"/>
    </row>
    <row r="643" spans="1:6">
      <c r="B643" s="268"/>
      <c r="E643" s="181"/>
      <c r="F643" s="121"/>
    </row>
    <row r="644" spans="1:6">
      <c r="B644" s="268"/>
      <c r="E644" s="181"/>
      <c r="F644" s="121"/>
    </row>
    <row r="645" spans="1:6">
      <c r="B645" s="268"/>
      <c r="E645" s="181"/>
      <c r="F645" s="121"/>
    </row>
    <row r="646" spans="1:6">
      <c r="B646" s="268"/>
      <c r="E646" s="181"/>
      <c r="F646" s="121"/>
    </row>
    <row r="647" spans="1:6">
      <c r="A647" s="110"/>
      <c r="B647" s="268"/>
    </row>
    <row r="648" spans="1:6">
      <c r="B648" s="268"/>
    </row>
    <row r="649" spans="1:6">
      <c r="B649" s="268"/>
    </row>
    <row r="650" spans="1:6">
      <c r="B650" s="268"/>
    </row>
    <row r="651" spans="1:6">
      <c r="B651" s="268"/>
    </row>
    <row r="652" spans="1:6">
      <c r="B652" s="268"/>
    </row>
    <row r="653" spans="1:6">
      <c r="B653" s="268"/>
    </row>
    <row r="654" spans="1:6">
      <c r="B654" s="268"/>
    </row>
    <row r="655" spans="1:6">
      <c r="B655" s="268"/>
      <c r="E655" s="181"/>
      <c r="F655" s="121"/>
    </row>
    <row r="656" spans="1:6">
      <c r="A656" s="110"/>
      <c r="B656" s="268"/>
    </row>
    <row r="657" spans="1:6">
      <c r="B657" s="268"/>
    </row>
    <row r="658" spans="1:6">
      <c r="B658" s="268"/>
    </row>
    <row r="659" spans="1:6">
      <c r="B659" s="268"/>
    </row>
    <row r="660" spans="1:6">
      <c r="B660" s="268"/>
    </row>
    <row r="661" spans="1:6">
      <c r="B661" s="268"/>
    </row>
    <row r="662" spans="1:6">
      <c r="A662" s="110"/>
      <c r="B662" s="268"/>
    </row>
    <row r="663" spans="1:6">
      <c r="B663" s="268"/>
      <c r="E663" s="181"/>
      <c r="F663" s="121"/>
    </row>
    <row r="664" spans="1:6">
      <c r="B664" s="268"/>
      <c r="E664" s="181"/>
      <c r="F664" s="121"/>
    </row>
    <row r="665" spans="1:6">
      <c r="A665" s="110"/>
      <c r="B665" s="268"/>
      <c r="E665" s="181"/>
      <c r="F665" s="121"/>
    </row>
    <row r="666" spans="1:6">
      <c r="B666" s="268"/>
      <c r="E666" s="181"/>
      <c r="F666" s="121"/>
    </row>
    <row r="667" spans="1:6">
      <c r="B667" s="268"/>
    </row>
    <row r="668" spans="1:6">
      <c r="B668" s="268"/>
    </row>
    <row r="669" spans="1:6">
      <c r="B669" s="268"/>
      <c r="E669" s="181"/>
      <c r="F669" s="121"/>
    </row>
    <row r="670" spans="1:6">
      <c r="B670" s="268"/>
    </row>
    <row r="671" spans="1:6">
      <c r="A671" s="110"/>
      <c r="B671" s="268"/>
    </row>
    <row r="672" spans="1:6">
      <c r="B672" s="268"/>
      <c r="E672" s="181"/>
      <c r="F672" s="121"/>
    </row>
    <row r="673" spans="1:6">
      <c r="A673" s="110"/>
      <c r="B673" s="268"/>
      <c r="E673" s="181"/>
      <c r="F673" s="121"/>
    </row>
    <row r="674" spans="1:6">
      <c r="B674" s="268"/>
      <c r="E674" s="181"/>
      <c r="F674" s="121"/>
    </row>
    <row r="675" spans="1:6">
      <c r="B675" s="268"/>
      <c r="E675" s="181"/>
      <c r="F675" s="121"/>
    </row>
    <row r="676" spans="1:6">
      <c r="B676" s="268"/>
    </row>
    <row r="677" spans="1:6">
      <c r="A677" s="110"/>
      <c r="B677" s="268"/>
      <c r="E677" s="181"/>
      <c r="F677" s="121"/>
    </row>
    <row r="678" spans="1:6">
      <c r="B678" s="268"/>
    </row>
    <row r="679" spans="1:6">
      <c r="A679" s="469"/>
      <c r="B679" s="268"/>
    </row>
    <row r="680" spans="1:6">
      <c r="B680" s="268"/>
      <c r="E680" s="181"/>
      <c r="F680" s="121"/>
    </row>
    <row r="681" spans="1:6">
      <c r="A681" s="110"/>
      <c r="B681" s="268"/>
      <c r="E681" s="181"/>
      <c r="F681" s="121"/>
    </row>
    <row r="682" spans="1:6">
      <c r="B682" s="268"/>
    </row>
    <row r="683" spans="1:6">
      <c r="B683" s="268"/>
      <c r="E683" s="181"/>
      <c r="F683" s="121"/>
    </row>
    <row r="684" spans="1:6">
      <c r="B684" s="268"/>
    </row>
    <row r="685" spans="1:6">
      <c r="B685" s="268"/>
      <c r="F685" s="121"/>
    </row>
    <row r="686" spans="1:6">
      <c r="A686" s="110"/>
      <c r="B686" s="268"/>
    </row>
    <row r="687" spans="1:6">
      <c r="A687" s="110"/>
      <c r="B687" s="268"/>
    </row>
    <row r="688" spans="1:6">
      <c r="B688" s="268"/>
    </row>
    <row r="689" spans="1:6">
      <c r="B689" s="268"/>
    </row>
    <row r="690" spans="1:6">
      <c r="B690" s="268"/>
      <c r="F690" s="121"/>
    </row>
    <row r="691" spans="1:6">
      <c r="B691" s="268"/>
    </row>
    <row r="692" spans="1:6">
      <c r="B692" s="268"/>
    </row>
    <row r="693" spans="1:6">
      <c r="B693" s="268"/>
    </row>
    <row r="694" spans="1:6">
      <c r="A694" s="110"/>
      <c r="B694" s="268"/>
    </row>
    <row r="695" spans="1:6">
      <c r="B695" s="268"/>
      <c r="E695" s="181"/>
      <c r="F695" s="121"/>
    </row>
    <row r="696" spans="1:6">
      <c r="A696" s="110"/>
      <c r="B696" s="268"/>
    </row>
    <row r="697" spans="1:6">
      <c r="A697" s="110"/>
      <c r="B697" s="268"/>
    </row>
    <row r="698" spans="1:6">
      <c r="B698" s="268"/>
      <c r="F698" s="121"/>
    </row>
    <row r="699" spans="1:6">
      <c r="B699" s="268"/>
    </row>
    <row r="700" spans="1:6">
      <c r="B700" s="268"/>
    </row>
    <row r="701" spans="1:6">
      <c r="A701" s="110"/>
      <c r="B701" s="268"/>
      <c r="F701" s="121"/>
    </row>
    <row r="702" spans="1:6">
      <c r="B702" s="268"/>
    </row>
    <row r="703" spans="1:6">
      <c r="B703" s="268"/>
    </row>
    <row r="704" spans="1:6">
      <c r="B704" s="268"/>
      <c r="F704" s="121"/>
    </row>
    <row r="705" spans="1:6">
      <c r="B705" s="268"/>
      <c r="E705" s="181"/>
      <c r="F705" s="121"/>
    </row>
    <row r="706" spans="1:6">
      <c r="A706" s="110"/>
      <c r="B706" s="268"/>
    </row>
    <row r="707" spans="1:6">
      <c r="B707" s="268"/>
    </row>
    <row r="708" spans="1:6">
      <c r="B708" s="268"/>
      <c r="F708" s="121"/>
    </row>
    <row r="709" spans="1:6">
      <c r="A709" s="110"/>
      <c r="B709" s="268"/>
      <c r="F709" s="121"/>
    </row>
    <row r="710" spans="1:6">
      <c r="B710" s="268"/>
    </row>
    <row r="711" spans="1:6">
      <c r="B711" s="268"/>
    </row>
    <row r="712" spans="1:6">
      <c r="A712" s="110"/>
      <c r="B712" s="268"/>
    </row>
    <row r="713" spans="1:6">
      <c r="B713" s="268"/>
      <c r="E713" s="181"/>
      <c r="F713" s="121"/>
    </row>
    <row r="714" spans="1:6">
      <c r="B714" s="268"/>
    </row>
    <row r="715" spans="1:6">
      <c r="B715" s="268"/>
      <c r="E715" s="181"/>
      <c r="F715" s="121"/>
    </row>
    <row r="716" spans="1:6">
      <c r="B716" s="268"/>
    </row>
    <row r="717" spans="1:6">
      <c r="B717" s="268"/>
    </row>
    <row r="718" spans="1:6">
      <c r="B718" s="268"/>
      <c r="E718" s="181"/>
      <c r="F718" s="121"/>
    </row>
    <row r="719" spans="1:6">
      <c r="B719" s="268"/>
    </row>
  </sheetData>
  <sheetProtection password="CC09" sheet="1" objects="1" scenarios="1"/>
  <pageMargins left="0.7" right="0.7" top="0.75" bottom="0.75" header="0.3" footer="0.3"/>
  <pageSetup paperSize="9" orientation="portrait"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1:J163"/>
  <sheetViews>
    <sheetView view="pageBreakPreview" zoomScaleNormal="100" zoomScaleSheetLayoutView="100" workbookViewId="0">
      <selection activeCell="E7" sqref="E7"/>
    </sheetView>
  </sheetViews>
  <sheetFormatPr defaultColWidth="9.140625" defaultRowHeight="12.75"/>
  <cols>
    <col min="1" max="1" width="5.7109375" style="24" customWidth="1"/>
    <col min="2" max="2" width="40.7109375" style="25" customWidth="1"/>
    <col min="3" max="3" width="5.7109375" style="26" bestFit="1" customWidth="1"/>
    <col min="4" max="4" width="8.28515625" style="27" customWidth="1"/>
    <col min="5" max="5" width="11.85546875" style="48" customWidth="1"/>
    <col min="6" max="6" width="13.140625" style="29" customWidth="1"/>
    <col min="7" max="7" width="9.140625" style="6"/>
    <col min="8" max="8" width="24.85546875" style="6" customWidth="1"/>
    <col min="9" max="16384" width="9.140625" style="6"/>
  </cols>
  <sheetData>
    <row r="1" spans="1:6" ht="15.75">
      <c r="B1" s="7" t="s">
        <v>55</v>
      </c>
    </row>
    <row r="2" spans="1:6" ht="15.75">
      <c r="B2" s="17" t="s">
        <v>58</v>
      </c>
    </row>
    <row r="3" spans="1:6" ht="15.75">
      <c r="B3" s="70" t="s">
        <v>802</v>
      </c>
    </row>
    <row r="4" spans="1:6" ht="15.75">
      <c r="B4" s="70"/>
    </row>
    <row r="6" spans="1:6" s="33" customFormat="1">
      <c r="A6" s="30" t="s">
        <v>12</v>
      </c>
      <c r="B6" s="31" t="s">
        <v>13</v>
      </c>
      <c r="C6" s="26"/>
      <c r="D6" s="27"/>
      <c r="E6" s="48"/>
      <c r="F6" s="29"/>
    </row>
    <row r="7" spans="1:6" s="33" customFormat="1" ht="48.75" customHeight="1">
      <c r="A7" s="32" t="s">
        <v>1</v>
      </c>
      <c r="B7" s="25" t="s">
        <v>47</v>
      </c>
      <c r="C7" s="26" t="s">
        <v>31</v>
      </c>
      <c r="D7" s="27">
        <v>5</v>
      </c>
      <c r="E7" s="48"/>
      <c r="F7" s="29">
        <f>D7*E7</f>
        <v>0</v>
      </c>
    </row>
    <row r="8" spans="1:6" s="33" customFormat="1">
      <c r="A8" s="32"/>
      <c r="B8" s="25"/>
      <c r="C8" s="26"/>
      <c r="D8" s="27"/>
      <c r="E8" s="48"/>
      <c r="F8" s="29"/>
    </row>
    <row r="9" spans="1:6" s="79" customFormat="1" ht="92.25" customHeight="1">
      <c r="A9" s="64" t="s">
        <v>4</v>
      </c>
      <c r="B9" s="25" t="s">
        <v>904</v>
      </c>
      <c r="C9" s="26" t="s">
        <v>6</v>
      </c>
      <c r="D9" s="27">
        <v>55.25</v>
      </c>
      <c r="E9" s="48"/>
      <c r="F9" s="29">
        <f>D9*E9</f>
        <v>0</v>
      </c>
    </row>
    <row r="10" spans="1:6" s="33" customFormat="1" ht="17.25" customHeight="1">
      <c r="A10" s="32" t="s">
        <v>3</v>
      </c>
      <c r="B10" s="25" t="s">
        <v>718</v>
      </c>
      <c r="C10" s="26" t="s">
        <v>6</v>
      </c>
      <c r="D10" s="27">
        <v>17.100000000000001</v>
      </c>
      <c r="E10" s="48"/>
      <c r="F10" s="29">
        <f>D10*E10</f>
        <v>0</v>
      </c>
    </row>
    <row r="11" spans="1:6" s="33" customFormat="1">
      <c r="A11" s="32"/>
      <c r="B11" s="25"/>
      <c r="C11" s="26"/>
      <c r="D11" s="27"/>
      <c r="E11" s="48"/>
      <c r="F11" s="29"/>
    </row>
    <row r="12" spans="1:6" s="33" customFormat="1" ht="74.25" customHeight="1">
      <c r="A12" s="32" t="s">
        <v>9</v>
      </c>
      <c r="B12" s="25" t="s">
        <v>719</v>
      </c>
      <c r="C12" s="26" t="s">
        <v>6</v>
      </c>
      <c r="D12" s="27">
        <v>15.2</v>
      </c>
      <c r="E12" s="48"/>
      <c r="F12" s="29">
        <f>D12*E12</f>
        <v>0</v>
      </c>
    </row>
    <row r="13" spans="1:6" s="33" customFormat="1" ht="21.75" customHeight="1">
      <c r="A13" s="32" t="s">
        <v>3</v>
      </c>
      <c r="B13" s="25" t="s">
        <v>720</v>
      </c>
      <c r="C13" s="26" t="s">
        <v>6</v>
      </c>
      <c r="D13" s="27">
        <v>7.44</v>
      </c>
      <c r="E13" s="48"/>
      <c r="F13" s="29">
        <f>D13*E13</f>
        <v>0</v>
      </c>
    </row>
    <row r="14" spans="1:6" s="33" customFormat="1">
      <c r="A14" s="32"/>
      <c r="B14" s="25"/>
      <c r="C14" s="26"/>
      <c r="D14" s="470"/>
      <c r="E14" s="471"/>
      <c r="F14" s="29"/>
    </row>
    <row r="15" spans="1:6" s="33" customFormat="1" ht="44.25" customHeight="1">
      <c r="A15" s="32" t="s">
        <v>8</v>
      </c>
      <c r="B15" s="25" t="s">
        <v>737</v>
      </c>
      <c r="C15" s="26" t="s">
        <v>6</v>
      </c>
      <c r="D15" s="27">
        <v>10.199999999999999</v>
      </c>
      <c r="E15" s="48"/>
      <c r="F15" s="29">
        <f>D15*E15</f>
        <v>0</v>
      </c>
    </row>
    <row r="16" spans="1:6" s="33" customFormat="1" ht="18.75" customHeight="1">
      <c r="A16" s="32" t="s">
        <v>3</v>
      </c>
      <c r="B16" s="484" t="s">
        <v>738</v>
      </c>
      <c r="C16" s="26" t="s">
        <v>6</v>
      </c>
      <c r="D16" s="27">
        <v>29.4</v>
      </c>
      <c r="E16" s="48"/>
      <c r="F16" s="29">
        <f>D16*E16</f>
        <v>0</v>
      </c>
    </row>
    <row r="17" spans="1:8" s="33" customFormat="1">
      <c r="A17" s="32"/>
      <c r="B17" s="25"/>
      <c r="C17" s="26"/>
      <c r="D17" s="470"/>
      <c r="E17" s="471"/>
      <c r="F17" s="29"/>
    </row>
    <row r="18" spans="1:8" s="33" customFormat="1" ht="36" customHeight="1">
      <c r="A18" s="32" t="s">
        <v>10</v>
      </c>
      <c r="B18" s="25" t="s">
        <v>59</v>
      </c>
      <c r="C18" s="26" t="s">
        <v>6</v>
      </c>
      <c r="D18" s="27">
        <v>20.95</v>
      </c>
      <c r="E18" s="48"/>
      <c r="F18" s="29">
        <f>D18*E18</f>
        <v>0</v>
      </c>
    </row>
    <row r="19" spans="1:8" s="33" customFormat="1">
      <c r="A19" s="32"/>
      <c r="B19" s="25"/>
      <c r="C19" s="26"/>
      <c r="D19" s="470"/>
      <c r="E19" s="471"/>
      <c r="F19" s="29"/>
    </row>
    <row r="20" spans="1:8" s="33" customFormat="1" ht="39" customHeight="1">
      <c r="A20" s="32" t="s">
        <v>11</v>
      </c>
      <c r="B20" s="25" t="s">
        <v>722</v>
      </c>
      <c r="C20" s="26" t="s">
        <v>6</v>
      </c>
      <c r="D20" s="27">
        <v>65</v>
      </c>
      <c r="E20" s="48"/>
      <c r="F20" s="29">
        <f>D20*E20</f>
        <v>0</v>
      </c>
    </row>
    <row r="21" spans="1:8" s="33" customFormat="1">
      <c r="A21" s="32"/>
      <c r="E21" s="809"/>
    </row>
    <row r="22" spans="1:8" s="79" customFormat="1" ht="52.5" customHeight="1">
      <c r="A22" s="32" t="s">
        <v>18</v>
      </c>
      <c r="B22" s="25" t="s">
        <v>65</v>
      </c>
      <c r="C22" s="26" t="s">
        <v>2</v>
      </c>
      <c r="D22" s="27">
        <v>7</v>
      </c>
      <c r="E22" s="48"/>
      <c r="F22" s="29">
        <f>D22*E22</f>
        <v>0</v>
      </c>
      <c r="G22" s="33"/>
    </row>
    <row r="23" spans="1:8" s="79" customFormat="1" ht="45.75" customHeight="1">
      <c r="A23" s="32" t="s">
        <v>911</v>
      </c>
      <c r="B23" s="25" t="s">
        <v>910</v>
      </c>
      <c r="C23" s="26" t="s">
        <v>2</v>
      </c>
      <c r="D23" s="27">
        <v>1</v>
      </c>
      <c r="E23" s="48"/>
      <c r="F23" s="29">
        <f>D23*E23</f>
        <v>0</v>
      </c>
      <c r="G23" s="33"/>
    </row>
    <row r="24" spans="1:8" s="79" customFormat="1">
      <c r="A24" s="64"/>
      <c r="B24" s="90"/>
      <c r="C24" s="642"/>
      <c r="D24" s="470"/>
      <c r="E24" s="471"/>
      <c r="F24" s="643"/>
    </row>
    <row r="25" spans="1:8" s="33" customFormat="1" ht="50.25" customHeight="1">
      <c r="A25" s="32" t="s">
        <v>19</v>
      </c>
      <c r="B25" s="25" t="s">
        <v>723</v>
      </c>
      <c r="C25" s="26" t="s">
        <v>16</v>
      </c>
      <c r="D25" s="27">
        <v>7</v>
      </c>
      <c r="E25" s="48"/>
      <c r="F25" s="29">
        <f>D25*E25</f>
        <v>0</v>
      </c>
    </row>
    <row r="26" spans="1:8" s="33" customFormat="1" ht="32.25" customHeight="1">
      <c r="A26" s="32"/>
      <c r="B26" s="71" t="s">
        <v>912</v>
      </c>
      <c r="C26" s="26" t="s">
        <v>16</v>
      </c>
      <c r="D26" s="27">
        <v>1</v>
      </c>
      <c r="E26" s="48"/>
      <c r="F26" s="29">
        <f>D26*E26</f>
        <v>0</v>
      </c>
      <c r="G26" s="6"/>
      <c r="H26" s="6"/>
    </row>
    <row r="27" spans="1:8" s="33" customFormat="1" ht="16.5" customHeight="1">
      <c r="A27" s="32"/>
      <c r="B27" s="657"/>
      <c r="C27" s="26"/>
      <c r="D27" s="27"/>
      <c r="E27" s="48"/>
      <c r="F27" s="29"/>
    </row>
    <row r="28" spans="1:8" s="33" customFormat="1" ht="48.75" customHeight="1">
      <c r="A28" s="32" t="s">
        <v>20</v>
      </c>
      <c r="B28" s="25" t="s">
        <v>14</v>
      </c>
      <c r="C28" s="26"/>
      <c r="D28" s="27"/>
      <c r="E28" s="48"/>
      <c r="F28" s="29"/>
    </row>
    <row r="29" spans="1:8" s="33" customFormat="1">
      <c r="A29" s="32" t="s">
        <v>3</v>
      </c>
      <c r="B29" s="25" t="s">
        <v>15</v>
      </c>
      <c r="C29" s="26" t="s">
        <v>16</v>
      </c>
      <c r="D29" s="27">
        <v>1</v>
      </c>
      <c r="E29" s="48"/>
      <c r="F29" s="29">
        <f>D29*E29</f>
        <v>0</v>
      </c>
    </row>
    <row r="30" spans="1:8" ht="18.75" customHeight="1">
      <c r="A30" s="32" t="s">
        <v>3</v>
      </c>
      <c r="B30" s="25" t="s">
        <v>17</v>
      </c>
      <c r="C30" s="26" t="s">
        <v>16</v>
      </c>
      <c r="D30" s="27">
        <v>1</v>
      </c>
      <c r="F30" s="29">
        <f>D30*E30</f>
        <v>0</v>
      </c>
    </row>
    <row r="31" spans="1:8" ht="15" customHeight="1">
      <c r="A31" s="32" t="s">
        <v>3</v>
      </c>
      <c r="B31" s="25" t="s">
        <v>739</v>
      </c>
      <c r="C31" s="26" t="s">
        <v>16</v>
      </c>
      <c r="D31" s="27">
        <v>1</v>
      </c>
      <c r="F31" s="29">
        <f>D31*E31</f>
        <v>0</v>
      </c>
    </row>
    <row r="32" spans="1:8" ht="15.75" customHeight="1">
      <c r="A32" s="6"/>
      <c r="B32" s="6"/>
      <c r="C32" s="6"/>
      <c r="D32" s="6"/>
      <c r="E32" s="810"/>
      <c r="F32" s="6"/>
    </row>
    <row r="33" spans="1:6" ht="46.5" customHeight="1">
      <c r="A33" s="32" t="s">
        <v>21</v>
      </c>
      <c r="B33" s="25" t="s">
        <v>91</v>
      </c>
    </row>
    <row r="34" spans="1:6" ht="15" customHeight="1">
      <c r="A34" s="32" t="s">
        <v>3</v>
      </c>
      <c r="B34" s="25" t="s">
        <v>88</v>
      </c>
      <c r="C34" s="26" t="s">
        <v>5</v>
      </c>
      <c r="D34" s="27">
        <v>55</v>
      </c>
      <c r="F34" s="29">
        <f>D34*E34</f>
        <v>0</v>
      </c>
    </row>
    <row r="35" spans="1:6" ht="16.5" customHeight="1">
      <c r="A35" s="32" t="s">
        <v>3</v>
      </c>
      <c r="B35" s="25" t="s">
        <v>89</v>
      </c>
      <c r="C35" s="26" t="s">
        <v>5</v>
      </c>
      <c r="D35" s="27">
        <v>10</v>
      </c>
      <c r="F35" s="29">
        <f>D35*E35</f>
        <v>0</v>
      </c>
    </row>
    <row r="36" spans="1:6" ht="13.5" customHeight="1">
      <c r="A36" s="32" t="s">
        <v>3</v>
      </c>
      <c r="B36" s="25" t="s">
        <v>90</v>
      </c>
      <c r="C36" s="26" t="s">
        <v>5</v>
      </c>
      <c r="D36" s="27">
        <v>5</v>
      </c>
      <c r="F36" s="29">
        <f>D36*E36</f>
        <v>0</v>
      </c>
    </row>
    <row r="37" spans="1:6">
      <c r="A37" s="6"/>
      <c r="B37" s="6"/>
      <c r="C37" s="6"/>
      <c r="D37" s="6"/>
      <c r="E37" s="810"/>
      <c r="F37" s="6"/>
    </row>
    <row r="38" spans="1:6" ht="33" customHeight="1">
      <c r="A38" s="32" t="s">
        <v>22</v>
      </c>
      <c r="B38" s="25" t="s">
        <v>725</v>
      </c>
      <c r="C38" s="26" t="s">
        <v>16</v>
      </c>
      <c r="D38" s="27">
        <v>2</v>
      </c>
      <c r="F38" s="29">
        <f>D38*E38</f>
        <v>0</v>
      </c>
    </row>
    <row r="39" spans="1:6" ht="16.5" customHeight="1">
      <c r="A39" s="32"/>
    </row>
    <row r="40" spans="1:6" ht="59.25" customHeight="1">
      <c r="A40" s="32" t="s">
        <v>23</v>
      </c>
      <c r="B40" s="25" t="s">
        <v>740</v>
      </c>
      <c r="C40" s="26" t="s">
        <v>7</v>
      </c>
      <c r="D40" s="27">
        <v>2</v>
      </c>
      <c r="F40" s="29">
        <f>D40*E40</f>
        <v>0</v>
      </c>
    </row>
    <row r="41" spans="1:6" ht="15.75" customHeight="1">
      <c r="A41" s="32"/>
    </row>
    <row r="42" spans="1:6" ht="63.75" customHeight="1">
      <c r="A42" s="32" t="s">
        <v>25</v>
      </c>
      <c r="B42" s="25" t="s">
        <v>741</v>
      </c>
      <c r="C42" s="26" t="s">
        <v>7</v>
      </c>
      <c r="D42" s="27">
        <v>0.42</v>
      </c>
      <c r="F42" s="29">
        <f>D42*E42</f>
        <v>0</v>
      </c>
    </row>
    <row r="43" spans="1:6" ht="14.25" customHeight="1">
      <c r="A43" s="32"/>
    </row>
    <row r="44" spans="1:6" ht="68.25" customHeight="1">
      <c r="A44" s="32" t="s">
        <v>26</v>
      </c>
      <c r="B44" s="25" t="s">
        <v>726</v>
      </c>
      <c r="C44" s="26" t="s">
        <v>6</v>
      </c>
      <c r="D44" s="27">
        <v>65</v>
      </c>
      <c r="F44" s="29">
        <f>D44*E44</f>
        <v>0</v>
      </c>
    </row>
    <row r="45" spans="1:6" ht="17.25" customHeight="1">
      <c r="A45" s="6"/>
    </row>
    <row r="46" spans="1:6" ht="50.25" customHeight="1">
      <c r="A46" s="32" t="s">
        <v>27</v>
      </c>
      <c r="B46" s="25" t="s">
        <v>74</v>
      </c>
      <c r="C46" s="26" t="s">
        <v>5</v>
      </c>
      <c r="D46" s="27">
        <v>51.6</v>
      </c>
      <c r="F46" s="29">
        <f>D46*E46</f>
        <v>0</v>
      </c>
    </row>
    <row r="47" spans="1:6" ht="18.75" customHeight="1">
      <c r="A47" s="6"/>
    </row>
    <row r="48" spans="1:6" ht="51" customHeight="1">
      <c r="A48" s="32" t="s">
        <v>28</v>
      </c>
      <c r="B48" s="25" t="s">
        <v>132</v>
      </c>
      <c r="C48" s="26" t="s">
        <v>5</v>
      </c>
      <c r="D48" s="27">
        <v>1</v>
      </c>
      <c r="F48" s="29">
        <f>D48*E48</f>
        <v>0</v>
      </c>
    </row>
    <row r="49" spans="1:8" ht="14.25" customHeight="1">
      <c r="A49" s="32"/>
    </row>
    <row r="50" spans="1:8" ht="133.5" customHeight="1">
      <c r="A50" s="32" t="s">
        <v>29</v>
      </c>
      <c r="B50" s="25" t="s">
        <v>727</v>
      </c>
      <c r="C50" s="26" t="s">
        <v>6</v>
      </c>
      <c r="D50" s="27">
        <v>48.4</v>
      </c>
      <c r="F50" s="29">
        <f>D50*E50</f>
        <v>0</v>
      </c>
    </row>
    <row r="51" spans="1:8" ht="14.25" customHeight="1">
      <c r="A51" s="6"/>
    </row>
    <row r="52" spans="1:8" ht="127.5" customHeight="1">
      <c r="A52" s="32" t="s">
        <v>30</v>
      </c>
      <c r="B52" s="25" t="s">
        <v>742</v>
      </c>
      <c r="C52" s="26" t="s">
        <v>6</v>
      </c>
      <c r="D52" s="27">
        <v>2.13</v>
      </c>
      <c r="F52" s="29">
        <f>D52*E52</f>
        <v>0</v>
      </c>
    </row>
    <row r="53" spans="1:8" ht="18.75" customHeight="1">
      <c r="A53" s="32"/>
    </row>
    <row r="54" spans="1:8" ht="125.25" customHeight="1">
      <c r="A54" s="32" t="s">
        <v>66</v>
      </c>
      <c r="B54" s="25" t="s">
        <v>728</v>
      </c>
      <c r="C54" s="26" t="s">
        <v>6</v>
      </c>
      <c r="D54" s="27">
        <v>8.23</v>
      </c>
      <c r="F54" s="29">
        <f>D54*E54</f>
        <v>0</v>
      </c>
    </row>
    <row r="55" spans="1:8" ht="16.5" customHeight="1">
      <c r="A55" s="6"/>
    </row>
    <row r="56" spans="1:8" ht="59.25" customHeight="1">
      <c r="A56" s="32" t="s">
        <v>67</v>
      </c>
      <c r="B56" s="25" t="s">
        <v>743</v>
      </c>
      <c r="C56" s="26" t="s">
        <v>6</v>
      </c>
      <c r="D56" s="27">
        <v>15.25</v>
      </c>
      <c r="F56" s="29">
        <f>D56*E56</f>
        <v>0</v>
      </c>
      <c r="H56" s="77"/>
    </row>
    <row r="57" spans="1:8" ht="18.75" customHeight="1">
      <c r="A57" s="6"/>
      <c r="H57" s="77"/>
    </row>
    <row r="58" spans="1:8" ht="147.75" customHeight="1">
      <c r="A58" s="32" t="s">
        <v>68</v>
      </c>
      <c r="B58" s="76" t="s">
        <v>83</v>
      </c>
      <c r="C58" s="26" t="s">
        <v>6</v>
      </c>
      <c r="D58" s="27">
        <v>69</v>
      </c>
      <c r="E58" s="75"/>
      <c r="F58" s="20">
        <f>+E58*D58</f>
        <v>0</v>
      </c>
      <c r="H58" s="77"/>
    </row>
    <row r="59" spans="1:8" ht="16.5" customHeight="1">
      <c r="A59" s="6"/>
      <c r="B59" s="6"/>
      <c r="C59" s="6"/>
      <c r="D59" s="6"/>
      <c r="E59" s="810"/>
      <c r="F59" s="6"/>
      <c r="H59" s="77"/>
    </row>
    <row r="60" spans="1:8" ht="44.25" customHeight="1">
      <c r="A60" s="32" t="s">
        <v>69</v>
      </c>
      <c r="B60" s="25" t="s">
        <v>113</v>
      </c>
    </row>
    <row r="61" spans="1:8" ht="16.5" customHeight="1">
      <c r="A61" s="32" t="s">
        <v>3</v>
      </c>
      <c r="B61" s="25" t="s">
        <v>88</v>
      </c>
      <c r="C61" s="26" t="s">
        <v>5</v>
      </c>
      <c r="D61" s="27">
        <v>55</v>
      </c>
      <c r="F61" s="29">
        <f>D61*E61</f>
        <v>0</v>
      </c>
    </row>
    <row r="62" spans="1:8" ht="20.25" customHeight="1">
      <c r="A62" s="32" t="s">
        <v>3</v>
      </c>
      <c r="B62" s="25" t="s">
        <v>89</v>
      </c>
      <c r="C62" s="26" t="s">
        <v>5</v>
      </c>
      <c r="D62" s="27">
        <v>10</v>
      </c>
      <c r="F62" s="29">
        <f>D62*E62</f>
        <v>0</v>
      </c>
    </row>
    <row r="63" spans="1:8" ht="16.5" customHeight="1">
      <c r="A63" s="32" t="s">
        <v>3</v>
      </c>
      <c r="B63" s="25" t="s">
        <v>90</v>
      </c>
      <c r="C63" s="26" t="s">
        <v>5</v>
      </c>
      <c r="D63" s="27">
        <v>5</v>
      </c>
      <c r="F63" s="29">
        <f>D63*E63</f>
        <v>0</v>
      </c>
      <c r="H63" s="77"/>
    </row>
    <row r="64" spans="1:8" ht="18" customHeight="1">
      <c r="H64" s="25"/>
    </row>
    <row r="65" spans="1:10" ht="31.5" customHeight="1">
      <c r="A65" s="32" t="s">
        <v>70</v>
      </c>
      <c r="B65" s="25" t="s">
        <v>24</v>
      </c>
      <c r="C65" s="26" t="s">
        <v>6</v>
      </c>
      <c r="D65" s="27">
        <v>69</v>
      </c>
      <c r="F65" s="29">
        <f>D65*E65</f>
        <v>0</v>
      </c>
      <c r="H65" s="25"/>
    </row>
    <row r="66" spans="1:10" ht="17.25" customHeight="1">
      <c r="B66" s="6"/>
      <c r="C66" s="6"/>
      <c r="D66" s="6"/>
      <c r="E66" s="810"/>
      <c r="F66" s="6"/>
      <c r="G66"/>
      <c r="H66"/>
      <c r="I66"/>
      <c r="J66"/>
    </row>
    <row r="67" spans="1:10" ht="30" customHeight="1">
      <c r="A67" s="32" t="s">
        <v>71</v>
      </c>
      <c r="B67" s="25" t="s">
        <v>48</v>
      </c>
      <c r="C67" s="26" t="s">
        <v>6</v>
      </c>
      <c r="D67" s="27">
        <v>69</v>
      </c>
      <c r="F67" s="29">
        <f>D67*E67</f>
        <v>0</v>
      </c>
      <c r="G67"/>
      <c r="H67"/>
      <c r="I67"/>
      <c r="J67" s="77"/>
    </row>
    <row r="68" spans="1:10" ht="16.5" customHeight="1">
      <c r="A68" s="6"/>
      <c r="B68" s="33"/>
      <c r="C68" s="33"/>
      <c r="D68" s="33"/>
      <c r="E68" s="809"/>
      <c r="F68" s="33"/>
      <c r="G68"/>
      <c r="H68"/>
      <c r="I68"/>
      <c r="J68" s="77"/>
    </row>
    <row r="69" spans="1:10" ht="39.75" customHeight="1">
      <c r="A69" s="32" t="s">
        <v>72</v>
      </c>
      <c r="B69" s="25" t="s">
        <v>84</v>
      </c>
      <c r="C69" s="26" t="s">
        <v>31</v>
      </c>
      <c r="D69" s="27">
        <v>20</v>
      </c>
      <c r="F69" s="29">
        <f>D69*E69</f>
        <v>0</v>
      </c>
    </row>
    <row r="70" spans="1:10" ht="17.25" customHeight="1">
      <c r="A70" s="6"/>
    </row>
    <row r="71" spans="1:10" ht="55.5" customHeight="1" thickBot="1">
      <c r="A71" s="32" t="s">
        <v>75</v>
      </c>
      <c r="B71" s="25" t="s">
        <v>95</v>
      </c>
      <c r="C71" s="26" t="s">
        <v>7</v>
      </c>
      <c r="D71" s="27">
        <v>39.799999999999997</v>
      </c>
      <c r="F71" s="29">
        <f>D71*E71</f>
        <v>0</v>
      </c>
    </row>
    <row r="72" spans="1:10" ht="18" customHeight="1" thickTop="1" thickBot="1">
      <c r="A72" s="6"/>
      <c r="B72" s="472" t="s">
        <v>39</v>
      </c>
      <c r="C72" s="67"/>
      <c r="D72" s="68"/>
      <c r="E72" s="811"/>
      <c r="F72" s="60">
        <f>SUM(F6:F71)</f>
        <v>0</v>
      </c>
    </row>
    <row r="73" spans="1:10" ht="15.75" customHeight="1">
      <c r="A73" s="32"/>
    </row>
    <row r="75" spans="1:10" ht="14.25" customHeight="1">
      <c r="A75" s="6"/>
      <c r="B75" s="6"/>
      <c r="C75" s="6"/>
      <c r="D75" s="6"/>
      <c r="E75" s="810"/>
      <c r="F75" s="6"/>
      <c r="H75" s="78"/>
      <c r="I75"/>
    </row>
    <row r="76" spans="1:10">
      <c r="A76" s="32"/>
      <c r="B76" s="6"/>
      <c r="C76" s="6"/>
      <c r="D76" s="6"/>
      <c r="E76" s="810"/>
      <c r="F76" s="6"/>
    </row>
    <row r="77" spans="1:10">
      <c r="A77" s="6"/>
    </row>
    <row r="78" spans="1:10">
      <c r="A78" s="6"/>
    </row>
    <row r="79" spans="1:10" s="33" customFormat="1">
      <c r="B79" s="39"/>
      <c r="C79" s="40"/>
      <c r="D79" s="41"/>
      <c r="E79" s="48"/>
      <c r="F79" s="29"/>
    </row>
    <row r="80" spans="1:10" ht="16.5" customHeight="1">
      <c r="A80" s="30" t="s">
        <v>32</v>
      </c>
      <c r="B80" s="31" t="s">
        <v>94</v>
      </c>
      <c r="C80" s="42"/>
      <c r="D80" s="36"/>
      <c r="F80" s="34"/>
    </row>
    <row r="81" spans="1:6" ht="69" customHeight="1">
      <c r="A81" s="32" t="s">
        <v>1</v>
      </c>
      <c r="B81" s="25" t="s">
        <v>87</v>
      </c>
      <c r="C81" s="26" t="s">
        <v>6</v>
      </c>
      <c r="D81" s="27">
        <v>27.66</v>
      </c>
      <c r="F81" s="29">
        <f>D81*E81</f>
        <v>0</v>
      </c>
    </row>
    <row r="82" spans="1:6" ht="12.75" customHeight="1">
      <c r="A82" s="32"/>
      <c r="B82" s="85"/>
    </row>
    <row r="83" spans="1:6" ht="67.5" customHeight="1">
      <c r="A83" s="32" t="s">
        <v>4</v>
      </c>
      <c r="B83" s="25" t="s">
        <v>85</v>
      </c>
      <c r="C83" s="26" t="s">
        <v>6</v>
      </c>
      <c r="D83" s="27">
        <v>20.75</v>
      </c>
      <c r="F83" s="29">
        <f>D83*E83</f>
        <v>0</v>
      </c>
    </row>
    <row r="84" spans="1:6">
      <c r="A84" s="32"/>
    </row>
    <row r="85" spans="1:6" ht="119.25" customHeight="1">
      <c r="A85" s="32" t="s">
        <v>9</v>
      </c>
      <c r="B85" s="87" t="s">
        <v>131</v>
      </c>
      <c r="C85" s="26" t="s">
        <v>6</v>
      </c>
      <c r="D85" s="27">
        <v>6</v>
      </c>
      <c r="F85" s="29">
        <f>D85*E85</f>
        <v>0</v>
      </c>
    </row>
    <row r="86" spans="1:6" ht="13.5" customHeight="1">
      <c r="A86" s="6"/>
    </row>
    <row r="87" spans="1:6" ht="64.5" customHeight="1">
      <c r="A87" s="32" t="s">
        <v>8</v>
      </c>
      <c r="B87" s="25" t="s">
        <v>115</v>
      </c>
      <c r="C87" s="26" t="s">
        <v>6</v>
      </c>
      <c r="D87" s="27">
        <v>48.4</v>
      </c>
      <c r="F87" s="29">
        <f>D87*E87</f>
        <v>0</v>
      </c>
    </row>
    <row r="88" spans="1:6">
      <c r="A88" s="32"/>
      <c r="B88" s="6"/>
      <c r="D88" s="6"/>
      <c r="F88" s="20"/>
    </row>
    <row r="89" spans="1:6" ht="42" customHeight="1">
      <c r="A89" s="32" t="s">
        <v>10</v>
      </c>
      <c r="B89" s="25" t="s">
        <v>56</v>
      </c>
      <c r="C89" s="26" t="s">
        <v>5</v>
      </c>
      <c r="D89" s="27">
        <v>10</v>
      </c>
      <c r="F89" s="29">
        <f>D89*E89</f>
        <v>0</v>
      </c>
    </row>
    <row r="90" spans="1:6" ht="16.5" customHeight="1">
      <c r="A90" s="32"/>
    </row>
    <row r="91" spans="1:6" s="85" customFormat="1" ht="51.75" customHeight="1">
      <c r="A91" s="32" t="s">
        <v>11</v>
      </c>
      <c r="B91" s="25" t="s">
        <v>913</v>
      </c>
      <c r="C91" s="26" t="s">
        <v>5</v>
      </c>
      <c r="D91" s="27">
        <v>22</v>
      </c>
      <c r="E91" s="48"/>
      <c r="F91" s="29">
        <f>D91*E91</f>
        <v>0</v>
      </c>
    </row>
    <row r="92" spans="1:6" s="85" customFormat="1" ht="15.75" customHeight="1">
      <c r="A92" s="64"/>
      <c r="B92" s="25"/>
      <c r="C92" s="26"/>
      <c r="D92" s="27"/>
      <c r="E92" s="48"/>
      <c r="F92" s="29"/>
    </row>
    <row r="93" spans="1:6" ht="51.75" customHeight="1">
      <c r="A93" s="32" t="s">
        <v>18</v>
      </c>
      <c r="B93" s="25" t="s">
        <v>92</v>
      </c>
      <c r="C93" s="26" t="s">
        <v>6</v>
      </c>
      <c r="D93" s="27">
        <v>48.4</v>
      </c>
      <c r="F93" s="29">
        <f>D93*E93</f>
        <v>0</v>
      </c>
    </row>
    <row r="94" spans="1:6">
      <c r="A94" s="32"/>
    </row>
    <row r="95" spans="1:6" ht="52.5" customHeight="1" thickBot="1">
      <c r="A95" s="32" t="s">
        <v>19</v>
      </c>
      <c r="B95" s="25" t="s">
        <v>57</v>
      </c>
      <c r="C95" s="26" t="s">
        <v>5</v>
      </c>
      <c r="D95" s="27">
        <v>61</v>
      </c>
      <c r="F95" s="29">
        <f>D95*E95</f>
        <v>0</v>
      </c>
    </row>
    <row r="96" spans="1:6" ht="18" customHeight="1" thickTop="1" thickBot="1">
      <c r="A96" s="32"/>
      <c r="B96" s="472" t="s">
        <v>40</v>
      </c>
      <c r="C96" s="67"/>
      <c r="D96" s="68"/>
      <c r="E96" s="811"/>
      <c r="F96" s="69">
        <f>SUM(F81:F95)</f>
        <v>0</v>
      </c>
    </row>
    <row r="97" spans="1:6">
      <c r="A97" s="32"/>
      <c r="B97" s="6"/>
      <c r="C97" s="6"/>
      <c r="D97" s="6"/>
      <c r="E97" s="810"/>
      <c r="F97" s="6"/>
    </row>
    <row r="98" spans="1:6">
      <c r="A98" s="32"/>
      <c r="B98" s="6"/>
      <c r="C98" s="6"/>
      <c r="D98" s="6"/>
      <c r="E98" s="810"/>
      <c r="F98" s="6"/>
    </row>
    <row r="99" spans="1:6" s="33" customFormat="1">
      <c r="A99" s="32"/>
      <c r="B99" s="6"/>
      <c r="C99" s="26"/>
      <c r="D99" s="6"/>
      <c r="E99" s="48"/>
      <c r="F99" s="20"/>
    </row>
    <row r="100" spans="1:6" s="33" customFormat="1">
      <c r="A100" s="32"/>
      <c r="B100" s="39"/>
      <c r="C100" s="40"/>
      <c r="D100" s="41"/>
      <c r="E100" s="48"/>
      <c r="F100" s="20"/>
    </row>
    <row r="101" spans="1:6" s="33" customFormat="1">
      <c r="A101" s="32"/>
      <c r="B101" s="25"/>
      <c r="C101" s="26"/>
      <c r="D101" s="27"/>
      <c r="E101" s="48"/>
      <c r="F101" s="20"/>
    </row>
    <row r="102" spans="1:6" s="33" customFormat="1">
      <c r="A102" s="30" t="s">
        <v>33</v>
      </c>
      <c r="B102" s="31" t="s">
        <v>34</v>
      </c>
      <c r="C102" s="42"/>
      <c r="D102" s="36"/>
      <c r="E102" s="48"/>
      <c r="F102" s="43"/>
    </row>
    <row r="103" spans="1:6" s="33" customFormat="1" ht="57.75" customHeight="1">
      <c r="A103" s="32" t="s">
        <v>1</v>
      </c>
      <c r="B103" s="25" t="s">
        <v>51</v>
      </c>
      <c r="C103" s="26" t="s">
        <v>6</v>
      </c>
      <c r="D103" s="27">
        <v>324.82</v>
      </c>
      <c r="E103" s="48"/>
      <c r="F103" s="20">
        <f>D103*E103</f>
        <v>0</v>
      </c>
    </row>
    <row r="104" spans="1:6" s="33" customFormat="1">
      <c r="A104" s="32"/>
      <c r="B104" s="25"/>
      <c r="C104" s="26"/>
      <c r="D104" s="27"/>
      <c r="E104" s="48"/>
      <c r="F104" s="20"/>
    </row>
    <row r="105" spans="1:6" s="33" customFormat="1" ht="41.25" customHeight="1">
      <c r="A105" s="32" t="s">
        <v>4</v>
      </c>
      <c r="B105" s="25" t="s">
        <v>35</v>
      </c>
      <c r="C105" s="26" t="s">
        <v>6</v>
      </c>
      <c r="D105" s="27">
        <v>160</v>
      </c>
      <c r="E105" s="48"/>
      <c r="F105" s="20">
        <f>D105*E105</f>
        <v>0</v>
      </c>
    </row>
    <row r="106" spans="1:6" s="33" customFormat="1" ht="13.5" customHeight="1">
      <c r="A106" s="32"/>
      <c r="B106" s="25"/>
      <c r="C106" s="26"/>
      <c r="D106" s="27"/>
      <c r="E106" s="48"/>
      <c r="F106" s="20"/>
    </row>
    <row r="107" spans="1:6" s="33" customFormat="1" ht="66" customHeight="1">
      <c r="A107" s="32" t="s">
        <v>9</v>
      </c>
      <c r="B107" s="25" t="s">
        <v>729</v>
      </c>
      <c r="C107" s="26" t="s">
        <v>6</v>
      </c>
      <c r="D107" s="27">
        <v>324.82</v>
      </c>
      <c r="E107" s="48"/>
      <c r="F107" s="20">
        <f>D107*E107</f>
        <v>0</v>
      </c>
    </row>
    <row r="108" spans="1:6" ht="11.25" customHeight="1">
      <c r="A108" s="32"/>
      <c r="F108" s="20"/>
    </row>
    <row r="109" spans="1:6" ht="60" customHeight="1">
      <c r="A109" s="32" t="s">
        <v>8</v>
      </c>
      <c r="B109" s="25" t="s">
        <v>114</v>
      </c>
      <c r="C109" s="26" t="s">
        <v>5</v>
      </c>
      <c r="D109" s="27">
        <v>20</v>
      </c>
      <c r="F109" s="20">
        <f>D109*E109</f>
        <v>0</v>
      </c>
    </row>
    <row r="110" spans="1:6">
      <c r="A110" s="32"/>
      <c r="F110" s="20"/>
    </row>
    <row r="111" spans="1:6" ht="50.25" customHeight="1" thickBot="1">
      <c r="A111" s="32" t="s">
        <v>10</v>
      </c>
      <c r="B111" s="25" t="s">
        <v>93</v>
      </c>
      <c r="C111" s="26" t="s">
        <v>31</v>
      </c>
      <c r="D111" s="27">
        <v>20</v>
      </c>
      <c r="F111" s="20">
        <f>D111*E111</f>
        <v>0</v>
      </c>
    </row>
    <row r="112" spans="1:6" ht="14.25" thickTop="1" thickBot="1">
      <c r="A112" s="32"/>
      <c r="B112" s="61" t="s">
        <v>41</v>
      </c>
      <c r="C112" s="67"/>
      <c r="D112" s="68"/>
      <c r="E112" s="811"/>
      <c r="F112" s="69">
        <f>SUM(F103:F111)</f>
        <v>0</v>
      </c>
    </row>
    <row r="113" spans="1:10" s="33" customFormat="1">
      <c r="A113" s="32"/>
      <c r="B113" s="6"/>
      <c r="C113" s="26"/>
      <c r="D113" s="6"/>
      <c r="E113" s="48"/>
      <c r="F113" s="20"/>
    </row>
    <row r="114" spans="1:10" s="33" customFormat="1">
      <c r="A114" s="32"/>
      <c r="B114" s="31"/>
      <c r="C114" s="42"/>
      <c r="D114" s="36"/>
      <c r="E114" s="48"/>
      <c r="F114" s="20"/>
    </row>
    <row r="115" spans="1:10" s="33" customFormat="1">
      <c r="A115" s="32"/>
      <c r="B115" s="31"/>
      <c r="C115" s="42"/>
      <c r="D115" s="36"/>
      <c r="E115" s="48"/>
      <c r="F115" s="20"/>
    </row>
    <row r="116" spans="1:10" s="33" customFormat="1" ht="15.75" customHeight="1">
      <c r="A116" s="30" t="s">
        <v>36</v>
      </c>
      <c r="B116" s="31" t="s">
        <v>49</v>
      </c>
      <c r="C116" s="42"/>
      <c r="D116" s="36"/>
      <c r="E116" s="48"/>
      <c r="F116" s="43"/>
    </row>
    <row r="117" spans="1:10" s="33" customFormat="1" ht="113.25" customHeight="1">
      <c r="A117" s="32" t="s">
        <v>1</v>
      </c>
      <c r="B117" s="25" t="s">
        <v>744</v>
      </c>
      <c r="C117" s="26" t="s">
        <v>16</v>
      </c>
      <c r="D117" s="27">
        <v>4</v>
      </c>
      <c r="E117" s="48"/>
      <c r="F117" s="20">
        <f>D117*E117</f>
        <v>0</v>
      </c>
    </row>
    <row r="118" spans="1:10" s="33" customFormat="1">
      <c r="A118" s="32"/>
      <c r="B118" s="25"/>
      <c r="C118" s="26"/>
      <c r="D118" s="27"/>
      <c r="E118" s="48"/>
      <c r="F118" s="20"/>
    </row>
    <row r="119" spans="1:10" s="33" customFormat="1" ht="105" customHeight="1">
      <c r="A119" s="32" t="s">
        <v>4</v>
      </c>
      <c r="B119" s="25" t="s">
        <v>745</v>
      </c>
      <c r="C119" s="26" t="s">
        <v>16</v>
      </c>
      <c r="D119" s="27">
        <v>1</v>
      </c>
      <c r="E119" s="48"/>
      <c r="F119" s="20">
        <f>D119*E119</f>
        <v>0</v>
      </c>
    </row>
    <row r="120" spans="1:10" s="33" customFormat="1">
      <c r="A120" s="32"/>
      <c r="B120" s="25"/>
      <c r="C120" s="26"/>
      <c r="D120" s="27"/>
      <c r="E120" s="48"/>
      <c r="F120" s="20"/>
    </row>
    <row r="121" spans="1:10" s="33" customFormat="1" ht="110.25" customHeight="1">
      <c r="A121" s="32" t="s">
        <v>9</v>
      </c>
      <c r="B121" s="25" t="s">
        <v>746</v>
      </c>
      <c r="C121" s="26" t="s">
        <v>16</v>
      </c>
      <c r="D121" s="27">
        <v>1</v>
      </c>
      <c r="E121" s="48"/>
      <c r="F121" s="20">
        <f>D121*E121</f>
        <v>0</v>
      </c>
    </row>
    <row r="122" spans="1:10" s="33" customFormat="1" ht="18.75" customHeight="1">
      <c r="A122" s="32"/>
      <c r="B122" s="79"/>
      <c r="C122" s="26"/>
      <c r="D122" s="27"/>
      <c r="E122" s="48"/>
      <c r="F122" s="20"/>
    </row>
    <row r="123" spans="1:10" s="33" customFormat="1" ht="150" customHeight="1">
      <c r="A123" s="32" t="s">
        <v>8</v>
      </c>
      <c r="B123" s="25" t="s">
        <v>732</v>
      </c>
      <c r="C123" s="26" t="s">
        <v>16</v>
      </c>
      <c r="D123" s="27">
        <v>1</v>
      </c>
      <c r="E123" s="48"/>
      <c r="F123" s="20">
        <f>D123*E123</f>
        <v>0</v>
      </c>
    </row>
    <row r="124" spans="1:10" s="33" customFormat="1" ht="18" customHeight="1">
      <c r="A124" s="32"/>
      <c r="E124" s="809"/>
    </row>
    <row r="125" spans="1:10" s="33" customFormat="1" ht="133.5" customHeight="1">
      <c r="A125" s="32" t="s">
        <v>10</v>
      </c>
      <c r="B125" s="45" t="s">
        <v>747</v>
      </c>
      <c r="C125" s="26" t="s">
        <v>16</v>
      </c>
      <c r="D125" s="6">
        <v>4</v>
      </c>
      <c r="E125" s="48"/>
      <c r="F125" s="20">
        <f>D125*E125</f>
        <v>0</v>
      </c>
      <c r="H125" s="27"/>
      <c r="I125" s="48"/>
      <c r="J125" s="20"/>
    </row>
    <row r="126" spans="1:10" s="33" customFormat="1" ht="16.5" customHeight="1">
      <c r="A126" s="32"/>
      <c r="B126" s="45"/>
      <c r="C126" s="26"/>
      <c r="D126" s="27"/>
      <c r="E126" s="48"/>
      <c r="F126" s="20"/>
    </row>
    <row r="127" spans="1:10" s="33" customFormat="1" ht="171.75" customHeight="1">
      <c r="A127" s="32" t="s">
        <v>11</v>
      </c>
      <c r="B127" s="45" t="s">
        <v>748</v>
      </c>
      <c r="C127" s="26" t="s">
        <v>16</v>
      </c>
      <c r="D127" s="27">
        <v>3</v>
      </c>
      <c r="E127" s="48"/>
      <c r="F127" s="20">
        <f>D127*E127</f>
        <v>0</v>
      </c>
    </row>
    <row r="128" spans="1:10" s="33" customFormat="1" ht="21" customHeight="1">
      <c r="A128" s="32"/>
      <c r="B128" s="45"/>
      <c r="C128" s="26"/>
      <c r="D128" s="27"/>
      <c r="E128" s="48"/>
      <c r="F128" s="20"/>
    </row>
    <row r="129" spans="1:6" s="33" customFormat="1" ht="153.75" customHeight="1" thickBot="1">
      <c r="A129" s="32" t="s">
        <v>19</v>
      </c>
      <c r="B129" s="45" t="s">
        <v>749</v>
      </c>
      <c r="C129" s="26" t="s">
        <v>16</v>
      </c>
      <c r="D129" s="6">
        <v>1</v>
      </c>
      <c r="E129" s="48"/>
      <c r="F129" s="20">
        <f>D129*E129</f>
        <v>0</v>
      </c>
    </row>
    <row r="130" spans="1:6" s="33" customFormat="1" ht="21" customHeight="1" thickTop="1" thickBot="1">
      <c r="B130" s="472" t="s">
        <v>50</v>
      </c>
      <c r="C130" s="37"/>
      <c r="D130" s="38"/>
      <c r="E130" s="812"/>
      <c r="F130" s="60">
        <f>SUM(F117:F129)</f>
        <v>0</v>
      </c>
    </row>
    <row r="131" spans="1:6" s="33" customFormat="1" ht="14.25" customHeight="1">
      <c r="A131" s="32"/>
      <c r="B131" s="45"/>
      <c r="C131" s="26"/>
      <c r="D131" s="27"/>
      <c r="E131" s="48"/>
      <c r="F131" s="20"/>
    </row>
    <row r="132" spans="1:6" s="33" customFormat="1">
      <c r="A132" s="32"/>
      <c r="E132" s="809"/>
    </row>
    <row r="133" spans="1:6" s="33" customFormat="1">
      <c r="A133" s="32"/>
      <c r="B133" s="31"/>
      <c r="C133" s="26"/>
      <c r="D133" s="27"/>
      <c r="E133" s="813"/>
      <c r="F133" s="34"/>
    </row>
    <row r="134" spans="1:6" s="33" customFormat="1">
      <c r="A134" s="32"/>
      <c r="B134" s="31"/>
      <c r="C134" s="26"/>
      <c r="D134" s="27"/>
      <c r="E134" s="813"/>
      <c r="F134" s="34"/>
    </row>
    <row r="135" spans="1:6" s="33" customFormat="1">
      <c r="A135" s="32"/>
      <c r="B135" s="31"/>
      <c r="C135" s="26"/>
      <c r="D135" s="27"/>
      <c r="E135" s="813"/>
      <c r="F135" s="34"/>
    </row>
    <row r="136" spans="1:6">
      <c r="A136" s="46" t="s">
        <v>37</v>
      </c>
      <c r="B136" s="31" t="s">
        <v>108</v>
      </c>
    </row>
    <row r="137" spans="1:6" ht="144.75" customHeight="1">
      <c r="A137" s="24" t="s">
        <v>1</v>
      </c>
      <c r="B137" s="45" t="s">
        <v>104</v>
      </c>
      <c r="C137" s="42"/>
      <c r="D137" s="36"/>
    </row>
    <row r="138" spans="1:6" ht="120" customHeight="1">
      <c r="A138" s="32"/>
      <c r="B138" s="45" t="s">
        <v>102</v>
      </c>
      <c r="C138" s="26" t="s">
        <v>6</v>
      </c>
      <c r="D138" s="6">
        <v>37.36</v>
      </c>
      <c r="F138" s="47">
        <f>SUM(D138*E138)</f>
        <v>0</v>
      </c>
    </row>
    <row r="139" spans="1:6" ht="14.25" customHeight="1">
      <c r="A139" s="32"/>
      <c r="B139" s="45"/>
      <c r="D139" s="6"/>
      <c r="F139" s="47"/>
    </row>
    <row r="140" spans="1:6" ht="214.5" customHeight="1">
      <c r="A140" s="32" t="s">
        <v>4</v>
      </c>
      <c r="B140" s="45" t="s">
        <v>105</v>
      </c>
      <c r="C140" s="42"/>
      <c r="D140" s="36"/>
    </row>
    <row r="141" spans="1:6" ht="144.75" customHeight="1">
      <c r="A141" s="32"/>
      <c r="B141" s="45" t="s">
        <v>101</v>
      </c>
      <c r="C141" s="26" t="s">
        <v>6</v>
      </c>
      <c r="D141" s="6">
        <v>6.19</v>
      </c>
      <c r="F141" s="47">
        <f>SUM(D141*E141)</f>
        <v>0</v>
      </c>
    </row>
    <row r="142" spans="1:6" ht="15.75" customHeight="1">
      <c r="A142" s="32"/>
      <c r="B142" s="45"/>
      <c r="D142" s="6"/>
      <c r="F142" s="47"/>
    </row>
    <row r="143" spans="1:6" ht="131.25" customHeight="1">
      <c r="A143" s="32" t="s">
        <v>9</v>
      </c>
      <c r="B143" s="45" t="s">
        <v>750</v>
      </c>
      <c r="D143" s="6"/>
      <c r="F143" s="47"/>
    </row>
    <row r="144" spans="1:6" ht="101.25" customHeight="1">
      <c r="A144" s="6"/>
      <c r="B144" s="45" t="s">
        <v>751</v>
      </c>
      <c r="C144" s="26" t="s">
        <v>6</v>
      </c>
      <c r="D144" s="6">
        <v>42.07</v>
      </c>
      <c r="F144" s="47">
        <f>SUM(D144*E144)</f>
        <v>0</v>
      </c>
    </row>
    <row r="145" spans="1:6" ht="19.5" customHeight="1">
      <c r="A145" s="6"/>
      <c r="B145" s="45"/>
      <c r="D145" s="6"/>
      <c r="F145" s="47"/>
    </row>
    <row r="146" spans="1:6" ht="17.25" customHeight="1">
      <c r="A146" s="6"/>
      <c r="B146" s="45"/>
      <c r="D146" s="6"/>
      <c r="F146" s="47"/>
    </row>
    <row r="147" spans="1:6" ht="20.25" customHeight="1">
      <c r="A147" s="6"/>
      <c r="B147" s="80" t="s">
        <v>107</v>
      </c>
      <c r="D147" s="6"/>
      <c r="F147" s="47"/>
    </row>
    <row r="148" spans="1:6" ht="142.5" customHeight="1">
      <c r="A148" s="6"/>
      <c r="B148" s="45" t="s">
        <v>109</v>
      </c>
      <c r="D148" s="6"/>
      <c r="F148" s="47"/>
    </row>
    <row r="149" spans="1:6" ht="121.5" customHeight="1">
      <c r="A149" s="6"/>
      <c r="B149" s="25" t="s">
        <v>141</v>
      </c>
      <c r="C149" s="26" t="s">
        <v>6</v>
      </c>
      <c r="D149" s="6">
        <v>50.55</v>
      </c>
      <c r="F149" s="47">
        <f>SUM(D149*E149)</f>
        <v>0</v>
      </c>
    </row>
    <row r="150" spans="1:6" ht="18.75" customHeight="1">
      <c r="A150" s="6"/>
      <c r="B150" s="45"/>
      <c r="D150" s="6"/>
      <c r="F150" s="47"/>
    </row>
    <row r="151" spans="1:6" ht="158.25" customHeight="1">
      <c r="A151" s="32" t="s">
        <v>8</v>
      </c>
      <c r="B151" s="45" t="s">
        <v>110</v>
      </c>
      <c r="D151" s="6"/>
      <c r="F151" s="47"/>
    </row>
    <row r="152" spans="1:6" ht="140.25" customHeight="1" thickBot="1">
      <c r="A152" s="6"/>
      <c r="B152" s="25" t="s">
        <v>736</v>
      </c>
      <c r="C152" s="26" t="s">
        <v>6</v>
      </c>
      <c r="D152" s="6">
        <v>2.83</v>
      </c>
      <c r="F152" s="47">
        <f>SUM(D152*E152)</f>
        <v>0</v>
      </c>
    </row>
    <row r="153" spans="1:6" ht="18" customHeight="1" thickTop="1" thickBot="1">
      <c r="A153" s="6"/>
      <c r="B153" s="472" t="s">
        <v>38</v>
      </c>
      <c r="C153" s="67"/>
      <c r="D153" s="68"/>
      <c r="E153" s="811"/>
      <c r="F153" s="60">
        <f>SUM(F137:F152)</f>
        <v>0</v>
      </c>
    </row>
    <row r="154" spans="1:6" ht="18.75" customHeight="1">
      <c r="A154" s="6"/>
      <c r="B154" s="6"/>
      <c r="C154" s="6"/>
      <c r="D154" s="6"/>
      <c r="E154" s="810"/>
      <c r="F154" s="6"/>
    </row>
    <row r="155" spans="1:6">
      <c r="B155" s="6"/>
      <c r="C155" s="6"/>
      <c r="D155" s="6"/>
      <c r="E155" s="810"/>
      <c r="F155" s="6"/>
    </row>
    <row r="156" spans="1:6">
      <c r="B156" s="6"/>
      <c r="C156" s="6"/>
      <c r="D156" s="6"/>
      <c r="E156" s="810"/>
      <c r="F156" s="6"/>
    </row>
    <row r="157" spans="1:6">
      <c r="B157" s="6"/>
      <c r="C157" s="6"/>
      <c r="D157" s="6"/>
      <c r="E157" s="810"/>
      <c r="F157" s="6"/>
    </row>
    <row r="159" spans="1:6">
      <c r="B159" s="483"/>
      <c r="C159"/>
    </row>
    <row r="160" spans="1:6">
      <c r="B160"/>
      <c r="C160" s="77"/>
    </row>
    <row r="161" spans="2:3">
      <c r="B161" s="77"/>
      <c r="C161"/>
    </row>
    <row r="162" spans="2:3">
      <c r="B162" s="77"/>
      <c r="C162"/>
    </row>
    <row r="163" spans="2:3">
      <c r="B163" s="77"/>
      <c r="C163"/>
    </row>
  </sheetData>
  <sheetProtection password="CC09" sheet="1" objects="1" scenarios="1"/>
  <pageMargins left="0.7" right="0.7" top="0.75" bottom="0.75" header="0.3" footer="0.3"/>
  <pageSetup paperSize="9" orientation="portrait" horizontalDpi="4294967293" r:id="rId1"/>
  <rowBreaks count="2" manualBreakCount="2">
    <brk id="115" max="5" man="1"/>
    <brk id="146"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V67"/>
  <sheetViews>
    <sheetView view="pageBreakPreview" zoomScale="60" zoomScaleNormal="100" workbookViewId="0">
      <selection activeCell="B26" sqref="B26"/>
    </sheetView>
  </sheetViews>
  <sheetFormatPr defaultColWidth="9" defaultRowHeight="12.75"/>
  <cols>
    <col min="1" max="1" width="6.7109375" style="128" customWidth="1"/>
    <col min="2" max="2" width="60.7109375" style="259" customWidth="1"/>
    <col min="3" max="4" width="7.7109375" style="260" customWidth="1"/>
    <col min="5" max="5" width="10.7109375" style="755" customWidth="1"/>
    <col min="6" max="6" width="15.7109375" style="126" customWidth="1"/>
    <col min="7" max="11" width="9" style="127"/>
    <col min="12" max="253" width="9" style="128"/>
    <col min="254" max="254" width="48" style="128" customWidth="1"/>
    <col min="255" max="255" width="9" style="128"/>
    <col min="256" max="256" width="6" style="128" bestFit="1" customWidth="1"/>
    <col min="257" max="258" width="13.140625" style="128" customWidth="1"/>
    <col min="259" max="509" width="9" style="128"/>
    <col min="510" max="510" width="48" style="128" customWidth="1"/>
    <col min="511" max="511" width="9" style="128"/>
    <col min="512" max="512" width="6" style="128" bestFit="1" customWidth="1"/>
    <col min="513" max="514" width="13.140625" style="128" customWidth="1"/>
    <col min="515" max="765" width="9" style="128"/>
    <col min="766" max="766" width="48" style="128" customWidth="1"/>
    <col min="767" max="767" width="9" style="128"/>
    <col min="768" max="768" width="6" style="128" bestFit="1" customWidth="1"/>
    <col min="769" max="770" width="13.140625" style="128" customWidth="1"/>
    <col min="771" max="1021" width="9" style="128"/>
    <col min="1022" max="1022" width="48" style="128" customWidth="1"/>
    <col min="1023" max="1023" width="9" style="128"/>
    <col min="1024" max="1024" width="6" style="128" bestFit="1" customWidth="1"/>
    <col min="1025" max="1026" width="13.140625" style="128" customWidth="1"/>
    <col min="1027" max="1277" width="9" style="128"/>
    <col min="1278" max="1278" width="48" style="128" customWidth="1"/>
    <col min="1279" max="1279" width="9" style="128"/>
    <col min="1280" max="1280" width="6" style="128" bestFit="1" customWidth="1"/>
    <col min="1281" max="1282" width="13.140625" style="128" customWidth="1"/>
    <col min="1283" max="1533" width="9" style="128"/>
    <col min="1534" max="1534" width="48" style="128" customWidth="1"/>
    <col min="1535" max="1535" width="9" style="128"/>
    <col min="1536" max="1536" width="6" style="128" bestFit="1" customWidth="1"/>
    <col min="1537" max="1538" width="13.140625" style="128" customWidth="1"/>
    <col min="1539" max="1789" width="9" style="128"/>
    <col min="1790" max="1790" width="48" style="128" customWidth="1"/>
    <col min="1791" max="1791" width="9" style="128"/>
    <col min="1792" max="1792" width="6" style="128" bestFit="1" customWidth="1"/>
    <col min="1793" max="1794" width="13.140625" style="128" customWidth="1"/>
    <col min="1795" max="2045" width="9" style="128"/>
    <col min="2046" max="2046" width="48" style="128" customWidth="1"/>
    <col min="2047" max="2047" width="9" style="128"/>
    <col min="2048" max="2048" width="6" style="128" bestFit="1" customWidth="1"/>
    <col min="2049" max="2050" width="13.140625" style="128" customWidth="1"/>
    <col min="2051" max="2301" width="9" style="128"/>
    <col min="2302" max="2302" width="48" style="128" customWidth="1"/>
    <col min="2303" max="2303" width="9" style="128"/>
    <col min="2304" max="2304" width="6" style="128" bestFit="1" customWidth="1"/>
    <col min="2305" max="2306" width="13.140625" style="128" customWidth="1"/>
    <col min="2307" max="2557" width="9" style="128"/>
    <col min="2558" max="2558" width="48" style="128" customWidth="1"/>
    <col min="2559" max="2559" width="9" style="128"/>
    <col min="2560" max="2560" width="6" style="128" bestFit="1" customWidth="1"/>
    <col min="2561" max="2562" width="13.140625" style="128" customWidth="1"/>
    <col min="2563" max="2813" width="9" style="128"/>
    <col min="2814" max="2814" width="48" style="128" customWidth="1"/>
    <col min="2815" max="2815" width="9" style="128"/>
    <col min="2816" max="2816" width="6" style="128" bestFit="1" customWidth="1"/>
    <col min="2817" max="2818" width="13.140625" style="128" customWidth="1"/>
    <col min="2819" max="3069" width="9" style="128"/>
    <col min="3070" max="3070" width="48" style="128" customWidth="1"/>
    <col min="3071" max="3071" width="9" style="128"/>
    <col min="3072" max="3072" width="6" style="128" bestFit="1" customWidth="1"/>
    <col min="3073" max="3074" width="13.140625" style="128" customWidth="1"/>
    <col min="3075" max="3325" width="9" style="128"/>
    <col min="3326" max="3326" width="48" style="128" customWidth="1"/>
    <col min="3327" max="3327" width="9" style="128"/>
    <col min="3328" max="3328" width="6" style="128" bestFit="1" customWidth="1"/>
    <col min="3329" max="3330" width="13.140625" style="128" customWidth="1"/>
    <col min="3331" max="3581" width="9" style="128"/>
    <col min="3582" max="3582" width="48" style="128" customWidth="1"/>
    <col min="3583" max="3583" width="9" style="128"/>
    <col min="3584" max="3584" width="6" style="128" bestFit="1" customWidth="1"/>
    <col min="3585" max="3586" width="13.140625" style="128" customWidth="1"/>
    <col min="3587" max="3837" width="9" style="128"/>
    <col min="3838" max="3838" width="48" style="128" customWidth="1"/>
    <col min="3839" max="3839" width="9" style="128"/>
    <col min="3840" max="3840" width="6" style="128" bestFit="1" customWidth="1"/>
    <col min="3841" max="3842" width="13.140625" style="128" customWidth="1"/>
    <col min="3843" max="4093" width="9" style="128"/>
    <col min="4094" max="4094" width="48" style="128" customWidth="1"/>
    <col min="4095" max="4095" width="9" style="128"/>
    <col min="4096" max="4096" width="6" style="128" bestFit="1" customWidth="1"/>
    <col min="4097" max="4098" width="13.140625" style="128" customWidth="1"/>
    <col min="4099" max="4349" width="9" style="128"/>
    <col min="4350" max="4350" width="48" style="128" customWidth="1"/>
    <col min="4351" max="4351" width="9" style="128"/>
    <col min="4352" max="4352" width="6" style="128" bestFit="1" customWidth="1"/>
    <col min="4353" max="4354" width="13.140625" style="128" customWidth="1"/>
    <col min="4355" max="4605" width="9" style="128"/>
    <col min="4606" max="4606" width="48" style="128" customWidth="1"/>
    <col min="4607" max="4607" width="9" style="128"/>
    <col min="4608" max="4608" width="6" style="128" bestFit="1" customWidth="1"/>
    <col min="4609" max="4610" width="13.140625" style="128" customWidth="1"/>
    <col min="4611" max="4861" width="9" style="128"/>
    <col min="4862" max="4862" width="48" style="128" customWidth="1"/>
    <col min="4863" max="4863" width="9" style="128"/>
    <col min="4864" max="4864" width="6" style="128" bestFit="1" customWidth="1"/>
    <col min="4865" max="4866" width="13.140625" style="128" customWidth="1"/>
    <col min="4867" max="5117" width="9" style="128"/>
    <col min="5118" max="5118" width="48" style="128" customWidth="1"/>
    <col min="5119" max="5119" width="9" style="128"/>
    <col min="5120" max="5120" width="6" style="128" bestFit="1" customWidth="1"/>
    <col min="5121" max="5122" width="13.140625" style="128" customWidth="1"/>
    <col min="5123" max="5373" width="9" style="128"/>
    <col min="5374" max="5374" width="48" style="128" customWidth="1"/>
    <col min="5375" max="5375" width="9" style="128"/>
    <col min="5376" max="5376" width="6" style="128" bestFit="1" customWidth="1"/>
    <col min="5377" max="5378" width="13.140625" style="128" customWidth="1"/>
    <col min="5379" max="5629" width="9" style="128"/>
    <col min="5630" max="5630" width="48" style="128" customWidth="1"/>
    <col min="5631" max="5631" width="9" style="128"/>
    <col min="5632" max="5632" width="6" style="128" bestFit="1" customWidth="1"/>
    <col min="5633" max="5634" width="13.140625" style="128" customWidth="1"/>
    <col min="5635" max="5885" width="9" style="128"/>
    <col min="5886" max="5886" width="48" style="128" customWidth="1"/>
    <col min="5887" max="5887" width="9" style="128"/>
    <col min="5888" max="5888" width="6" style="128" bestFit="1" customWidth="1"/>
    <col min="5889" max="5890" width="13.140625" style="128" customWidth="1"/>
    <col min="5891" max="6141" width="9" style="128"/>
    <col min="6142" max="6142" width="48" style="128" customWidth="1"/>
    <col min="6143" max="6143" width="9" style="128"/>
    <col min="6144" max="6144" width="6" style="128" bestFit="1" customWidth="1"/>
    <col min="6145" max="6146" width="13.140625" style="128" customWidth="1"/>
    <col min="6147" max="6397" width="9" style="128"/>
    <col min="6398" max="6398" width="48" style="128" customWidth="1"/>
    <col min="6399" max="6399" width="9" style="128"/>
    <col min="6400" max="6400" width="6" style="128" bestFit="1" customWidth="1"/>
    <col min="6401" max="6402" width="13.140625" style="128" customWidth="1"/>
    <col min="6403" max="6653" width="9" style="128"/>
    <col min="6654" max="6654" width="48" style="128" customWidth="1"/>
    <col min="6655" max="6655" width="9" style="128"/>
    <col min="6656" max="6656" width="6" style="128" bestFit="1" customWidth="1"/>
    <col min="6657" max="6658" width="13.140625" style="128" customWidth="1"/>
    <col min="6659" max="6909" width="9" style="128"/>
    <col min="6910" max="6910" width="48" style="128" customWidth="1"/>
    <col min="6911" max="6911" width="9" style="128"/>
    <col min="6912" max="6912" width="6" style="128" bestFit="1" customWidth="1"/>
    <col min="6913" max="6914" width="13.140625" style="128" customWidth="1"/>
    <col min="6915" max="7165" width="9" style="128"/>
    <col min="7166" max="7166" width="48" style="128" customWidth="1"/>
    <col min="7167" max="7167" width="9" style="128"/>
    <col min="7168" max="7168" width="6" style="128" bestFit="1" customWidth="1"/>
    <col min="7169" max="7170" width="13.140625" style="128" customWidth="1"/>
    <col min="7171" max="7421" width="9" style="128"/>
    <col min="7422" max="7422" width="48" style="128" customWidth="1"/>
    <col min="7423" max="7423" width="9" style="128"/>
    <col min="7424" max="7424" width="6" style="128" bestFit="1" customWidth="1"/>
    <col min="7425" max="7426" width="13.140625" style="128" customWidth="1"/>
    <col min="7427" max="7677" width="9" style="128"/>
    <col min="7678" max="7678" width="48" style="128" customWidth="1"/>
    <col min="7679" max="7679" width="9" style="128"/>
    <col min="7680" max="7680" width="6" style="128" bestFit="1" customWidth="1"/>
    <col min="7681" max="7682" width="13.140625" style="128" customWidth="1"/>
    <col min="7683" max="7933" width="9" style="128"/>
    <col min="7934" max="7934" width="48" style="128" customWidth="1"/>
    <col min="7935" max="7935" width="9" style="128"/>
    <col min="7936" max="7936" width="6" style="128" bestFit="1" customWidth="1"/>
    <col min="7937" max="7938" width="13.140625" style="128" customWidth="1"/>
    <col min="7939" max="8189" width="9" style="128"/>
    <col min="8190" max="8190" width="48" style="128" customWidth="1"/>
    <col min="8191" max="8191" width="9" style="128"/>
    <col min="8192" max="8192" width="6" style="128" bestFit="1" customWidth="1"/>
    <col min="8193" max="8194" width="13.140625" style="128" customWidth="1"/>
    <col min="8195" max="8445" width="9" style="128"/>
    <col min="8446" max="8446" width="48" style="128" customWidth="1"/>
    <col min="8447" max="8447" width="9" style="128"/>
    <col min="8448" max="8448" width="6" style="128" bestFit="1" customWidth="1"/>
    <col min="8449" max="8450" width="13.140625" style="128" customWidth="1"/>
    <col min="8451" max="8701" width="9" style="128"/>
    <col min="8702" max="8702" width="48" style="128" customWidth="1"/>
    <col min="8703" max="8703" width="9" style="128"/>
    <col min="8704" max="8704" width="6" style="128" bestFit="1" customWidth="1"/>
    <col min="8705" max="8706" width="13.140625" style="128" customWidth="1"/>
    <col min="8707" max="8957" width="9" style="128"/>
    <col min="8958" max="8958" width="48" style="128" customWidth="1"/>
    <col min="8959" max="8959" width="9" style="128"/>
    <col min="8960" max="8960" width="6" style="128" bestFit="1" customWidth="1"/>
    <col min="8961" max="8962" width="13.140625" style="128" customWidth="1"/>
    <col min="8963" max="9213" width="9" style="128"/>
    <col min="9214" max="9214" width="48" style="128" customWidth="1"/>
    <col min="9215" max="9215" width="9" style="128"/>
    <col min="9216" max="9216" width="6" style="128" bestFit="1" customWidth="1"/>
    <col min="9217" max="9218" width="13.140625" style="128" customWidth="1"/>
    <col min="9219" max="9469" width="9" style="128"/>
    <col min="9470" max="9470" width="48" style="128" customWidth="1"/>
    <col min="9471" max="9471" width="9" style="128"/>
    <col min="9472" max="9472" width="6" style="128" bestFit="1" customWidth="1"/>
    <col min="9473" max="9474" width="13.140625" style="128" customWidth="1"/>
    <col min="9475" max="9725" width="9" style="128"/>
    <col min="9726" max="9726" width="48" style="128" customWidth="1"/>
    <col min="9727" max="9727" width="9" style="128"/>
    <col min="9728" max="9728" width="6" style="128" bestFit="1" customWidth="1"/>
    <col min="9729" max="9730" width="13.140625" style="128" customWidth="1"/>
    <col min="9731" max="9981" width="9" style="128"/>
    <col min="9982" max="9982" width="48" style="128" customWidth="1"/>
    <col min="9983" max="9983" width="9" style="128"/>
    <col min="9984" max="9984" width="6" style="128" bestFit="1" customWidth="1"/>
    <col min="9985" max="9986" width="13.140625" style="128" customWidth="1"/>
    <col min="9987" max="10237" width="9" style="128"/>
    <col min="10238" max="10238" width="48" style="128" customWidth="1"/>
    <col min="10239" max="10239" width="9" style="128"/>
    <col min="10240" max="10240" width="6" style="128" bestFit="1" customWidth="1"/>
    <col min="10241" max="10242" width="13.140625" style="128" customWidth="1"/>
    <col min="10243" max="10493" width="9" style="128"/>
    <col min="10494" max="10494" width="48" style="128" customWidth="1"/>
    <col min="10495" max="10495" width="9" style="128"/>
    <col min="10496" max="10496" width="6" style="128" bestFit="1" customWidth="1"/>
    <col min="10497" max="10498" width="13.140625" style="128" customWidth="1"/>
    <col min="10499" max="10749" width="9" style="128"/>
    <col min="10750" max="10750" width="48" style="128" customWidth="1"/>
    <col min="10751" max="10751" width="9" style="128"/>
    <col min="10752" max="10752" width="6" style="128" bestFit="1" customWidth="1"/>
    <col min="10753" max="10754" width="13.140625" style="128" customWidth="1"/>
    <col min="10755" max="11005" width="9" style="128"/>
    <col min="11006" max="11006" width="48" style="128" customWidth="1"/>
    <col min="11007" max="11007" width="9" style="128"/>
    <col min="11008" max="11008" width="6" style="128" bestFit="1" customWidth="1"/>
    <col min="11009" max="11010" width="13.140625" style="128" customWidth="1"/>
    <col min="11011" max="11261" width="9" style="128"/>
    <col min="11262" max="11262" width="48" style="128" customWidth="1"/>
    <col min="11263" max="11263" width="9" style="128"/>
    <col min="11264" max="11264" width="6" style="128" bestFit="1" customWidth="1"/>
    <col min="11265" max="11266" width="13.140625" style="128" customWidth="1"/>
    <col min="11267" max="11517" width="9" style="128"/>
    <col min="11518" max="11518" width="48" style="128" customWidth="1"/>
    <col min="11519" max="11519" width="9" style="128"/>
    <col min="11520" max="11520" width="6" style="128" bestFit="1" customWidth="1"/>
    <col min="11521" max="11522" width="13.140625" style="128" customWidth="1"/>
    <col min="11523" max="11773" width="9" style="128"/>
    <col min="11774" max="11774" width="48" style="128" customWidth="1"/>
    <col min="11775" max="11775" width="9" style="128"/>
    <col min="11776" max="11776" width="6" style="128" bestFit="1" customWidth="1"/>
    <col min="11777" max="11778" width="13.140625" style="128" customWidth="1"/>
    <col min="11779" max="12029" width="9" style="128"/>
    <col min="12030" max="12030" width="48" style="128" customWidth="1"/>
    <col min="12031" max="12031" width="9" style="128"/>
    <col min="12032" max="12032" width="6" style="128" bestFit="1" customWidth="1"/>
    <col min="12033" max="12034" width="13.140625" style="128" customWidth="1"/>
    <col min="12035" max="12285" width="9" style="128"/>
    <col min="12286" max="12286" width="48" style="128" customWidth="1"/>
    <col min="12287" max="12287" width="9" style="128"/>
    <col min="12288" max="12288" width="6" style="128" bestFit="1" customWidth="1"/>
    <col min="12289" max="12290" width="13.140625" style="128" customWidth="1"/>
    <col min="12291" max="12541" width="9" style="128"/>
    <col min="12542" max="12542" width="48" style="128" customWidth="1"/>
    <col min="12543" max="12543" width="9" style="128"/>
    <col min="12544" max="12544" width="6" style="128" bestFit="1" customWidth="1"/>
    <col min="12545" max="12546" width="13.140625" style="128" customWidth="1"/>
    <col min="12547" max="12797" width="9" style="128"/>
    <col min="12798" max="12798" width="48" style="128" customWidth="1"/>
    <col min="12799" max="12799" width="9" style="128"/>
    <col min="12800" max="12800" width="6" style="128" bestFit="1" customWidth="1"/>
    <col min="12801" max="12802" width="13.140625" style="128" customWidth="1"/>
    <col min="12803" max="13053" width="9" style="128"/>
    <col min="13054" max="13054" width="48" style="128" customWidth="1"/>
    <col min="13055" max="13055" width="9" style="128"/>
    <col min="13056" max="13056" width="6" style="128" bestFit="1" customWidth="1"/>
    <col min="13057" max="13058" width="13.140625" style="128" customWidth="1"/>
    <col min="13059" max="13309" width="9" style="128"/>
    <col min="13310" max="13310" width="48" style="128" customWidth="1"/>
    <col min="13311" max="13311" width="9" style="128"/>
    <col min="13312" max="13312" width="6" style="128" bestFit="1" customWidth="1"/>
    <col min="13313" max="13314" width="13.140625" style="128" customWidth="1"/>
    <col min="13315" max="13565" width="9" style="128"/>
    <col min="13566" max="13566" width="48" style="128" customWidth="1"/>
    <col min="13567" max="13567" width="9" style="128"/>
    <col min="13568" max="13568" width="6" style="128" bestFit="1" customWidth="1"/>
    <col min="13569" max="13570" width="13.140625" style="128" customWidth="1"/>
    <col min="13571" max="13821" width="9" style="128"/>
    <col min="13822" max="13822" width="48" style="128" customWidth="1"/>
    <col min="13823" max="13823" width="9" style="128"/>
    <col min="13824" max="13824" width="6" style="128" bestFit="1" customWidth="1"/>
    <col min="13825" max="13826" width="13.140625" style="128" customWidth="1"/>
    <col min="13827" max="14077" width="9" style="128"/>
    <col min="14078" max="14078" width="48" style="128" customWidth="1"/>
    <col min="14079" max="14079" width="9" style="128"/>
    <col min="14080" max="14080" width="6" style="128" bestFit="1" customWidth="1"/>
    <col min="14081" max="14082" width="13.140625" style="128" customWidth="1"/>
    <col min="14083" max="14333" width="9" style="128"/>
    <col min="14334" max="14334" width="48" style="128" customWidth="1"/>
    <col min="14335" max="14335" width="9" style="128"/>
    <col min="14336" max="14336" width="6" style="128" bestFit="1" customWidth="1"/>
    <col min="14337" max="14338" width="13.140625" style="128" customWidth="1"/>
    <col min="14339" max="14589" width="9" style="128"/>
    <col min="14590" max="14590" width="48" style="128" customWidth="1"/>
    <col min="14591" max="14591" width="9" style="128"/>
    <col min="14592" max="14592" width="6" style="128" bestFit="1" customWidth="1"/>
    <col min="14593" max="14594" width="13.140625" style="128" customWidth="1"/>
    <col min="14595" max="14845" width="9" style="128"/>
    <col min="14846" max="14846" width="48" style="128" customWidth="1"/>
    <col min="14847" max="14847" width="9" style="128"/>
    <col min="14848" max="14848" width="6" style="128" bestFit="1" customWidth="1"/>
    <col min="14849" max="14850" width="13.140625" style="128" customWidth="1"/>
    <col min="14851" max="15101" width="9" style="128"/>
    <col min="15102" max="15102" width="48" style="128" customWidth="1"/>
    <col min="15103" max="15103" width="9" style="128"/>
    <col min="15104" max="15104" width="6" style="128" bestFit="1" customWidth="1"/>
    <col min="15105" max="15106" width="13.140625" style="128" customWidth="1"/>
    <col min="15107" max="15357" width="9" style="128"/>
    <col min="15358" max="15358" width="48" style="128" customWidth="1"/>
    <col min="15359" max="15359" width="9" style="128"/>
    <col min="15360" max="15360" width="6" style="128" bestFit="1" customWidth="1"/>
    <col min="15361" max="15362" width="13.140625" style="128" customWidth="1"/>
    <col min="15363" max="15613" width="9" style="128"/>
    <col min="15614" max="15614" width="48" style="128" customWidth="1"/>
    <col min="15615" max="15615" width="9" style="128"/>
    <col min="15616" max="15616" width="6" style="128" bestFit="1" customWidth="1"/>
    <col min="15617" max="15618" width="13.140625" style="128" customWidth="1"/>
    <col min="15619" max="15869" width="9" style="128"/>
    <col min="15870" max="15870" width="48" style="128" customWidth="1"/>
    <col min="15871" max="15871" width="9" style="128"/>
    <col min="15872" max="15872" width="6" style="128" bestFit="1" customWidth="1"/>
    <col min="15873" max="15874" width="13.140625" style="128" customWidth="1"/>
    <col min="15875" max="16125" width="9" style="128"/>
    <col min="16126" max="16126" width="48" style="128" customWidth="1"/>
    <col min="16127" max="16127" width="9" style="128"/>
    <col min="16128" max="16128" width="6" style="128" bestFit="1" customWidth="1"/>
    <col min="16129" max="16130" width="13.140625" style="128" customWidth="1"/>
    <col min="16131" max="16384" width="9" style="128"/>
  </cols>
  <sheetData>
    <row r="1" spans="1:6" s="102" customFormat="1">
      <c r="A1" s="97"/>
      <c r="B1" s="98" t="s">
        <v>163</v>
      </c>
      <c r="C1" s="99" t="s">
        <v>164</v>
      </c>
      <c r="D1" s="99" t="s">
        <v>165</v>
      </c>
      <c r="E1" s="752" t="s">
        <v>166</v>
      </c>
      <c r="F1" s="101" t="s">
        <v>167</v>
      </c>
    </row>
    <row r="2" spans="1:6" s="102" customFormat="1">
      <c r="A2" s="97"/>
      <c r="B2" s="98"/>
      <c r="C2" s="99"/>
      <c r="D2" s="99"/>
      <c r="E2" s="752"/>
      <c r="F2" s="101"/>
    </row>
    <row r="4" spans="1:6" s="109" customFormat="1">
      <c r="A4" s="103" t="s">
        <v>36</v>
      </c>
      <c r="B4" s="104" t="s">
        <v>355</v>
      </c>
      <c r="C4" s="105"/>
      <c r="D4" s="106"/>
      <c r="E4" s="107"/>
      <c r="F4" s="108">
        <f>SUBTOTAL(9,F5:F67)</f>
        <v>0</v>
      </c>
    </row>
    <row r="5" spans="1:6" s="102" customFormat="1">
      <c r="A5" s="97"/>
      <c r="B5" s="98"/>
      <c r="C5" s="99"/>
      <c r="D5" s="99"/>
      <c r="E5" s="752"/>
      <c r="F5" s="101"/>
    </row>
    <row r="6" spans="1:6" s="116" customFormat="1" ht="89.25">
      <c r="A6" s="173">
        <f>MAX($A$3:A4)+1</f>
        <v>1</v>
      </c>
      <c r="B6" s="221" t="s">
        <v>312</v>
      </c>
      <c r="C6" s="118"/>
      <c r="D6" s="118"/>
      <c r="E6" s="130"/>
      <c r="F6" s="139"/>
    </row>
    <row r="7" spans="1:6" s="115" customFormat="1" ht="14.25">
      <c r="A7" s="128"/>
      <c r="B7" s="223" t="s">
        <v>356</v>
      </c>
      <c r="C7" s="224" t="s">
        <v>16</v>
      </c>
      <c r="D7" s="224">
        <v>1</v>
      </c>
      <c r="E7" s="754"/>
      <c r="F7" s="204">
        <f>D7*E7</f>
        <v>0</v>
      </c>
    </row>
    <row r="8" spans="1:6" s="115" customFormat="1" ht="14.25">
      <c r="A8" s="128"/>
      <c r="B8" s="223" t="s">
        <v>314</v>
      </c>
      <c r="C8" s="224" t="s">
        <v>16</v>
      </c>
      <c r="D8" s="224">
        <v>2</v>
      </c>
      <c r="E8" s="754"/>
      <c r="F8" s="204">
        <f>D8*E8</f>
        <v>0</v>
      </c>
    </row>
    <row r="9" spans="1:6" s="115" customFormat="1" ht="14.25">
      <c r="A9" s="128"/>
      <c r="B9" s="223" t="s">
        <v>357</v>
      </c>
      <c r="C9" s="224" t="s">
        <v>16</v>
      </c>
      <c r="D9" s="224">
        <v>1</v>
      </c>
      <c r="E9" s="754"/>
      <c r="F9" s="204">
        <f>D9*E9</f>
        <v>0</v>
      </c>
    </row>
    <row r="10" spans="1:6" s="115" customFormat="1" ht="14.25">
      <c r="A10" s="128"/>
      <c r="B10" s="223" t="s">
        <v>358</v>
      </c>
      <c r="C10" s="224" t="s">
        <v>16</v>
      </c>
      <c r="D10" s="224">
        <v>1</v>
      </c>
      <c r="E10" s="754"/>
      <c r="F10" s="204">
        <f>D10*E10</f>
        <v>0</v>
      </c>
    </row>
    <row r="11" spans="1:6" s="116" customFormat="1">
      <c r="B11" s="221" t="s">
        <v>316</v>
      </c>
      <c r="C11" s="118"/>
      <c r="D11" s="118"/>
      <c r="E11" s="130"/>
      <c r="F11" s="139"/>
    </row>
    <row r="12" spans="1:6" s="116" customFormat="1">
      <c r="B12" s="187" t="s">
        <v>182</v>
      </c>
      <c r="C12" s="118"/>
      <c r="D12" s="118"/>
      <c r="E12" s="130"/>
      <c r="F12" s="139"/>
    </row>
    <row r="13" spans="1:6" s="116" customFormat="1">
      <c r="A13" s="160"/>
      <c r="B13" s="161"/>
      <c r="C13" s="118"/>
      <c r="D13" s="118"/>
      <c r="E13" s="123"/>
      <c r="F13" s="121"/>
    </row>
    <row r="14" spans="1:6" s="116" customFormat="1" ht="63.75">
      <c r="A14" s="160">
        <f>MAX($A$3:A13)+1</f>
        <v>2</v>
      </c>
      <c r="B14" s="161" t="s">
        <v>317</v>
      </c>
      <c r="C14" s="118"/>
      <c r="D14" s="118"/>
      <c r="E14" s="123"/>
      <c r="F14" s="121"/>
    </row>
    <row r="15" spans="1:6" s="116" customFormat="1">
      <c r="A15" s="160"/>
      <c r="B15" s="161" t="s">
        <v>318</v>
      </c>
      <c r="C15" s="118"/>
      <c r="D15" s="118"/>
      <c r="E15" s="123"/>
      <c r="F15" s="121"/>
    </row>
    <row r="16" spans="1:6" s="116" customFormat="1">
      <c r="A16" s="160"/>
      <c r="B16" s="161" t="s">
        <v>319</v>
      </c>
      <c r="C16" s="118"/>
      <c r="D16" s="118"/>
      <c r="E16" s="123"/>
      <c r="F16" s="121"/>
    </row>
    <row r="17" spans="1:251" s="116" customFormat="1">
      <c r="B17" s="161" t="s">
        <v>320</v>
      </c>
      <c r="C17" s="225" t="s">
        <v>16</v>
      </c>
      <c r="D17" s="225">
        <v>1</v>
      </c>
      <c r="E17" s="754"/>
      <c r="F17" s="121">
        <f>+E17*D17</f>
        <v>0</v>
      </c>
    </row>
    <row r="18" spans="1:251" s="116" customFormat="1">
      <c r="A18" s="160"/>
      <c r="B18" s="161" t="s">
        <v>321</v>
      </c>
      <c r="C18" s="118"/>
      <c r="D18" s="118"/>
      <c r="E18" s="123"/>
      <c r="F18" s="121"/>
    </row>
    <row r="19" spans="1:251" s="116" customFormat="1">
      <c r="A19" s="160"/>
      <c r="B19" s="161" t="s">
        <v>322</v>
      </c>
      <c r="C19" s="225" t="s">
        <v>16</v>
      </c>
      <c r="D19" s="225">
        <v>1</v>
      </c>
      <c r="E19" s="754"/>
      <c r="F19" s="121">
        <f>+E19*D19</f>
        <v>0</v>
      </c>
    </row>
    <row r="20" spans="1:251" s="116" customFormat="1">
      <c r="A20" s="160"/>
      <c r="B20" s="161" t="s">
        <v>182</v>
      </c>
      <c r="C20" s="118"/>
      <c r="D20" s="118"/>
      <c r="E20" s="123"/>
      <c r="F20" s="121"/>
    </row>
    <row r="21" spans="1:251" s="145" customFormat="1">
      <c r="A21" s="148"/>
      <c r="B21" s="226"/>
      <c r="C21" s="227"/>
      <c r="D21" s="227"/>
      <c r="E21" s="143"/>
      <c r="F21" s="144"/>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c r="IF21" s="146"/>
      <c r="IG21" s="146"/>
      <c r="IH21" s="146"/>
      <c r="II21" s="146"/>
      <c r="IJ21" s="146"/>
      <c r="IK21" s="146"/>
      <c r="IL21" s="146"/>
      <c r="IM21" s="146"/>
      <c r="IN21" s="146"/>
      <c r="IO21" s="146"/>
      <c r="IP21" s="146"/>
      <c r="IQ21" s="146"/>
    </row>
    <row r="22" spans="1:251" s="116" customFormat="1" ht="51">
      <c r="A22" s="173">
        <f>MAX($A$3:A21)+1</f>
        <v>3</v>
      </c>
      <c r="B22" s="221" t="s">
        <v>323</v>
      </c>
      <c r="C22" s="118" t="s">
        <v>16</v>
      </c>
      <c r="D22" s="118">
        <v>5</v>
      </c>
      <c r="E22" s="754"/>
      <c r="F22" s="121">
        <f>+E22*D22</f>
        <v>0</v>
      </c>
    </row>
    <row r="23" spans="1:251" s="116" customFormat="1">
      <c r="B23" s="221" t="s">
        <v>324</v>
      </c>
      <c r="C23" s="118"/>
      <c r="D23" s="118"/>
      <c r="E23" s="130"/>
      <c r="F23" s="139"/>
    </row>
    <row r="24" spans="1:251" s="116" customFormat="1">
      <c r="B24" s="187" t="s">
        <v>182</v>
      </c>
      <c r="C24" s="118"/>
      <c r="D24" s="118"/>
      <c r="E24" s="130"/>
      <c r="F24" s="139"/>
    </row>
    <row r="25" spans="1:251" s="116" customFormat="1">
      <c r="A25" s="148"/>
      <c r="B25" s="228"/>
      <c r="C25" s="227"/>
      <c r="D25" s="227"/>
      <c r="E25" s="143"/>
      <c r="F25" s="144"/>
    </row>
    <row r="26" spans="1:251" s="116" customFormat="1" ht="25.5">
      <c r="A26" s="122">
        <f>MAX($A$3:A25)+1</f>
        <v>4</v>
      </c>
      <c r="B26" s="229" t="s">
        <v>325</v>
      </c>
      <c r="C26" s="190"/>
      <c r="D26" s="190"/>
      <c r="E26" s="143"/>
      <c r="F26" s="144"/>
    </row>
    <row r="27" spans="1:251" s="116" customFormat="1">
      <c r="A27" s="148"/>
      <c r="B27" s="229" t="s">
        <v>326</v>
      </c>
      <c r="C27" s="190" t="s">
        <v>16</v>
      </c>
      <c r="D27" s="190">
        <v>2</v>
      </c>
      <c r="E27" s="754"/>
      <c r="F27" s="121">
        <f>D27*E27</f>
        <v>0</v>
      </c>
    </row>
    <row r="28" spans="1:251" s="116" customFormat="1">
      <c r="B28" s="187"/>
      <c r="C28" s="118"/>
      <c r="D28" s="118"/>
      <c r="E28" s="130"/>
      <c r="F28" s="139"/>
    </row>
    <row r="29" spans="1:251" s="116" customFormat="1" ht="127.5">
      <c r="A29" s="160">
        <f>MAX($A$3:A28)+1</f>
        <v>5</v>
      </c>
      <c r="B29" s="184" t="s">
        <v>287</v>
      </c>
      <c r="C29" s="185"/>
      <c r="D29" s="185"/>
      <c r="E29" s="763"/>
      <c r="F29" s="139"/>
      <c r="G29" s="165"/>
      <c r="H29" s="165"/>
      <c r="I29" s="165"/>
      <c r="J29" s="165"/>
      <c r="K29" s="165"/>
      <c r="L29" s="165"/>
      <c r="M29" s="165"/>
      <c r="N29" s="165"/>
      <c r="O29" s="165"/>
    </row>
    <row r="30" spans="1:251" s="116" customFormat="1" ht="63.75">
      <c r="A30" s="160"/>
      <c r="B30" s="184" t="s">
        <v>288</v>
      </c>
      <c r="C30" s="185"/>
      <c r="D30" s="185"/>
      <c r="E30" s="763"/>
      <c r="F30" s="139"/>
      <c r="G30" s="165"/>
      <c r="H30" s="165"/>
      <c r="I30" s="165"/>
      <c r="J30" s="165"/>
      <c r="K30" s="165"/>
      <c r="L30" s="165"/>
      <c r="M30" s="165"/>
      <c r="N30" s="165"/>
      <c r="O30" s="165"/>
    </row>
    <row r="31" spans="1:251" s="116" customFormat="1" ht="25.5">
      <c r="A31" s="160"/>
      <c r="B31" s="184" t="s">
        <v>289</v>
      </c>
      <c r="C31" s="185"/>
      <c r="D31" s="185"/>
      <c r="E31" s="763"/>
      <c r="F31" s="139"/>
      <c r="G31" s="165"/>
      <c r="H31" s="165"/>
      <c r="I31" s="165"/>
      <c r="J31" s="165"/>
      <c r="K31" s="165"/>
      <c r="L31" s="165"/>
      <c r="M31" s="165"/>
      <c r="N31" s="165"/>
      <c r="O31" s="165"/>
    </row>
    <row r="32" spans="1:251" s="116" customFormat="1">
      <c r="B32" s="186" t="s">
        <v>327</v>
      </c>
      <c r="C32" s="185" t="s">
        <v>201</v>
      </c>
      <c r="D32" s="185">
        <v>75</v>
      </c>
      <c r="E32" s="754"/>
      <c r="F32" s="121">
        <f>+E32*D32</f>
        <v>0</v>
      </c>
      <c r="G32" s="165"/>
      <c r="H32" s="165"/>
      <c r="I32" s="165"/>
      <c r="J32" s="165"/>
      <c r="K32" s="165"/>
      <c r="L32" s="165"/>
      <c r="M32" s="165"/>
      <c r="N32" s="165"/>
      <c r="O32" s="165"/>
    </row>
    <row r="33" spans="1:15" s="116" customFormat="1">
      <c r="B33" s="186" t="s">
        <v>290</v>
      </c>
      <c r="C33" s="185" t="s">
        <v>201</v>
      </c>
      <c r="D33" s="185">
        <v>3</v>
      </c>
      <c r="E33" s="754"/>
      <c r="F33" s="121">
        <f>+E33*D33</f>
        <v>0</v>
      </c>
      <c r="G33" s="165"/>
      <c r="H33" s="165"/>
      <c r="I33" s="165"/>
      <c r="J33" s="165"/>
      <c r="K33" s="165"/>
      <c r="L33" s="165"/>
      <c r="M33" s="165"/>
      <c r="N33" s="165"/>
      <c r="O33" s="165"/>
    </row>
    <row r="34" spans="1:15" s="116" customFormat="1">
      <c r="B34" s="186" t="s">
        <v>292</v>
      </c>
      <c r="C34" s="185"/>
      <c r="D34" s="185"/>
      <c r="E34" s="763"/>
      <c r="F34" s="139"/>
      <c r="G34" s="165"/>
      <c r="H34" s="165"/>
      <c r="I34" s="165"/>
      <c r="J34" s="165"/>
      <c r="K34" s="165"/>
      <c r="L34" s="165"/>
      <c r="M34" s="165"/>
      <c r="N34" s="165"/>
      <c r="O34" s="165"/>
    </row>
    <row r="35" spans="1:15" s="116" customFormat="1">
      <c r="B35" s="187" t="s">
        <v>182</v>
      </c>
      <c r="C35" s="118"/>
      <c r="D35" s="118"/>
      <c r="E35" s="130"/>
      <c r="F35" s="139"/>
    </row>
    <row r="36" spans="1:15" s="116" customFormat="1">
      <c r="B36" s="187"/>
      <c r="C36" s="118"/>
      <c r="D36" s="118"/>
      <c r="E36" s="130"/>
      <c r="F36" s="139"/>
    </row>
    <row r="37" spans="1:15" s="116" customFormat="1" ht="127.5">
      <c r="A37" s="173">
        <f>MAX($A$3:A36)+1</f>
        <v>6</v>
      </c>
      <c r="B37" s="230" t="s">
        <v>354</v>
      </c>
      <c r="C37" s="118"/>
      <c r="D37" s="118"/>
      <c r="E37" s="138"/>
    </row>
    <row r="38" spans="1:15" s="116" customFormat="1">
      <c r="A38" s="231"/>
      <c r="B38" s="230" t="s">
        <v>329</v>
      </c>
      <c r="C38" s="118"/>
      <c r="D38" s="118"/>
      <c r="E38" s="138"/>
    </row>
    <row r="39" spans="1:15" s="234" customFormat="1">
      <c r="A39" s="232"/>
      <c r="B39" s="233" t="s">
        <v>330</v>
      </c>
      <c r="C39" s="158" t="s">
        <v>201</v>
      </c>
      <c r="D39" s="158">
        <v>6</v>
      </c>
      <c r="E39" s="766"/>
      <c r="F39" s="121">
        <f>+E39*D39</f>
        <v>0</v>
      </c>
    </row>
    <row r="40" spans="1:15" s="116" customFormat="1" ht="38.25">
      <c r="A40" s="231"/>
      <c r="B40" s="230" t="s">
        <v>331</v>
      </c>
      <c r="C40" s="118"/>
      <c r="D40" s="118"/>
      <c r="E40" s="138"/>
    </row>
    <row r="41" spans="1:15" s="116" customFormat="1">
      <c r="A41" s="231"/>
      <c r="B41" s="230"/>
      <c r="C41" s="118"/>
      <c r="D41" s="118"/>
      <c r="E41" s="138"/>
    </row>
    <row r="42" spans="1:15" s="116" customFormat="1" ht="25.5">
      <c r="A42" s="160">
        <f>MAX($A$3:A41)+1</f>
        <v>7</v>
      </c>
      <c r="B42" s="226" t="s">
        <v>332</v>
      </c>
      <c r="C42" s="141"/>
      <c r="D42" s="141"/>
      <c r="E42" s="235"/>
      <c r="F42" s="236"/>
    </row>
    <row r="43" spans="1:15" s="116" customFormat="1">
      <c r="A43" s="237"/>
      <c r="B43" s="238" t="s">
        <v>333</v>
      </c>
      <c r="C43" s="158" t="s">
        <v>201</v>
      </c>
      <c r="D43" s="158">
        <v>6</v>
      </c>
      <c r="E43" s="766"/>
      <c r="F43" s="121">
        <f>+E43*D43</f>
        <v>0</v>
      </c>
    </row>
    <row r="44" spans="1:15" s="241" customFormat="1">
      <c r="A44" s="191"/>
      <c r="B44" s="239"/>
      <c r="C44" s="141"/>
      <c r="D44" s="141"/>
      <c r="E44" s="240"/>
      <c r="F44" s="236"/>
    </row>
    <row r="45" spans="1:15" s="116" customFormat="1" ht="51">
      <c r="A45" s="160">
        <f>MAX($A$3:A44)+1</f>
        <v>8</v>
      </c>
      <c r="B45" s="242" t="s">
        <v>334</v>
      </c>
      <c r="C45" s="141"/>
      <c r="D45" s="141"/>
      <c r="E45" s="243"/>
      <c r="F45" s="244"/>
    </row>
    <row r="46" spans="1:15" s="116" customFormat="1">
      <c r="A46" s="237"/>
      <c r="B46" s="242" t="s">
        <v>335</v>
      </c>
      <c r="C46" s="158" t="s">
        <v>16</v>
      </c>
      <c r="D46" s="158">
        <v>1</v>
      </c>
      <c r="E46" s="766"/>
      <c r="F46" s="121">
        <f>+E46*D46</f>
        <v>0</v>
      </c>
    </row>
    <row r="47" spans="1:15" s="116" customFormat="1">
      <c r="A47" s="66"/>
      <c r="B47" s="89"/>
      <c r="C47" s="158"/>
      <c r="D47" s="158"/>
      <c r="E47" s="757"/>
      <c r="F47" s="66"/>
    </row>
    <row r="48" spans="1:15" s="116" customFormat="1" ht="25.5">
      <c r="A48" s="160">
        <f>MAX($A$3:A47)+1</f>
        <v>9</v>
      </c>
      <c r="B48" s="168" t="s">
        <v>336</v>
      </c>
      <c r="C48" s="164"/>
      <c r="D48" s="164"/>
      <c r="E48" s="245"/>
      <c r="F48" s="204"/>
    </row>
    <row r="49" spans="1:256" s="116" customFormat="1">
      <c r="A49" s="173"/>
      <c r="B49" s="168" t="s">
        <v>337</v>
      </c>
      <c r="C49" s="164" t="s">
        <v>201</v>
      </c>
      <c r="D49" s="164">
        <v>6</v>
      </c>
      <c r="E49" s="754"/>
      <c r="F49" s="204">
        <f>+E49*D49</f>
        <v>0</v>
      </c>
    </row>
    <row r="50" spans="1:256" s="116" customFormat="1">
      <c r="A50" s="246"/>
      <c r="B50" s="168" t="s">
        <v>338</v>
      </c>
      <c r="C50" s="164"/>
      <c r="D50" s="164"/>
      <c r="E50" s="245"/>
      <c r="F50" s="204"/>
    </row>
    <row r="51" spans="1:256" s="116" customFormat="1">
      <c r="A51" s="246"/>
      <c r="B51" s="168"/>
      <c r="C51" s="164"/>
      <c r="D51" s="164"/>
      <c r="E51" s="245"/>
      <c r="F51" s="204"/>
    </row>
    <row r="52" spans="1:256" s="116" customFormat="1" ht="38.25">
      <c r="A52" s="160">
        <f>MAX($A$3:A51)+1</f>
        <v>10</v>
      </c>
      <c r="B52" s="162" t="s">
        <v>339</v>
      </c>
      <c r="C52" s="164" t="s">
        <v>6</v>
      </c>
      <c r="D52" s="164">
        <v>1</v>
      </c>
      <c r="E52" s="754"/>
      <c r="F52" s="204">
        <f>+E52*D52</f>
        <v>0</v>
      </c>
    </row>
    <row r="53" spans="1:256" s="116" customFormat="1">
      <c r="A53" s="160"/>
      <c r="B53" s="162"/>
      <c r="C53" s="164"/>
      <c r="D53" s="139"/>
      <c r="E53" s="138"/>
      <c r="F53" s="139"/>
    </row>
    <row r="54" spans="1:256" s="127" customFormat="1" ht="25.5">
      <c r="A54" s="160">
        <f>MAX($A$3:A53)+1</f>
        <v>11</v>
      </c>
      <c r="B54" s="162" t="s">
        <v>340</v>
      </c>
      <c r="C54" s="118"/>
      <c r="D54" s="139"/>
      <c r="E54" s="138"/>
      <c r="F54" s="139"/>
    </row>
    <row r="55" spans="1:256" s="127" customFormat="1">
      <c r="A55" s="116"/>
      <c r="B55" s="162" t="s">
        <v>341</v>
      </c>
      <c r="C55" s="118"/>
      <c r="D55" s="118"/>
      <c r="E55" s="138"/>
      <c r="F55" s="139"/>
    </row>
    <row r="56" spans="1:256" s="127" customFormat="1">
      <c r="A56" s="116"/>
      <c r="B56" s="162" t="s">
        <v>342</v>
      </c>
      <c r="C56" s="66"/>
      <c r="D56" s="66"/>
      <c r="E56" s="757"/>
      <c r="F56" s="66"/>
    </row>
    <row r="57" spans="1:256" s="127" customFormat="1">
      <c r="A57" s="116"/>
      <c r="B57" s="162" t="s">
        <v>343</v>
      </c>
      <c r="C57" s="118" t="s">
        <v>2</v>
      </c>
      <c r="D57" s="118">
        <v>1</v>
      </c>
      <c r="E57" s="754"/>
      <c r="F57" s="204">
        <f>D57*E57</f>
        <v>0</v>
      </c>
    </row>
    <row r="58" spans="1:256" s="127" customFormat="1">
      <c r="A58" s="247"/>
      <c r="B58" s="170"/>
      <c r="C58" s="118"/>
      <c r="D58" s="118"/>
      <c r="E58" s="138"/>
      <c r="F58" s="139"/>
    </row>
    <row r="59" spans="1:256" s="127" customFormat="1" ht="38.25">
      <c r="A59" s="173">
        <f>MAX($A$3:A58)+1</f>
        <v>12</v>
      </c>
      <c r="B59" s="248" t="s">
        <v>344</v>
      </c>
      <c r="C59" s="118"/>
      <c r="D59" s="118"/>
      <c r="E59" s="138"/>
      <c r="F59" s="139"/>
    </row>
    <row r="60" spans="1:256" s="127" customFormat="1">
      <c r="A60" s="246"/>
      <c r="B60" s="117" t="s">
        <v>345</v>
      </c>
      <c r="C60" s="249" t="s">
        <v>201</v>
      </c>
      <c r="D60" s="164">
        <v>6</v>
      </c>
      <c r="E60" s="754"/>
      <c r="F60" s="204">
        <f>+E60*D60</f>
        <v>0</v>
      </c>
    </row>
    <row r="61" spans="1:256" s="102" customFormat="1">
      <c r="A61" s="250"/>
      <c r="B61" s="251"/>
      <c r="C61" s="252"/>
      <c r="D61" s="253"/>
      <c r="E61" s="254"/>
      <c r="F61" s="250"/>
    </row>
    <row r="62" spans="1:256" s="241" customFormat="1" ht="89.25">
      <c r="A62" s="160">
        <f>MAX($A$3:A61)+1</f>
        <v>13</v>
      </c>
      <c r="B62" s="168" t="s">
        <v>346</v>
      </c>
      <c r="C62" s="118" t="s">
        <v>2</v>
      </c>
      <c r="D62" s="118">
        <v>1</v>
      </c>
      <c r="E62" s="754"/>
      <c r="F62" s="121">
        <f>D62*E62</f>
        <v>0</v>
      </c>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c r="CP62" s="255"/>
      <c r="CQ62" s="255"/>
      <c r="CR62" s="255"/>
      <c r="CS62" s="255"/>
      <c r="CT62" s="255"/>
      <c r="CU62" s="255"/>
      <c r="CV62" s="255"/>
      <c r="CW62" s="255"/>
      <c r="CX62" s="255"/>
      <c r="CY62" s="255"/>
      <c r="CZ62" s="255"/>
      <c r="DA62" s="255"/>
      <c r="DB62" s="255"/>
      <c r="DC62" s="255"/>
      <c r="DD62" s="255"/>
      <c r="DE62" s="255"/>
      <c r="DF62" s="255"/>
      <c r="DG62" s="255"/>
      <c r="DH62" s="255"/>
      <c r="DI62" s="255"/>
      <c r="DJ62" s="255"/>
      <c r="DK62" s="255"/>
      <c r="DL62" s="255"/>
      <c r="DM62" s="255"/>
      <c r="DN62" s="255"/>
      <c r="DO62" s="255"/>
      <c r="DP62" s="255"/>
      <c r="DQ62" s="255"/>
      <c r="DR62" s="255"/>
      <c r="DS62" s="255"/>
      <c r="DT62" s="255"/>
      <c r="DU62" s="255"/>
      <c r="DV62" s="255"/>
      <c r="DW62" s="255"/>
      <c r="DX62" s="255"/>
      <c r="DY62" s="255"/>
      <c r="DZ62" s="255"/>
      <c r="EA62" s="255"/>
      <c r="EB62" s="255"/>
      <c r="EC62" s="255"/>
      <c r="ED62" s="255"/>
      <c r="EE62" s="255"/>
      <c r="EF62" s="255"/>
      <c r="EG62" s="255"/>
      <c r="EH62" s="255"/>
      <c r="EI62" s="255"/>
      <c r="EJ62" s="255"/>
      <c r="EK62" s="255"/>
      <c r="EL62" s="255"/>
      <c r="EM62" s="255"/>
      <c r="EN62" s="255"/>
      <c r="EO62" s="255"/>
      <c r="EP62" s="255"/>
      <c r="EQ62" s="255"/>
      <c r="ER62" s="255"/>
      <c r="ES62" s="255"/>
      <c r="ET62" s="255"/>
      <c r="EU62" s="255"/>
      <c r="EV62" s="255"/>
      <c r="EW62" s="255"/>
      <c r="EX62" s="255"/>
      <c r="EY62" s="255"/>
      <c r="EZ62" s="255"/>
      <c r="FA62" s="255"/>
      <c r="FB62" s="255"/>
      <c r="FC62" s="255"/>
      <c r="FD62" s="255"/>
      <c r="FE62" s="255"/>
      <c r="FF62" s="255"/>
      <c r="FG62" s="255"/>
      <c r="FH62" s="255"/>
      <c r="FI62" s="255"/>
      <c r="FJ62" s="255"/>
      <c r="FK62" s="255"/>
      <c r="FL62" s="255"/>
      <c r="FM62" s="255"/>
      <c r="FN62" s="255"/>
      <c r="FO62" s="255"/>
      <c r="FP62" s="255"/>
      <c r="FQ62" s="255"/>
      <c r="FR62" s="255"/>
      <c r="FS62" s="255"/>
      <c r="FT62" s="255"/>
      <c r="FU62" s="255"/>
      <c r="FV62" s="255"/>
      <c r="FW62" s="255"/>
      <c r="FX62" s="255"/>
      <c r="FY62" s="255"/>
      <c r="FZ62" s="255"/>
      <c r="GA62" s="255"/>
      <c r="GB62" s="255"/>
      <c r="GC62" s="255"/>
      <c r="GD62" s="255"/>
      <c r="GE62" s="255"/>
      <c r="GF62" s="255"/>
      <c r="GG62" s="255"/>
      <c r="GH62" s="255"/>
      <c r="GI62" s="255"/>
      <c r="GJ62" s="255"/>
      <c r="GK62" s="255"/>
      <c r="GL62" s="255"/>
      <c r="GM62" s="255"/>
      <c r="GN62" s="255"/>
      <c r="GO62" s="255"/>
      <c r="GP62" s="255"/>
      <c r="GQ62" s="255"/>
      <c r="GR62" s="255"/>
      <c r="GS62" s="255"/>
      <c r="GT62" s="255"/>
      <c r="GU62" s="255"/>
      <c r="GV62" s="255"/>
      <c r="GW62" s="255"/>
      <c r="GX62" s="255"/>
      <c r="GY62" s="255"/>
      <c r="GZ62" s="255"/>
      <c r="HA62" s="255"/>
      <c r="HB62" s="255"/>
      <c r="HC62" s="255"/>
      <c r="HD62" s="255"/>
      <c r="HE62" s="255"/>
      <c r="HF62" s="255"/>
      <c r="HG62" s="255"/>
      <c r="HH62" s="255"/>
      <c r="HI62" s="255"/>
      <c r="HJ62" s="255"/>
      <c r="HK62" s="255"/>
      <c r="HL62" s="255"/>
      <c r="HM62" s="255"/>
      <c r="HN62" s="255"/>
      <c r="HO62" s="255"/>
      <c r="HP62" s="255"/>
      <c r="HQ62" s="255"/>
      <c r="HR62" s="255"/>
      <c r="HS62" s="255"/>
      <c r="HT62" s="255"/>
      <c r="HU62" s="255"/>
      <c r="HV62" s="255"/>
      <c r="HW62" s="255"/>
      <c r="HX62" s="255"/>
      <c r="HY62" s="255"/>
      <c r="HZ62" s="255"/>
      <c r="IA62" s="255"/>
      <c r="IB62" s="255"/>
      <c r="IC62" s="255"/>
      <c r="ID62" s="255"/>
      <c r="IE62" s="255"/>
      <c r="IF62" s="255"/>
      <c r="IG62" s="255"/>
      <c r="IH62" s="255"/>
      <c r="II62" s="255"/>
      <c r="IJ62" s="255"/>
      <c r="IK62" s="255"/>
      <c r="IL62" s="255"/>
      <c r="IM62" s="255"/>
      <c r="IN62" s="255"/>
      <c r="IO62" s="255"/>
      <c r="IP62" s="255"/>
      <c r="IQ62" s="255"/>
      <c r="IR62" s="255"/>
      <c r="IS62" s="255"/>
      <c r="IT62" s="255"/>
      <c r="IU62" s="255"/>
      <c r="IV62" s="255"/>
    </row>
    <row r="63" spans="1:256" s="116" customFormat="1">
      <c r="A63" s="191"/>
      <c r="B63" s="242"/>
      <c r="C63" s="256"/>
      <c r="D63" s="256"/>
      <c r="E63" s="235"/>
      <c r="F63" s="23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6"/>
      <c r="GB63" s="146"/>
      <c r="GC63" s="146"/>
      <c r="GD63" s="146"/>
      <c r="GE63" s="146"/>
      <c r="GF63" s="146"/>
      <c r="GG63" s="146"/>
      <c r="GH63" s="146"/>
      <c r="GI63" s="146"/>
      <c r="GJ63" s="146"/>
      <c r="GK63" s="146"/>
      <c r="GL63" s="146"/>
      <c r="GM63" s="146"/>
      <c r="GN63" s="146"/>
      <c r="GO63" s="146"/>
      <c r="GP63" s="146"/>
      <c r="GQ63" s="146"/>
      <c r="GR63" s="146"/>
      <c r="GS63" s="146"/>
      <c r="GT63" s="146"/>
      <c r="GU63" s="146"/>
      <c r="GV63" s="146"/>
      <c r="GW63" s="146"/>
      <c r="GX63" s="146"/>
      <c r="GY63" s="146"/>
      <c r="GZ63" s="146"/>
      <c r="HA63" s="146"/>
      <c r="HB63" s="146"/>
      <c r="HC63" s="146"/>
      <c r="HD63" s="146"/>
      <c r="HE63" s="146"/>
      <c r="HF63" s="146"/>
      <c r="HG63" s="146"/>
      <c r="HH63" s="146"/>
      <c r="HI63" s="146"/>
      <c r="HJ63" s="146"/>
      <c r="HK63" s="146"/>
      <c r="HL63" s="146"/>
      <c r="HM63" s="146"/>
      <c r="HN63" s="146"/>
      <c r="HO63" s="146"/>
      <c r="HP63" s="146"/>
      <c r="HQ63" s="146"/>
      <c r="HR63" s="146"/>
      <c r="HS63" s="146"/>
      <c r="HT63" s="146"/>
      <c r="HU63" s="146"/>
      <c r="HV63" s="146"/>
      <c r="HW63" s="146"/>
      <c r="HX63" s="146"/>
      <c r="HY63" s="146"/>
      <c r="HZ63" s="146"/>
      <c r="IA63" s="146"/>
      <c r="IB63" s="146"/>
      <c r="IC63" s="146"/>
      <c r="ID63" s="146"/>
      <c r="IE63" s="146"/>
      <c r="IF63" s="146"/>
      <c r="IG63" s="146"/>
      <c r="IH63" s="146"/>
      <c r="II63" s="146"/>
      <c r="IJ63" s="146"/>
      <c r="IK63" s="146"/>
      <c r="IL63" s="146"/>
      <c r="IM63" s="146"/>
      <c r="IN63" s="146"/>
      <c r="IO63" s="146"/>
      <c r="IP63" s="146"/>
      <c r="IQ63" s="146"/>
      <c r="IR63" s="146"/>
      <c r="IS63" s="146"/>
      <c r="IT63" s="146"/>
      <c r="IU63" s="146"/>
      <c r="IV63" s="146"/>
    </row>
    <row r="64" spans="1:256" s="116" customFormat="1" ht="25.5">
      <c r="A64" s="173">
        <f>MAX($A$3:A63)+1</f>
        <v>14</v>
      </c>
      <c r="B64" s="183" t="s">
        <v>347</v>
      </c>
      <c r="C64" s="118"/>
      <c r="D64" s="118"/>
      <c r="E64" s="130"/>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c r="EU64" s="146"/>
      <c r="EV64" s="146"/>
      <c r="EW64" s="146"/>
      <c r="EX64" s="146"/>
      <c r="EY64" s="146"/>
      <c r="EZ64" s="146"/>
      <c r="FA64" s="146"/>
      <c r="FB64" s="146"/>
      <c r="FC64" s="146"/>
      <c r="FD64" s="146"/>
      <c r="FE64" s="146"/>
      <c r="FF64" s="146"/>
      <c r="FG64" s="146"/>
      <c r="FH64" s="146"/>
      <c r="FI64" s="146"/>
      <c r="FJ64" s="146"/>
      <c r="FK64" s="146"/>
      <c r="FL64" s="146"/>
      <c r="FM64" s="146"/>
      <c r="FN64" s="146"/>
      <c r="FO64" s="146"/>
      <c r="FP64" s="146"/>
      <c r="FQ64" s="146"/>
      <c r="FR64" s="146"/>
      <c r="FS64" s="146"/>
      <c r="FT64" s="146"/>
      <c r="FU64" s="146"/>
      <c r="FV64" s="146"/>
      <c r="FW64" s="146"/>
      <c r="FX64" s="146"/>
      <c r="FY64" s="146"/>
      <c r="FZ64" s="146"/>
      <c r="GA64" s="146"/>
      <c r="GB64" s="146"/>
      <c r="GC64" s="146"/>
      <c r="GD64" s="146"/>
      <c r="GE64" s="146"/>
      <c r="GF64" s="146"/>
      <c r="GG64" s="146"/>
      <c r="GH64" s="146"/>
      <c r="GI64" s="146"/>
      <c r="GJ64" s="146"/>
      <c r="GK64" s="146"/>
      <c r="GL64" s="146"/>
      <c r="GM64" s="146"/>
      <c r="GN64" s="146"/>
      <c r="GO64" s="146"/>
      <c r="GP64" s="146"/>
      <c r="GQ64" s="146"/>
      <c r="GR64" s="146"/>
      <c r="GS64" s="146"/>
      <c r="GT64" s="146"/>
      <c r="GU64" s="146"/>
      <c r="GV64" s="146"/>
      <c r="GW64" s="146"/>
      <c r="GX64" s="146"/>
      <c r="GY64" s="146"/>
      <c r="GZ64" s="146"/>
      <c r="HA64" s="146"/>
      <c r="HB64" s="146"/>
      <c r="HC64" s="146"/>
      <c r="HD64" s="146"/>
      <c r="HE64" s="146"/>
      <c r="HF64" s="146"/>
      <c r="HG64" s="146"/>
      <c r="HH64" s="146"/>
      <c r="HI64" s="146"/>
      <c r="HJ64" s="146"/>
      <c r="HK64" s="146"/>
      <c r="HL64" s="146"/>
      <c r="HM64" s="146"/>
      <c r="HN64" s="146"/>
      <c r="HO64" s="146"/>
      <c r="HP64" s="146"/>
      <c r="HQ64" s="146"/>
      <c r="HR64" s="146"/>
      <c r="HS64" s="146"/>
      <c r="HT64" s="146"/>
      <c r="HU64" s="146"/>
      <c r="HV64" s="146"/>
      <c r="HW64" s="146"/>
      <c r="HX64" s="146"/>
      <c r="HY64" s="146"/>
      <c r="HZ64" s="146"/>
      <c r="IA64" s="146"/>
      <c r="IB64" s="146"/>
      <c r="IC64" s="146"/>
      <c r="ID64" s="146"/>
      <c r="IE64" s="146"/>
      <c r="IF64" s="146"/>
      <c r="IG64" s="146"/>
      <c r="IH64" s="146"/>
      <c r="II64" s="146"/>
      <c r="IJ64" s="146"/>
      <c r="IK64" s="146"/>
      <c r="IL64" s="146"/>
      <c r="IM64" s="146"/>
      <c r="IN64" s="146"/>
      <c r="IO64" s="146"/>
      <c r="IP64" s="146"/>
      <c r="IQ64" s="146"/>
      <c r="IR64" s="146"/>
      <c r="IS64" s="146"/>
      <c r="IT64" s="146"/>
      <c r="IU64" s="146"/>
      <c r="IV64" s="146"/>
    </row>
    <row r="65" spans="1:256" s="241" customFormat="1">
      <c r="A65" s="116"/>
      <c r="B65" s="183" t="s">
        <v>348</v>
      </c>
      <c r="C65" s="257" t="s">
        <v>16</v>
      </c>
      <c r="D65" s="258">
        <v>1</v>
      </c>
      <c r="E65" s="754"/>
      <c r="F65" s="204">
        <f>D65*E65</f>
        <v>0</v>
      </c>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S65" s="255"/>
      <c r="CT65" s="255"/>
      <c r="CU65" s="255"/>
      <c r="CV65" s="255"/>
      <c r="CW65" s="255"/>
      <c r="CX65" s="255"/>
      <c r="CY65" s="255"/>
      <c r="CZ65" s="255"/>
      <c r="DA65" s="255"/>
      <c r="DB65" s="255"/>
      <c r="DC65" s="255"/>
      <c r="DD65" s="255"/>
      <c r="DE65" s="255"/>
      <c r="DF65" s="255"/>
      <c r="DG65" s="255"/>
      <c r="DH65" s="255"/>
      <c r="DI65" s="255"/>
      <c r="DJ65" s="255"/>
      <c r="DK65" s="255"/>
      <c r="DL65" s="255"/>
      <c r="DM65" s="255"/>
      <c r="DN65" s="255"/>
      <c r="DO65" s="255"/>
      <c r="DP65" s="255"/>
      <c r="DQ65" s="255"/>
      <c r="DR65" s="255"/>
      <c r="DS65" s="255"/>
      <c r="DT65" s="255"/>
      <c r="DU65" s="255"/>
      <c r="DV65" s="255"/>
      <c r="DW65" s="255"/>
      <c r="DX65" s="255"/>
      <c r="DY65" s="255"/>
      <c r="DZ65" s="255"/>
      <c r="EA65" s="255"/>
      <c r="EB65" s="255"/>
      <c r="EC65" s="255"/>
      <c r="ED65" s="255"/>
      <c r="EE65" s="255"/>
      <c r="EF65" s="255"/>
      <c r="EG65" s="255"/>
      <c r="EH65" s="255"/>
      <c r="EI65" s="255"/>
      <c r="EJ65" s="255"/>
      <c r="EK65" s="255"/>
      <c r="EL65" s="255"/>
      <c r="EM65" s="255"/>
      <c r="EN65" s="255"/>
      <c r="EO65" s="255"/>
      <c r="EP65" s="255"/>
      <c r="EQ65" s="255"/>
      <c r="ER65" s="255"/>
      <c r="ES65" s="255"/>
      <c r="ET65" s="255"/>
      <c r="EU65" s="255"/>
      <c r="EV65" s="255"/>
      <c r="EW65" s="255"/>
      <c r="EX65" s="255"/>
      <c r="EY65" s="255"/>
      <c r="EZ65" s="255"/>
      <c r="FA65" s="255"/>
      <c r="FB65" s="255"/>
      <c r="FC65" s="255"/>
      <c r="FD65" s="255"/>
      <c r="FE65" s="255"/>
      <c r="FF65" s="255"/>
      <c r="FG65" s="255"/>
      <c r="FH65" s="255"/>
      <c r="FI65" s="255"/>
      <c r="FJ65" s="255"/>
      <c r="FK65" s="255"/>
      <c r="FL65" s="255"/>
      <c r="FM65" s="255"/>
      <c r="FN65" s="255"/>
      <c r="FO65" s="255"/>
      <c r="FP65" s="255"/>
      <c r="FQ65" s="255"/>
      <c r="FR65" s="255"/>
      <c r="FS65" s="255"/>
      <c r="FT65" s="255"/>
      <c r="FU65" s="255"/>
      <c r="FV65" s="255"/>
      <c r="FW65" s="255"/>
      <c r="FX65" s="255"/>
      <c r="FY65" s="255"/>
      <c r="FZ65" s="255"/>
      <c r="GA65" s="255"/>
      <c r="GB65" s="255"/>
      <c r="GC65" s="255"/>
      <c r="GD65" s="255"/>
      <c r="GE65" s="255"/>
      <c r="GF65" s="255"/>
      <c r="GG65" s="255"/>
      <c r="GH65" s="255"/>
      <c r="GI65" s="255"/>
      <c r="GJ65" s="255"/>
      <c r="GK65" s="255"/>
      <c r="GL65" s="255"/>
      <c r="GM65" s="255"/>
      <c r="GN65" s="255"/>
      <c r="GO65" s="255"/>
      <c r="GP65" s="255"/>
      <c r="GQ65" s="255"/>
      <c r="GR65" s="255"/>
      <c r="GS65" s="255"/>
      <c r="GT65" s="255"/>
      <c r="GU65" s="255"/>
      <c r="GV65" s="255"/>
      <c r="GW65" s="255"/>
      <c r="GX65" s="255"/>
      <c r="GY65" s="255"/>
      <c r="GZ65" s="255"/>
      <c r="HA65" s="255"/>
      <c r="HB65" s="255"/>
      <c r="HC65" s="255"/>
      <c r="HD65" s="255"/>
      <c r="HE65" s="255"/>
      <c r="HF65" s="255"/>
      <c r="HG65" s="255"/>
      <c r="HH65" s="255"/>
      <c r="HI65" s="255"/>
      <c r="HJ65" s="255"/>
      <c r="HK65" s="255"/>
      <c r="HL65" s="255"/>
      <c r="HM65" s="255"/>
      <c r="HN65" s="255"/>
      <c r="HO65" s="255"/>
      <c r="HP65" s="255"/>
      <c r="HQ65" s="255"/>
      <c r="HR65" s="255"/>
      <c r="HS65" s="255"/>
      <c r="HT65" s="255"/>
      <c r="HU65" s="255"/>
      <c r="HV65" s="255"/>
      <c r="HW65" s="255"/>
      <c r="HX65" s="255"/>
      <c r="HY65" s="255"/>
      <c r="HZ65" s="255"/>
      <c r="IA65" s="255"/>
      <c r="IB65" s="255"/>
      <c r="IC65" s="255"/>
      <c r="ID65" s="255"/>
      <c r="IE65" s="255"/>
      <c r="IF65" s="255"/>
      <c r="IG65" s="255"/>
      <c r="IH65" s="255"/>
      <c r="II65" s="255"/>
      <c r="IJ65" s="255"/>
      <c r="IK65" s="255"/>
      <c r="IL65" s="255"/>
      <c r="IM65" s="255"/>
      <c r="IN65" s="255"/>
      <c r="IO65" s="255"/>
      <c r="IP65" s="255"/>
      <c r="IQ65" s="255"/>
      <c r="IR65" s="255"/>
      <c r="IS65" s="255"/>
      <c r="IT65" s="255"/>
      <c r="IU65" s="255"/>
      <c r="IV65" s="255"/>
    </row>
    <row r="66" spans="1:256" s="102" customFormat="1">
      <c r="A66" s="97"/>
      <c r="B66" s="98"/>
      <c r="C66" s="99"/>
      <c r="D66" s="99"/>
      <c r="E66" s="752"/>
      <c r="F66" s="101"/>
    </row>
    <row r="67" spans="1:256" ht="25.5">
      <c r="A67" s="173">
        <f>MAX($A$3:A66)+1</f>
        <v>15</v>
      </c>
      <c r="B67" s="230" t="s">
        <v>349</v>
      </c>
      <c r="C67" s="118" t="s">
        <v>31</v>
      </c>
      <c r="D67" s="118">
        <v>3</v>
      </c>
      <c r="E67" s="766"/>
      <c r="F67" s="121">
        <f>+E67*D67</f>
        <v>0</v>
      </c>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V62"/>
  <sheetViews>
    <sheetView view="pageBreakPreview" zoomScale="90" zoomScaleNormal="100" zoomScaleSheetLayoutView="90" workbookViewId="0">
      <selection activeCell="J20" sqref="J20"/>
    </sheetView>
  </sheetViews>
  <sheetFormatPr defaultColWidth="9" defaultRowHeight="12.75"/>
  <cols>
    <col min="1" max="1" width="6.7109375" style="128" customWidth="1"/>
    <col min="2" max="2" width="60.7109375" style="844" customWidth="1"/>
    <col min="3" max="4" width="7.7109375" style="260" customWidth="1"/>
    <col min="5" max="5" width="10.7109375" style="755" customWidth="1"/>
    <col min="6" max="6" width="15.7109375" style="126" customWidth="1"/>
    <col min="7" max="15" width="9" style="127"/>
    <col min="16" max="257" width="9" style="128"/>
    <col min="258" max="258" width="48" style="128" customWidth="1"/>
    <col min="259" max="259" width="9" style="128"/>
    <col min="260" max="260" width="6" style="128" bestFit="1" customWidth="1"/>
    <col min="261" max="262" width="13.140625" style="128" customWidth="1"/>
    <col min="263" max="513" width="9" style="128"/>
    <col min="514" max="514" width="48" style="128" customWidth="1"/>
    <col min="515" max="515" width="9" style="128"/>
    <col min="516" max="516" width="6" style="128" bestFit="1" customWidth="1"/>
    <col min="517" max="518" width="13.140625" style="128" customWidth="1"/>
    <col min="519" max="769" width="9" style="128"/>
    <col min="770" max="770" width="48" style="128" customWidth="1"/>
    <col min="771" max="771" width="9" style="128"/>
    <col min="772" max="772" width="6" style="128" bestFit="1" customWidth="1"/>
    <col min="773" max="774" width="13.140625" style="128" customWidth="1"/>
    <col min="775" max="1025" width="9" style="128"/>
    <col min="1026" max="1026" width="48" style="128" customWidth="1"/>
    <col min="1027" max="1027" width="9" style="128"/>
    <col min="1028" max="1028" width="6" style="128" bestFit="1" customWidth="1"/>
    <col min="1029" max="1030" width="13.140625" style="128" customWidth="1"/>
    <col min="1031" max="1281" width="9" style="128"/>
    <col min="1282" max="1282" width="48" style="128" customWidth="1"/>
    <col min="1283" max="1283" width="9" style="128"/>
    <col min="1284" max="1284" width="6" style="128" bestFit="1" customWidth="1"/>
    <col min="1285" max="1286" width="13.140625" style="128" customWidth="1"/>
    <col min="1287" max="1537" width="9" style="128"/>
    <col min="1538" max="1538" width="48" style="128" customWidth="1"/>
    <col min="1539" max="1539" width="9" style="128"/>
    <col min="1540" max="1540" width="6" style="128" bestFit="1" customWidth="1"/>
    <col min="1541" max="1542" width="13.140625" style="128" customWidth="1"/>
    <col min="1543" max="1793" width="9" style="128"/>
    <col min="1794" max="1794" width="48" style="128" customWidth="1"/>
    <col min="1795" max="1795" width="9" style="128"/>
    <col min="1796" max="1796" width="6" style="128" bestFit="1" customWidth="1"/>
    <col min="1797" max="1798" width="13.140625" style="128" customWidth="1"/>
    <col min="1799" max="2049" width="9" style="128"/>
    <col min="2050" max="2050" width="48" style="128" customWidth="1"/>
    <col min="2051" max="2051" width="9" style="128"/>
    <col min="2052" max="2052" width="6" style="128" bestFit="1" customWidth="1"/>
    <col min="2053" max="2054" width="13.140625" style="128" customWidth="1"/>
    <col min="2055" max="2305" width="9" style="128"/>
    <col min="2306" max="2306" width="48" style="128" customWidth="1"/>
    <col min="2307" max="2307" width="9" style="128"/>
    <col min="2308" max="2308" width="6" style="128" bestFit="1" customWidth="1"/>
    <col min="2309" max="2310" width="13.140625" style="128" customWidth="1"/>
    <col min="2311" max="2561" width="9" style="128"/>
    <col min="2562" max="2562" width="48" style="128" customWidth="1"/>
    <col min="2563" max="2563" width="9" style="128"/>
    <col min="2564" max="2564" width="6" style="128" bestFit="1" customWidth="1"/>
    <col min="2565" max="2566" width="13.140625" style="128" customWidth="1"/>
    <col min="2567" max="2817" width="9" style="128"/>
    <col min="2818" max="2818" width="48" style="128" customWidth="1"/>
    <col min="2819" max="2819" width="9" style="128"/>
    <col min="2820" max="2820" width="6" style="128" bestFit="1" customWidth="1"/>
    <col min="2821" max="2822" width="13.140625" style="128" customWidth="1"/>
    <col min="2823" max="3073" width="9" style="128"/>
    <col min="3074" max="3074" width="48" style="128" customWidth="1"/>
    <col min="3075" max="3075" width="9" style="128"/>
    <col min="3076" max="3076" width="6" style="128" bestFit="1" customWidth="1"/>
    <col min="3077" max="3078" width="13.140625" style="128" customWidth="1"/>
    <col min="3079" max="3329" width="9" style="128"/>
    <col min="3330" max="3330" width="48" style="128" customWidth="1"/>
    <col min="3331" max="3331" width="9" style="128"/>
    <col min="3332" max="3332" width="6" style="128" bestFit="1" customWidth="1"/>
    <col min="3333" max="3334" width="13.140625" style="128" customWidth="1"/>
    <col min="3335" max="3585" width="9" style="128"/>
    <col min="3586" max="3586" width="48" style="128" customWidth="1"/>
    <col min="3587" max="3587" width="9" style="128"/>
    <col min="3588" max="3588" width="6" style="128" bestFit="1" customWidth="1"/>
    <col min="3589" max="3590" width="13.140625" style="128" customWidth="1"/>
    <col min="3591" max="3841" width="9" style="128"/>
    <col min="3842" max="3842" width="48" style="128" customWidth="1"/>
    <col min="3843" max="3843" width="9" style="128"/>
    <col min="3844" max="3844" width="6" style="128" bestFit="1" customWidth="1"/>
    <col min="3845" max="3846" width="13.140625" style="128" customWidth="1"/>
    <col min="3847" max="4097" width="9" style="128"/>
    <col min="4098" max="4098" width="48" style="128" customWidth="1"/>
    <col min="4099" max="4099" width="9" style="128"/>
    <col min="4100" max="4100" width="6" style="128" bestFit="1" customWidth="1"/>
    <col min="4101" max="4102" width="13.140625" style="128" customWidth="1"/>
    <col min="4103" max="4353" width="9" style="128"/>
    <col min="4354" max="4354" width="48" style="128" customWidth="1"/>
    <col min="4355" max="4355" width="9" style="128"/>
    <col min="4356" max="4356" width="6" style="128" bestFit="1" customWidth="1"/>
    <col min="4357" max="4358" width="13.140625" style="128" customWidth="1"/>
    <col min="4359" max="4609" width="9" style="128"/>
    <col min="4610" max="4610" width="48" style="128" customWidth="1"/>
    <col min="4611" max="4611" width="9" style="128"/>
    <col min="4612" max="4612" width="6" style="128" bestFit="1" customWidth="1"/>
    <col min="4613" max="4614" width="13.140625" style="128" customWidth="1"/>
    <col min="4615" max="4865" width="9" style="128"/>
    <col min="4866" max="4866" width="48" style="128" customWidth="1"/>
    <col min="4867" max="4867" width="9" style="128"/>
    <col min="4868" max="4868" width="6" style="128" bestFit="1" customWidth="1"/>
    <col min="4869" max="4870" width="13.140625" style="128" customWidth="1"/>
    <col min="4871" max="5121" width="9" style="128"/>
    <col min="5122" max="5122" width="48" style="128" customWidth="1"/>
    <col min="5123" max="5123" width="9" style="128"/>
    <col min="5124" max="5124" width="6" style="128" bestFit="1" customWidth="1"/>
    <col min="5125" max="5126" width="13.140625" style="128" customWidth="1"/>
    <col min="5127" max="5377" width="9" style="128"/>
    <col min="5378" max="5378" width="48" style="128" customWidth="1"/>
    <col min="5379" max="5379" width="9" style="128"/>
    <col min="5380" max="5380" width="6" style="128" bestFit="1" customWidth="1"/>
    <col min="5381" max="5382" width="13.140625" style="128" customWidth="1"/>
    <col min="5383" max="5633" width="9" style="128"/>
    <col min="5634" max="5634" width="48" style="128" customWidth="1"/>
    <col min="5635" max="5635" width="9" style="128"/>
    <col min="5636" max="5636" width="6" style="128" bestFit="1" customWidth="1"/>
    <col min="5637" max="5638" width="13.140625" style="128" customWidth="1"/>
    <col min="5639" max="5889" width="9" style="128"/>
    <col min="5890" max="5890" width="48" style="128" customWidth="1"/>
    <col min="5891" max="5891" width="9" style="128"/>
    <col min="5892" max="5892" width="6" style="128" bestFit="1" customWidth="1"/>
    <col min="5893" max="5894" width="13.140625" style="128" customWidth="1"/>
    <col min="5895" max="6145" width="9" style="128"/>
    <col min="6146" max="6146" width="48" style="128" customWidth="1"/>
    <col min="6147" max="6147" width="9" style="128"/>
    <col min="6148" max="6148" width="6" style="128" bestFit="1" customWidth="1"/>
    <col min="6149" max="6150" width="13.140625" style="128" customWidth="1"/>
    <col min="6151" max="6401" width="9" style="128"/>
    <col min="6402" max="6402" width="48" style="128" customWidth="1"/>
    <col min="6403" max="6403" width="9" style="128"/>
    <col min="6404" max="6404" width="6" style="128" bestFit="1" customWidth="1"/>
    <col min="6405" max="6406" width="13.140625" style="128" customWidth="1"/>
    <col min="6407" max="6657" width="9" style="128"/>
    <col min="6658" max="6658" width="48" style="128" customWidth="1"/>
    <col min="6659" max="6659" width="9" style="128"/>
    <col min="6660" max="6660" width="6" style="128" bestFit="1" customWidth="1"/>
    <col min="6661" max="6662" width="13.140625" style="128" customWidth="1"/>
    <col min="6663" max="6913" width="9" style="128"/>
    <col min="6914" max="6914" width="48" style="128" customWidth="1"/>
    <col min="6915" max="6915" width="9" style="128"/>
    <col min="6916" max="6916" width="6" style="128" bestFit="1" customWidth="1"/>
    <col min="6917" max="6918" width="13.140625" style="128" customWidth="1"/>
    <col min="6919" max="7169" width="9" style="128"/>
    <col min="7170" max="7170" width="48" style="128" customWidth="1"/>
    <col min="7171" max="7171" width="9" style="128"/>
    <col min="7172" max="7172" width="6" style="128" bestFit="1" customWidth="1"/>
    <col min="7173" max="7174" width="13.140625" style="128" customWidth="1"/>
    <col min="7175" max="7425" width="9" style="128"/>
    <col min="7426" max="7426" width="48" style="128" customWidth="1"/>
    <col min="7427" max="7427" width="9" style="128"/>
    <col min="7428" max="7428" width="6" style="128" bestFit="1" customWidth="1"/>
    <col min="7429" max="7430" width="13.140625" style="128" customWidth="1"/>
    <col min="7431" max="7681" width="9" style="128"/>
    <col min="7682" max="7682" width="48" style="128" customWidth="1"/>
    <col min="7683" max="7683" width="9" style="128"/>
    <col min="7684" max="7684" width="6" style="128" bestFit="1" customWidth="1"/>
    <col min="7685" max="7686" width="13.140625" style="128" customWidth="1"/>
    <col min="7687" max="7937" width="9" style="128"/>
    <col min="7938" max="7938" width="48" style="128" customWidth="1"/>
    <col min="7939" max="7939" width="9" style="128"/>
    <col min="7940" max="7940" width="6" style="128" bestFit="1" customWidth="1"/>
    <col min="7941" max="7942" width="13.140625" style="128" customWidth="1"/>
    <col min="7943" max="8193" width="9" style="128"/>
    <col min="8194" max="8194" width="48" style="128" customWidth="1"/>
    <col min="8195" max="8195" width="9" style="128"/>
    <col min="8196" max="8196" width="6" style="128" bestFit="1" customWidth="1"/>
    <col min="8197" max="8198" width="13.140625" style="128" customWidth="1"/>
    <col min="8199" max="8449" width="9" style="128"/>
    <col min="8450" max="8450" width="48" style="128" customWidth="1"/>
    <col min="8451" max="8451" width="9" style="128"/>
    <col min="8452" max="8452" width="6" style="128" bestFit="1" customWidth="1"/>
    <col min="8453" max="8454" width="13.140625" style="128" customWidth="1"/>
    <col min="8455" max="8705" width="9" style="128"/>
    <col min="8706" max="8706" width="48" style="128" customWidth="1"/>
    <col min="8707" max="8707" width="9" style="128"/>
    <col min="8708" max="8708" width="6" style="128" bestFit="1" customWidth="1"/>
    <col min="8709" max="8710" width="13.140625" style="128" customWidth="1"/>
    <col min="8711" max="8961" width="9" style="128"/>
    <col min="8962" max="8962" width="48" style="128" customWidth="1"/>
    <col min="8963" max="8963" width="9" style="128"/>
    <col min="8964" max="8964" width="6" style="128" bestFit="1" customWidth="1"/>
    <col min="8965" max="8966" width="13.140625" style="128" customWidth="1"/>
    <col min="8967" max="9217" width="9" style="128"/>
    <col min="9218" max="9218" width="48" style="128" customWidth="1"/>
    <col min="9219" max="9219" width="9" style="128"/>
    <col min="9220" max="9220" width="6" style="128" bestFit="1" customWidth="1"/>
    <col min="9221" max="9222" width="13.140625" style="128" customWidth="1"/>
    <col min="9223" max="9473" width="9" style="128"/>
    <col min="9474" max="9474" width="48" style="128" customWidth="1"/>
    <col min="9475" max="9475" width="9" style="128"/>
    <col min="9476" max="9476" width="6" style="128" bestFit="1" customWidth="1"/>
    <col min="9477" max="9478" width="13.140625" style="128" customWidth="1"/>
    <col min="9479" max="9729" width="9" style="128"/>
    <col min="9730" max="9730" width="48" style="128" customWidth="1"/>
    <col min="9731" max="9731" width="9" style="128"/>
    <col min="9732" max="9732" width="6" style="128" bestFit="1" customWidth="1"/>
    <col min="9733" max="9734" width="13.140625" style="128" customWidth="1"/>
    <col min="9735" max="9985" width="9" style="128"/>
    <col min="9986" max="9986" width="48" style="128" customWidth="1"/>
    <col min="9987" max="9987" width="9" style="128"/>
    <col min="9988" max="9988" width="6" style="128" bestFit="1" customWidth="1"/>
    <col min="9989" max="9990" width="13.140625" style="128" customWidth="1"/>
    <col min="9991" max="10241" width="9" style="128"/>
    <col min="10242" max="10242" width="48" style="128" customWidth="1"/>
    <col min="10243" max="10243" width="9" style="128"/>
    <col min="10244" max="10244" width="6" style="128" bestFit="1" customWidth="1"/>
    <col min="10245" max="10246" width="13.140625" style="128" customWidth="1"/>
    <col min="10247" max="10497" width="9" style="128"/>
    <col min="10498" max="10498" width="48" style="128" customWidth="1"/>
    <col min="10499" max="10499" width="9" style="128"/>
    <col min="10500" max="10500" width="6" style="128" bestFit="1" customWidth="1"/>
    <col min="10501" max="10502" width="13.140625" style="128" customWidth="1"/>
    <col min="10503" max="10753" width="9" style="128"/>
    <col min="10754" max="10754" width="48" style="128" customWidth="1"/>
    <col min="10755" max="10755" width="9" style="128"/>
    <col min="10756" max="10756" width="6" style="128" bestFit="1" customWidth="1"/>
    <col min="10757" max="10758" width="13.140625" style="128" customWidth="1"/>
    <col min="10759" max="11009" width="9" style="128"/>
    <col min="11010" max="11010" width="48" style="128" customWidth="1"/>
    <col min="11011" max="11011" width="9" style="128"/>
    <col min="11012" max="11012" width="6" style="128" bestFit="1" customWidth="1"/>
    <col min="11013" max="11014" width="13.140625" style="128" customWidth="1"/>
    <col min="11015" max="11265" width="9" style="128"/>
    <col min="11266" max="11266" width="48" style="128" customWidth="1"/>
    <col min="11267" max="11267" width="9" style="128"/>
    <col min="11268" max="11268" width="6" style="128" bestFit="1" customWidth="1"/>
    <col min="11269" max="11270" width="13.140625" style="128" customWidth="1"/>
    <col min="11271" max="11521" width="9" style="128"/>
    <col min="11522" max="11522" width="48" style="128" customWidth="1"/>
    <col min="11523" max="11523" width="9" style="128"/>
    <col min="11524" max="11524" width="6" style="128" bestFit="1" customWidth="1"/>
    <col min="11525" max="11526" width="13.140625" style="128" customWidth="1"/>
    <col min="11527" max="11777" width="9" style="128"/>
    <col min="11778" max="11778" width="48" style="128" customWidth="1"/>
    <col min="11779" max="11779" width="9" style="128"/>
    <col min="11780" max="11780" width="6" style="128" bestFit="1" customWidth="1"/>
    <col min="11781" max="11782" width="13.140625" style="128" customWidth="1"/>
    <col min="11783" max="12033" width="9" style="128"/>
    <col min="12034" max="12034" width="48" style="128" customWidth="1"/>
    <col min="12035" max="12035" width="9" style="128"/>
    <col min="12036" max="12036" width="6" style="128" bestFit="1" customWidth="1"/>
    <col min="12037" max="12038" width="13.140625" style="128" customWidth="1"/>
    <col min="12039" max="12289" width="9" style="128"/>
    <col min="12290" max="12290" width="48" style="128" customWidth="1"/>
    <col min="12291" max="12291" width="9" style="128"/>
    <col min="12292" max="12292" width="6" style="128" bestFit="1" customWidth="1"/>
    <col min="12293" max="12294" width="13.140625" style="128" customWidth="1"/>
    <col min="12295" max="12545" width="9" style="128"/>
    <col min="12546" max="12546" width="48" style="128" customWidth="1"/>
    <col min="12547" max="12547" width="9" style="128"/>
    <col min="12548" max="12548" width="6" style="128" bestFit="1" customWidth="1"/>
    <col min="12549" max="12550" width="13.140625" style="128" customWidth="1"/>
    <col min="12551" max="12801" width="9" style="128"/>
    <col min="12802" max="12802" width="48" style="128" customWidth="1"/>
    <col min="12803" max="12803" width="9" style="128"/>
    <col min="12804" max="12804" width="6" style="128" bestFit="1" customWidth="1"/>
    <col min="12805" max="12806" width="13.140625" style="128" customWidth="1"/>
    <col min="12807" max="13057" width="9" style="128"/>
    <col min="13058" max="13058" width="48" style="128" customWidth="1"/>
    <col min="13059" max="13059" width="9" style="128"/>
    <col min="13060" max="13060" width="6" style="128" bestFit="1" customWidth="1"/>
    <col min="13061" max="13062" width="13.140625" style="128" customWidth="1"/>
    <col min="13063" max="13313" width="9" style="128"/>
    <col min="13314" max="13314" width="48" style="128" customWidth="1"/>
    <col min="13315" max="13315" width="9" style="128"/>
    <col min="13316" max="13316" width="6" style="128" bestFit="1" customWidth="1"/>
    <col min="13317" max="13318" width="13.140625" style="128" customWidth="1"/>
    <col min="13319" max="13569" width="9" style="128"/>
    <col min="13570" max="13570" width="48" style="128" customWidth="1"/>
    <col min="13571" max="13571" width="9" style="128"/>
    <col min="13572" max="13572" width="6" style="128" bestFit="1" customWidth="1"/>
    <col min="13573" max="13574" width="13.140625" style="128" customWidth="1"/>
    <col min="13575" max="13825" width="9" style="128"/>
    <col min="13826" max="13826" width="48" style="128" customWidth="1"/>
    <col min="13827" max="13827" width="9" style="128"/>
    <col min="13828" max="13828" width="6" style="128" bestFit="1" customWidth="1"/>
    <col min="13829" max="13830" width="13.140625" style="128" customWidth="1"/>
    <col min="13831" max="14081" width="9" style="128"/>
    <col min="14082" max="14082" width="48" style="128" customWidth="1"/>
    <col min="14083" max="14083" width="9" style="128"/>
    <col min="14084" max="14084" width="6" style="128" bestFit="1" customWidth="1"/>
    <col min="14085" max="14086" width="13.140625" style="128" customWidth="1"/>
    <col min="14087" max="14337" width="9" style="128"/>
    <col min="14338" max="14338" width="48" style="128" customWidth="1"/>
    <col min="14339" max="14339" width="9" style="128"/>
    <col min="14340" max="14340" width="6" style="128" bestFit="1" customWidth="1"/>
    <col min="14341" max="14342" width="13.140625" style="128" customWidth="1"/>
    <col min="14343" max="14593" width="9" style="128"/>
    <col min="14594" max="14594" width="48" style="128" customWidth="1"/>
    <col min="14595" max="14595" width="9" style="128"/>
    <col min="14596" max="14596" width="6" style="128" bestFit="1" customWidth="1"/>
    <col min="14597" max="14598" width="13.140625" style="128" customWidth="1"/>
    <col min="14599" max="14849" width="9" style="128"/>
    <col min="14850" max="14850" width="48" style="128" customWidth="1"/>
    <col min="14851" max="14851" width="9" style="128"/>
    <col min="14852" max="14852" width="6" style="128" bestFit="1" customWidth="1"/>
    <col min="14853" max="14854" width="13.140625" style="128" customWidth="1"/>
    <col min="14855" max="15105" width="9" style="128"/>
    <col min="15106" max="15106" width="48" style="128" customWidth="1"/>
    <col min="15107" max="15107" width="9" style="128"/>
    <col min="15108" max="15108" width="6" style="128" bestFit="1" customWidth="1"/>
    <col min="15109" max="15110" width="13.140625" style="128" customWidth="1"/>
    <col min="15111" max="15361" width="9" style="128"/>
    <col min="15362" max="15362" width="48" style="128" customWidth="1"/>
    <col min="15363" max="15363" width="9" style="128"/>
    <col min="15364" max="15364" width="6" style="128" bestFit="1" customWidth="1"/>
    <col min="15365" max="15366" width="13.140625" style="128" customWidth="1"/>
    <col min="15367" max="15617" width="9" style="128"/>
    <col min="15618" max="15618" width="48" style="128" customWidth="1"/>
    <col min="15619" max="15619" width="9" style="128"/>
    <col min="15620" max="15620" width="6" style="128" bestFit="1" customWidth="1"/>
    <col min="15621" max="15622" width="13.140625" style="128" customWidth="1"/>
    <col min="15623" max="15873" width="9" style="128"/>
    <col min="15874" max="15874" width="48" style="128" customWidth="1"/>
    <col min="15875" max="15875" width="9" style="128"/>
    <col min="15876" max="15876" width="6" style="128" bestFit="1" customWidth="1"/>
    <col min="15877" max="15878" width="13.140625" style="128" customWidth="1"/>
    <col min="15879" max="16129" width="9" style="128"/>
    <col min="16130" max="16130" width="48" style="128" customWidth="1"/>
    <col min="16131" max="16131" width="9" style="128"/>
    <col min="16132" max="16132" width="6" style="128" bestFit="1" customWidth="1"/>
    <col min="16133" max="16134" width="13.140625" style="128" customWidth="1"/>
    <col min="16135" max="16384" width="9" style="128"/>
  </cols>
  <sheetData>
    <row r="1" spans="1:10" s="102" customFormat="1">
      <c r="A1" s="97"/>
      <c r="B1" s="843" t="s">
        <v>163</v>
      </c>
      <c r="C1" s="99" t="s">
        <v>164</v>
      </c>
      <c r="D1" s="99" t="s">
        <v>165</v>
      </c>
      <c r="E1" s="752" t="s">
        <v>166</v>
      </c>
      <c r="F1" s="101" t="s">
        <v>167</v>
      </c>
    </row>
    <row r="2" spans="1:10" s="102" customFormat="1">
      <c r="A2" s="97"/>
      <c r="B2" s="843"/>
      <c r="C2" s="99"/>
      <c r="D2" s="99"/>
      <c r="E2" s="752"/>
      <c r="F2" s="101"/>
    </row>
    <row r="3" spans="1:10" ht="11.25" customHeight="1"/>
    <row r="4" spans="1:10" s="109" customFormat="1" ht="11.25" customHeight="1">
      <c r="A4" s="103" t="s">
        <v>36</v>
      </c>
      <c r="B4" s="845" t="s">
        <v>355</v>
      </c>
      <c r="C4" s="105"/>
      <c r="D4" s="106"/>
      <c r="E4" s="107"/>
      <c r="F4" s="108">
        <f>SUBTOTAL(9,F5:F50)</f>
        <v>0</v>
      </c>
    </row>
    <row r="5" spans="1:10" s="116" customFormat="1" ht="11.25" customHeight="1">
      <c r="B5" s="846"/>
      <c r="C5" s="185"/>
      <c r="D5" s="185"/>
      <c r="E5" s="138"/>
    </row>
    <row r="6" spans="1:10" s="298" customFormat="1" ht="11.25" customHeight="1">
      <c r="A6" s="160">
        <f>MAX($A$3:A5)+1</f>
        <v>1</v>
      </c>
      <c r="B6" s="837" t="s">
        <v>514</v>
      </c>
      <c r="C6" s="294"/>
      <c r="D6" s="295"/>
      <c r="E6" s="296"/>
      <c r="F6" s="297"/>
      <c r="G6" s="297"/>
    </row>
    <row r="7" spans="1:10" s="149" customFormat="1" ht="11.25" customHeight="1">
      <c r="A7" s="173"/>
      <c r="B7" s="837" t="s">
        <v>515</v>
      </c>
      <c r="C7" s="118" t="s">
        <v>16</v>
      </c>
      <c r="D7" s="118">
        <v>1</v>
      </c>
      <c r="E7" s="766"/>
      <c r="F7" s="121">
        <f>+E7*D7</f>
        <v>0</v>
      </c>
      <c r="J7" s="299"/>
    </row>
    <row r="8" spans="1:10" s="149" customFormat="1" ht="11.25" customHeight="1">
      <c r="A8" s="173"/>
      <c r="B8" s="837" t="s">
        <v>516</v>
      </c>
      <c r="C8" s="118" t="s">
        <v>16</v>
      </c>
      <c r="D8" s="118">
        <v>1</v>
      </c>
      <c r="E8" s="766"/>
      <c r="F8" s="121">
        <f>+E8*D8</f>
        <v>0</v>
      </c>
    </row>
    <row r="9" spans="1:10" s="149" customFormat="1" ht="11.25" customHeight="1">
      <c r="A9" s="173"/>
      <c r="B9" s="847" t="s">
        <v>517</v>
      </c>
      <c r="C9" s="118" t="s">
        <v>16</v>
      </c>
      <c r="D9" s="118">
        <v>1</v>
      </c>
      <c r="E9" s="766"/>
      <c r="F9" s="121">
        <f>+E9*D9</f>
        <v>0</v>
      </c>
    </row>
    <row r="10" spans="1:10" s="149" customFormat="1" ht="11.25" customHeight="1">
      <c r="A10" s="173"/>
      <c r="B10" s="848" t="s">
        <v>518</v>
      </c>
      <c r="C10" s="118" t="s">
        <v>16</v>
      </c>
      <c r="D10" s="118">
        <v>1</v>
      </c>
      <c r="E10" s="766"/>
      <c r="F10" s="121">
        <f>+E10*D10</f>
        <v>0</v>
      </c>
    </row>
    <row r="11" spans="1:10" s="298" customFormat="1" ht="11.25" customHeight="1">
      <c r="A11" s="173"/>
      <c r="B11" s="837"/>
      <c r="C11" s="294"/>
      <c r="D11" s="302"/>
      <c r="E11" s="303"/>
      <c r="F11" s="304"/>
    </row>
    <row r="12" spans="1:10" s="116" customFormat="1" ht="11.25" customHeight="1">
      <c r="A12" s="270">
        <f>MAX($A$3:A11)+1</f>
        <v>2</v>
      </c>
      <c r="B12" s="837" t="s">
        <v>519</v>
      </c>
      <c r="C12" s="185"/>
      <c r="D12" s="265"/>
      <c r="E12" s="130"/>
    </row>
    <row r="13" spans="1:10" s="116" customFormat="1" ht="11.25" customHeight="1">
      <c r="A13" s="173"/>
      <c r="B13" s="837" t="s">
        <v>520</v>
      </c>
      <c r="C13" s="118"/>
      <c r="D13" s="118"/>
      <c r="E13" s="778"/>
      <c r="F13" s="118"/>
    </row>
    <row r="14" spans="1:10" s="116" customFormat="1" ht="11.25" customHeight="1">
      <c r="A14" s="173"/>
      <c r="B14" s="837" t="s">
        <v>521</v>
      </c>
      <c r="C14" s="118" t="s">
        <v>16</v>
      </c>
      <c r="D14" s="118">
        <v>1</v>
      </c>
      <c r="E14" s="754"/>
      <c r="F14" s="121">
        <f>D14*E14</f>
        <v>0</v>
      </c>
    </row>
    <row r="15" spans="1:10" ht="11.25" customHeight="1">
      <c r="A15" s="116"/>
      <c r="B15" s="849"/>
      <c r="C15" s="185"/>
      <c r="D15" s="185"/>
      <c r="E15" s="774"/>
      <c r="F15" s="116"/>
    </row>
    <row r="16" spans="1:10" s="116" customFormat="1" ht="11.25" customHeight="1">
      <c r="A16" s="160">
        <f>MAX($A$3:A15)+1</f>
        <v>3</v>
      </c>
      <c r="B16" s="850" t="s">
        <v>527</v>
      </c>
      <c r="C16" s="234"/>
      <c r="D16" s="234"/>
      <c r="E16" s="130"/>
      <c r="F16" s="120"/>
    </row>
    <row r="17" spans="1:17" s="116" customFormat="1" ht="11.25" customHeight="1">
      <c r="A17" s="160"/>
      <c r="B17" s="851" t="s">
        <v>545</v>
      </c>
      <c r="C17" s="118" t="s">
        <v>16</v>
      </c>
      <c r="D17" s="118">
        <v>1</v>
      </c>
      <c r="E17" s="766"/>
      <c r="F17" s="120">
        <f>+E17*D17</f>
        <v>0</v>
      </c>
    </row>
    <row r="18" spans="1:17" s="116" customFormat="1" ht="11.25" customHeight="1">
      <c r="B18" s="838" t="s">
        <v>529</v>
      </c>
      <c r="C18" s="234"/>
      <c r="D18" s="234"/>
      <c r="E18" s="779"/>
      <c r="F18" s="120"/>
    </row>
    <row r="19" spans="1:17" s="116" customFormat="1" ht="11.25" customHeight="1">
      <c r="B19" s="850"/>
      <c r="C19" s="164"/>
      <c r="D19" s="164"/>
      <c r="E19" s="130"/>
      <c r="G19" s="165"/>
      <c r="H19" s="165"/>
      <c r="I19" s="165"/>
      <c r="J19" s="165"/>
      <c r="K19" s="165"/>
      <c r="L19" s="165"/>
      <c r="M19" s="165"/>
      <c r="N19" s="165"/>
      <c r="O19" s="165"/>
    </row>
    <row r="20" spans="1:17" s="116" customFormat="1" ht="11.25" customHeight="1">
      <c r="A20" s="160">
        <f>MAX($A$3:A19)+1</f>
        <v>4</v>
      </c>
      <c r="B20" s="838" t="s">
        <v>530</v>
      </c>
      <c r="C20" s="185" t="s">
        <v>16</v>
      </c>
      <c r="D20" s="185">
        <v>1</v>
      </c>
      <c r="E20" s="754"/>
      <c r="F20" s="120">
        <f>D20*E20</f>
        <v>0</v>
      </c>
    </row>
    <row r="21" spans="1:17" s="116" customFormat="1" ht="11.25" customHeight="1">
      <c r="B21" s="838"/>
      <c r="C21" s="185"/>
      <c r="D21" s="185"/>
      <c r="E21" s="138"/>
    </row>
    <row r="22" spans="1:17" s="116" customFormat="1" ht="11.25" customHeight="1">
      <c r="A22" s="160">
        <f>MAX($A$3:A21)+1</f>
        <v>5</v>
      </c>
      <c r="B22" s="838" t="s">
        <v>531</v>
      </c>
      <c r="C22" s="185"/>
      <c r="D22" s="185"/>
      <c r="E22" s="138"/>
    </row>
    <row r="23" spans="1:17" s="116" customFormat="1" ht="11.25" customHeight="1">
      <c r="B23" s="838" t="s">
        <v>532</v>
      </c>
      <c r="C23" s="185" t="s">
        <v>2</v>
      </c>
      <c r="D23" s="185">
        <v>1</v>
      </c>
      <c r="E23" s="754"/>
      <c r="F23" s="120">
        <f>D23*E23</f>
        <v>0</v>
      </c>
    </row>
    <row r="24" spans="1:17" s="116" customFormat="1" ht="11.25" customHeight="1">
      <c r="B24" s="838"/>
      <c r="C24" s="185"/>
      <c r="E24" s="130"/>
    </row>
    <row r="25" spans="1:17" ht="11.25" customHeight="1">
      <c r="A25" s="173">
        <f>MAX($A$3:A24)+1</f>
        <v>6</v>
      </c>
      <c r="B25" s="839" t="s">
        <v>533</v>
      </c>
      <c r="C25" s="185"/>
      <c r="D25" s="185"/>
      <c r="E25" s="774"/>
      <c r="F25" s="116"/>
    </row>
    <row r="26" spans="1:17" ht="11.25" customHeight="1">
      <c r="A26" s="116"/>
      <c r="B26" s="839" t="s">
        <v>534</v>
      </c>
      <c r="C26" s="185"/>
      <c r="D26" s="185"/>
      <c r="E26" s="774"/>
      <c r="F26" s="116"/>
    </row>
    <row r="27" spans="1:17" ht="11.25" customHeight="1">
      <c r="A27" s="116"/>
      <c r="B27" s="839" t="s">
        <v>535</v>
      </c>
      <c r="C27" s="307" t="s">
        <v>201</v>
      </c>
      <c r="D27" s="307">
        <v>35</v>
      </c>
      <c r="E27" s="766"/>
      <c r="F27" s="121">
        <f>D27*E27</f>
        <v>0</v>
      </c>
    </row>
    <row r="28" spans="1:17" ht="11.25" customHeight="1">
      <c r="A28" s="116"/>
      <c r="B28" s="839" t="s">
        <v>536</v>
      </c>
      <c r="C28" s="307" t="s">
        <v>201</v>
      </c>
      <c r="D28" s="307">
        <v>8</v>
      </c>
      <c r="E28" s="766"/>
      <c r="F28" s="121">
        <f>D28*E28</f>
        <v>0</v>
      </c>
    </row>
    <row r="29" spans="1:17" s="116" customFormat="1" ht="11.25" customHeight="1">
      <c r="B29" s="852"/>
      <c r="C29" s="171"/>
      <c r="D29" s="171"/>
      <c r="E29" s="130"/>
    </row>
    <row r="30" spans="1:17" s="116" customFormat="1" ht="11.25" customHeight="1">
      <c r="A30" s="173">
        <f>MAX($A$3:A29)+1</f>
        <v>7</v>
      </c>
      <c r="B30" s="837" t="s">
        <v>537</v>
      </c>
      <c r="C30" s="88"/>
      <c r="D30" s="265"/>
      <c r="E30" s="130"/>
      <c r="G30" s="165"/>
      <c r="H30" s="165"/>
      <c r="I30" s="165"/>
    </row>
    <row r="31" spans="1:17" s="116" customFormat="1" ht="11.25" customHeight="1">
      <c r="A31" s="308"/>
      <c r="B31" s="837" t="s">
        <v>538</v>
      </c>
      <c r="C31" s="88"/>
      <c r="D31" s="265"/>
      <c r="E31" s="130"/>
      <c r="G31" s="165"/>
      <c r="H31" s="165"/>
      <c r="I31" s="165"/>
      <c r="J31" s="165"/>
      <c r="K31" s="165"/>
      <c r="L31" s="165"/>
      <c r="M31" s="165"/>
      <c r="N31" s="165"/>
      <c r="O31" s="165"/>
      <c r="P31" s="165"/>
      <c r="Q31" s="165"/>
    </row>
    <row r="32" spans="1:17" s="116" customFormat="1" ht="11.25" customHeight="1">
      <c r="A32" s="308"/>
      <c r="B32" s="837" t="s">
        <v>539</v>
      </c>
      <c r="C32" s="118" t="s">
        <v>16</v>
      </c>
      <c r="D32" s="118">
        <v>1</v>
      </c>
      <c r="E32" s="766"/>
      <c r="F32" s="283">
        <f>D32*E32</f>
        <v>0</v>
      </c>
      <c r="G32" s="165"/>
      <c r="H32" s="165"/>
      <c r="I32" s="165"/>
      <c r="J32" s="165"/>
      <c r="K32" s="165"/>
      <c r="L32" s="165"/>
      <c r="M32" s="165"/>
      <c r="N32" s="165"/>
      <c r="O32" s="165"/>
      <c r="P32" s="165"/>
      <c r="Q32" s="165"/>
    </row>
    <row r="33" spans="1:256" s="116" customFormat="1" ht="11.25" customHeight="1">
      <c r="A33" s="308"/>
      <c r="B33" s="837"/>
      <c r="C33" s="118"/>
      <c r="D33" s="194"/>
      <c r="E33" s="780"/>
      <c r="F33" s="194"/>
      <c r="G33" s="165"/>
      <c r="H33" s="165"/>
      <c r="I33" s="165"/>
      <c r="J33" s="165"/>
      <c r="K33" s="165"/>
      <c r="L33" s="165"/>
      <c r="M33" s="165"/>
      <c r="N33" s="165"/>
      <c r="O33" s="165"/>
      <c r="P33" s="165"/>
      <c r="Q33" s="165"/>
    </row>
    <row r="34" spans="1:256" s="234" customFormat="1" ht="11.25" customHeight="1">
      <c r="A34" s="160">
        <f>MAX($A$3:A32)+1</f>
        <v>8</v>
      </c>
      <c r="B34" s="853" t="s">
        <v>540</v>
      </c>
      <c r="C34" s="310"/>
      <c r="D34" s="194"/>
      <c r="E34" s="780"/>
      <c r="F34" s="194"/>
    </row>
    <row r="35" spans="1:256" s="234" customFormat="1" ht="11.25" customHeight="1">
      <c r="A35" s="122"/>
      <c r="B35" s="853" t="s">
        <v>341</v>
      </c>
      <c r="C35" s="227"/>
      <c r="D35" s="227"/>
      <c r="E35" s="130"/>
      <c r="F35" s="194"/>
    </row>
    <row r="36" spans="1:256" s="234" customFormat="1" ht="11.25" customHeight="1">
      <c r="A36" s="122"/>
      <c r="B36" s="853" t="s">
        <v>342</v>
      </c>
      <c r="C36" s="227"/>
      <c r="D36" s="227"/>
      <c r="E36" s="130"/>
      <c r="F36" s="194"/>
    </row>
    <row r="37" spans="1:256" s="234" customFormat="1" ht="11.25" customHeight="1">
      <c r="A37" s="122"/>
      <c r="B37" s="853" t="s">
        <v>343</v>
      </c>
      <c r="C37" s="311" t="s">
        <v>2</v>
      </c>
      <c r="D37" s="311">
        <v>1</v>
      </c>
      <c r="E37" s="754"/>
      <c r="F37" s="204">
        <f>D37*E37</f>
        <v>0</v>
      </c>
    </row>
    <row r="38" spans="1:256" s="116" customFormat="1" ht="11.25" customHeight="1">
      <c r="B38" s="838"/>
      <c r="C38" s="185"/>
      <c r="D38" s="185"/>
      <c r="E38" s="138"/>
    </row>
    <row r="39" spans="1:256" s="127" customFormat="1" ht="11.25" customHeight="1">
      <c r="A39" s="160">
        <f>MAX($A$3:A38)+1</f>
        <v>9</v>
      </c>
      <c r="B39" s="854" t="s">
        <v>384</v>
      </c>
      <c r="C39" s="249"/>
      <c r="D39" s="249"/>
      <c r="E39" s="774"/>
      <c r="F39" s="66"/>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c r="HM39" s="128"/>
      <c r="HN39" s="128"/>
      <c r="HO39" s="128"/>
      <c r="HP39" s="128"/>
      <c r="HQ39" s="128"/>
      <c r="HR39" s="128"/>
      <c r="HS39" s="128"/>
      <c r="HT39" s="128"/>
      <c r="HU39" s="128"/>
      <c r="HV39" s="128"/>
      <c r="HW39" s="128"/>
      <c r="HX39" s="128"/>
      <c r="HY39" s="128"/>
      <c r="HZ39" s="128"/>
      <c r="IA39" s="128"/>
      <c r="IB39" s="128"/>
      <c r="IC39" s="128"/>
      <c r="ID39" s="128"/>
      <c r="IE39" s="128"/>
      <c r="IF39" s="128"/>
      <c r="IG39" s="128"/>
      <c r="IH39" s="128"/>
      <c r="II39" s="128"/>
      <c r="IJ39" s="128"/>
      <c r="IK39" s="128"/>
      <c r="IL39" s="128"/>
      <c r="IM39" s="128"/>
      <c r="IN39" s="128"/>
      <c r="IO39" s="128"/>
      <c r="IP39" s="128"/>
      <c r="IQ39" s="128"/>
      <c r="IR39" s="128"/>
      <c r="IS39" s="128"/>
      <c r="IT39" s="128"/>
      <c r="IU39" s="128"/>
      <c r="IV39" s="128"/>
    </row>
    <row r="40" spans="1:256" s="127" customFormat="1" ht="11.25" customHeight="1">
      <c r="A40" s="160"/>
      <c r="B40" s="854" t="s">
        <v>385</v>
      </c>
      <c r="C40" s="249"/>
      <c r="D40" s="249"/>
      <c r="E40" s="774"/>
      <c r="F40" s="66"/>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c r="IG40" s="128"/>
      <c r="IH40" s="128"/>
      <c r="II40" s="128"/>
      <c r="IJ40" s="128"/>
      <c r="IK40" s="128"/>
      <c r="IL40" s="128"/>
      <c r="IM40" s="128"/>
      <c r="IN40" s="128"/>
      <c r="IO40" s="128"/>
      <c r="IP40" s="128"/>
      <c r="IQ40" s="128"/>
      <c r="IR40" s="128"/>
      <c r="IS40" s="128"/>
      <c r="IT40" s="128"/>
      <c r="IU40" s="128"/>
      <c r="IV40" s="128"/>
    </row>
    <row r="41" spans="1:256" s="127" customFormat="1" ht="11.25" customHeight="1">
      <c r="A41" s="116"/>
      <c r="B41" s="854" t="s">
        <v>541</v>
      </c>
      <c r="C41" s="185" t="s">
        <v>201</v>
      </c>
      <c r="D41" s="185">
        <v>4</v>
      </c>
      <c r="E41" s="766"/>
      <c r="F41" s="120">
        <f t="shared" ref="F41:F43" si="0">D41*E41</f>
        <v>0</v>
      </c>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c r="HM41" s="128"/>
      <c r="HN41" s="128"/>
      <c r="HO41" s="128"/>
      <c r="HP41" s="128"/>
      <c r="HQ41" s="128"/>
      <c r="HR41" s="128"/>
      <c r="HS41" s="128"/>
      <c r="HT41" s="128"/>
      <c r="HU41" s="128"/>
      <c r="HV41" s="128"/>
      <c r="HW41" s="128"/>
      <c r="HX41" s="128"/>
      <c r="HY41" s="128"/>
      <c r="HZ41" s="128"/>
      <c r="IA41" s="128"/>
      <c r="IB41" s="128"/>
      <c r="IC41" s="128"/>
      <c r="ID41" s="128"/>
      <c r="IE41" s="128"/>
      <c r="IF41" s="128"/>
      <c r="IG41" s="128"/>
      <c r="IH41" s="128"/>
      <c r="II41" s="128"/>
      <c r="IJ41" s="128"/>
      <c r="IK41" s="128"/>
      <c r="IL41" s="128"/>
      <c r="IM41" s="128"/>
      <c r="IN41" s="128"/>
      <c r="IO41" s="128"/>
      <c r="IP41" s="128"/>
      <c r="IQ41" s="128"/>
      <c r="IR41" s="128"/>
      <c r="IS41" s="128"/>
      <c r="IT41" s="128"/>
      <c r="IU41" s="128"/>
      <c r="IV41" s="128"/>
    </row>
    <row r="42" spans="1:256" s="127" customFormat="1" ht="11.25" customHeight="1">
      <c r="A42" s="116"/>
      <c r="B42" s="854" t="s">
        <v>386</v>
      </c>
      <c r="C42" s="185" t="s">
        <v>201</v>
      </c>
      <c r="D42" s="185">
        <v>12</v>
      </c>
      <c r="E42" s="766"/>
      <c r="F42" s="120">
        <f t="shared" si="0"/>
        <v>0</v>
      </c>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c r="IG42" s="128"/>
      <c r="IH42" s="128"/>
      <c r="II42" s="128"/>
      <c r="IJ42" s="128"/>
      <c r="IK42" s="128"/>
      <c r="IL42" s="128"/>
      <c r="IM42" s="128"/>
      <c r="IN42" s="128"/>
      <c r="IO42" s="128"/>
      <c r="IP42" s="128"/>
      <c r="IQ42" s="128"/>
      <c r="IR42" s="128"/>
      <c r="IS42" s="128"/>
      <c r="IT42" s="128"/>
      <c r="IU42" s="128"/>
      <c r="IV42" s="128"/>
    </row>
    <row r="43" spans="1:256" s="127" customFormat="1" ht="11.25" customHeight="1">
      <c r="A43" s="116"/>
      <c r="B43" s="854" t="s">
        <v>388</v>
      </c>
      <c r="C43" s="185" t="s">
        <v>201</v>
      </c>
      <c r="D43" s="185">
        <v>4</v>
      </c>
      <c r="E43" s="766"/>
      <c r="F43" s="120">
        <f t="shared" si="0"/>
        <v>0</v>
      </c>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c r="IG43" s="128"/>
      <c r="IH43" s="128"/>
      <c r="II43" s="128"/>
      <c r="IJ43" s="128"/>
      <c r="IK43" s="128"/>
      <c r="IL43" s="128"/>
      <c r="IM43" s="128"/>
      <c r="IN43" s="128"/>
      <c r="IO43" s="128"/>
      <c r="IP43" s="128"/>
      <c r="IQ43" s="128"/>
      <c r="IR43" s="128"/>
      <c r="IS43" s="128"/>
      <c r="IT43" s="128"/>
      <c r="IU43" s="128"/>
      <c r="IV43" s="128"/>
    </row>
    <row r="44" spans="1:256" s="127" customFormat="1" ht="11.25" customHeight="1">
      <c r="A44" s="116"/>
      <c r="B44" s="854"/>
      <c r="C44" s="185"/>
      <c r="D44" s="185"/>
      <c r="E44" s="306"/>
      <c r="F44" s="120"/>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c r="IG44" s="128"/>
      <c r="IH44" s="128"/>
      <c r="II44" s="128"/>
      <c r="IJ44" s="128"/>
      <c r="IK44" s="128"/>
      <c r="IL44" s="128"/>
      <c r="IM44" s="128"/>
      <c r="IN44" s="128"/>
      <c r="IO44" s="128"/>
      <c r="IP44" s="128"/>
      <c r="IQ44" s="128"/>
      <c r="IR44" s="128"/>
      <c r="IS44" s="128"/>
      <c r="IT44" s="128"/>
      <c r="IU44" s="128"/>
      <c r="IV44" s="128"/>
    </row>
    <row r="45" spans="1:256" s="208" customFormat="1" ht="11.25" customHeight="1">
      <c r="A45" s="160">
        <f>MAX($A$3:A44)+1</f>
        <v>10</v>
      </c>
      <c r="B45" s="854" t="s">
        <v>542</v>
      </c>
      <c r="C45" s="185"/>
      <c r="D45" s="185"/>
      <c r="E45" s="306"/>
      <c r="F45" s="120"/>
    </row>
    <row r="46" spans="1:256" s="208" customFormat="1" ht="11.25" customHeight="1">
      <c r="B46" s="854" t="s">
        <v>543</v>
      </c>
      <c r="C46" s="185" t="s">
        <v>201</v>
      </c>
      <c r="D46" s="185">
        <v>4</v>
      </c>
      <c r="E46" s="766"/>
      <c r="F46" s="312">
        <f t="shared" ref="F46" si="1">D46*E46</f>
        <v>0</v>
      </c>
    </row>
    <row r="47" spans="1:256" s="116" customFormat="1" ht="11.25" customHeight="1">
      <c r="B47" s="854"/>
      <c r="C47" s="185"/>
      <c r="D47" s="185"/>
      <c r="E47" s="138"/>
      <c r="F47" s="139"/>
    </row>
    <row r="48" spans="1:256" ht="11.25" customHeight="1">
      <c r="A48" s="173">
        <f>MAX($A$3:A47)+1</f>
        <v>11</v>
      </c>
      <c r="B48" s="837" t="s">
        <v>409</v>
      </c>
      <c r="C48" s="118" t="s">
        <v>2</v>
      </c>
      <c r="D48" s="118">
        <v>1</v>
      </c>
      <c r="E48" s="754"/>
      <c r="F48" s="120">
        <f>D48*E48</f>
        <v>0</v>
      </c>
    </row>
    <row r="49" spans="1:6" ht="11.25" customHeight="1">
      <c r="A49" s="173"/>
      <c r="B49" s="837"/>
      <c r="C49" s="140"/>
      <c r="D49" s="140"/>
      <c r="E49" s="130"/>
      <c r="F49" s="116"/>
    </row>
    <row r="50" spans="1:6" ht="11.25" customHeight="1">
      <c r="A50" s="160">
        <f>MAX($A$3:A49)+1</f>
        <v>12</v>
      </c>
      <c r="B50" s="839" t="s">
        <v>414</v>
      </c>
      <c r="C50" s="185" t="s">
        <v>31</v>
      </c>
      <c r="D50" s="185">
        <v>15</v>
      </c>
      <c r="E50" s="766"/>
      <c r="F50" s="120">
        <f>D50*E50</f>
        <v>0</v>
      </c>
    </row>
    <row r="51" spans="1:6" ht="11.25" customHeight="1"/>
    <row r="52" spans="1:6" ht="11.25" customHeight="1"/>
    <row r="53" spans="1:6" ht="11.25" customHeight="1"/>
    <row r="54" spans="1:6" ht="11.25" customHeight="1"/>
    <row r="55" spans="1:6" ht="11.25" customHeight="1"/>
    <row r="56" spans="1:6" ht="11.25" customHeight="1"/>
    <row r="57" spans="1:6" ht="11.25" customHeight="1"/>
    <row r="58" spans="1:6" ht="11.25" customHeight="1"/>
    <row r="59" spans="1:6" ht="11.25" customHeight="1"/>
    <row r="60" spans="1:6" ht="11.25" customHeight="1"/>
    <row r="61" spans="1:6" ht="11.25" customHeight="1"/>
    <row r="62" spans="1:6" ht="11.25" customHeight="1"/>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89"/>
  <sheetViews>
    <sheetView view="pageBreakPreview" zoomScale="60" zoomScaleNormal="100" workbookViewId="0">
      <selection activeCell="I20" sqref="I20"/>
    </sheetView>
  </sheetViews>
  <sheetFormatPr defaultColWidth="9" defaultRowHeight="12.75"/>
  <cols>
    <col min="1" max="1" width="6.7109375" style="336" customWidth="1"/>
    <col min="2" max="2" width="60.7109375" style="340" customWidth="1"/>
    <col min="3" max="4" width="7.7109375" style="341" customWidth="1"/>
    <col min="5" max="5" width="10.7109375" style="791" customWidth="1"/>
    <col min="6" max="6" width="15.7109375" style="342" customWidth="1"/>
    <col min="7" max="15" width="9" style="343"/>
    <col min="16" max="257" width="9" style="336"/>
    <col min="258" max="258" width="48" style="336" customWidth="1"/>
    <col min="259" max="259" width="9" style="336"/>
    <col min="260" max="260" width="6" style="336" bestFit="1" customWidth="1"/>
    <col min="261" max="262" width="13.140625" style="336" customWidth="1"/>
    <col min="263" max="513" width="9" style="336"/>
    <col min="514" max="514" width="48" style="336" customWidth="1"/>
    <col min="515" max="515" width="9" style="336"/>
    <col min="516" max="516" width="6" style="336" bestFit="1" customWidth="1"/>
    <col min="517" max="518" width="13.140625" style="336" customWidth="1"/>
    <col min="519" max="769" width="9" style="336"/>
    <col min="770" max="770" width="48" style="336" customWidth="1"/>
    <col min="771" max="771" width="9" style="336"/>
    <col min="772" max="772" width="6" style="336" bestFit="1" customWidth="1"/>
    <col min="773" max="774" width="13.140625" style="336" customWidth="1"/>
    <col min="775" max="1025" width="9" style="336"/>
    <col min="1026" max="1026" width="48" style="336" customWidth="1"/>
    <col min="1027" max="1027" width="9" style="336"/>
    <col min="1028" max="1028" width="6" style="336" bestFit="1" customWidth="1"/>
    <col min="1029" max="1030" width="13.140625" style="336" customWidth="1"/>
    <col min="1031" max="1281" width="9" style="336"/>
    <col min="1282" max="1282" width="48" style="336" customWidth="1"/>
    <col min="1283" max="1283" width="9" style="336"/>
    <col min="1284" max="1284" width="6" style="336" bestFit="1" customWidth="1"/>
    <col min="1285" max="1286" width="13.140625" style="336" customWidth="1"/>
    <col min="1287" max="1537" width="9" style="336"/>
    <col min="1538" max="1538" width="48" style="336" customWidth="1"/>
    <col min="1539" max="1539" width="9" style="336"/>
    <col min="1540" max="1540" width="6" style="336" bestFit="1" customWidth="1"/>
    <col min="1541" max="1542" width="13.140625" style="336" customWidth="1"/>
    <col min="1543" max="1793" width="9" style="336"/>
    <col min="1794" max="1794" width="48" style="336" customWidth="1"/>
    <col min="1795" max="1795" width="9" style="336"/>
    <col min="1796" max="1796" width="6" style="336" bestFit="1" customWidth="1"/>
    <col min="1797" max="1798" width="13.140625" style="336" customWidth="1"/>
    <col min="1799" max="2049" width="9" style="336"/>
    <col min="2050" max="2050" width="48" style="336" customWidth="1"/>
    <col min="2051" max="2051" width="9" style="336"/>
    <col min="2052" max="2052" width="6" style="336" bestFit="1" customWidth="1"/>
    <col min="2053" max="2054" width="13.140625" style="336" customWidth="1"/>
    <col min="2055" max="2305" width="9" style="336"/>
    <col min="2306" max="2306" width="48" style="336" customWidth="1"/>
    <col min="2307" max="2307" width="9" style="336"/>
    <col min="2308" max="2308" width="6" style="336" bestFit="1" customWidth="1"/>
    <col min="2309" max="2310" width="13.140625" style="336" customWidth="1"/>
    <col min="2311" max="2561" width="9" style="336"/>
    <col min="2562" max="2562" width="48" style="336" customWidth="1"/>
    <col min="2563" max="2563" width="9" style="336"/>
    <col min="2564" max="2564" width="6" style="336" bestFit="1" customWidth="1"/>
    <col min="2565" max="2566" width="13.140625" style="336" customWidth="1"/>
    <col min="2567" max="2817" width="9" style="336"/>
    <col min="2818" max="2818" width="48" style="336" customWidth="1"/>
    <col min="2819" max="2819" width="9" style="336"/>
    <col min="2820" max="2820" width="6" style="336" bestFit="1" customWidth="1"/>
    <col min="2821" max="2822" width="13.140625" style="336" customWidth="1"/>
    <col min="2823" max="3073" width="9" style="336"/>
    <col min="3074" max="3074" width="48" style="336" customWidth="1"/>
    <col min="3075" max="3075" width="9" style="336"/>
    <col min="3076" max="3076" width="6" style="336" bestFit="1" customWidth="1"/>
    <col min="3077" max="3078" width="13.140625" style="336" customWidth="1"/>
    <col min="3079" max="3329" width="9" style="336"/>
    <col min="3330" max="3330" width="48" style="336" customWidth="1"/>
    <col min="3331" max="3331" width="9" style="336"/>
    <col min="3332" max="3332" width="6" style="336" bestFit="1" customWidth="1"/>
    <col min="3333" max="3334" width="13.140625" style="336" customWidth="1"/>
    <col min="3335" max="3585" width="9" style="336"/>
    <col min="3586" max="3586" width="48" style="336" customWidth="1"/>
    <col min="3587" max="3587" width="9" style="336"/>
    <col min="3588" max="3588" width="6" style="336" bestFit="1" customWidth="1"/>
    <col min="3589" max="3590" width="13.140625" style="336" customWidth="1"/>
    <col min="3591" max="3841" width="9" style="336"/>
    <col min="3842" max="3842" width="48" style="336" customWidth="1"/>
    <col min="3843" max="3843" width="9" style="336"/>
    <col min="3844" max="3844" width="6" style="336" bestFit="1" customWidth="1"/>
    <col min="3845" max="3846" width="13.140625" style="336" customWidth="1"/>
    <col min="3847" max="4097" width="9" style="336"/>
    <col min="4098" max="4098" width="48" style="336" customWidth="1"/>
    <col min="4099" max="4099" width="9" style="336"/>
    <col min="4100" max="4100" width="6" style="336" bestFit="1" customWidth="1"/>
    <col min="4101" max="4102" width="13.140625" style="336" customWidth="1"/>
    <col min="4103" max="4353" width="9" style="336"/>
    <col min="4354" max="4354" width="48" style="336" customWidth="1"/>
    <col min="4355" max="4355" width="9" style="336"/>
    <col min="4356" max="4356" width="6" style="336" bestFit="1" customWidth="1"/>
    <col min="4357" max="4358" width="13.140625" style="336" customWidth="1"/>
    <col min="4359" max="4609" width="9" style="336"/>
    <col min="4610" max="4610" width="48" style="336" customWidth="1"/>
    <col min="4611" max="4611" width="9" style="336"/>
    <col min="4612" max="4612" width="6" style="336" bestFit="1" customWidth="1"/>
    <col min="4613" max="4614" width="13.140625" style="336" customWidth="1"/>
    <col min="4615" max="4865" width="9" style="336"/>
    <col min="4866" max="4866" width="48" style="336" customWidth="1"/>
    <col min="4867" max="4867" width="9" style="336"/>
    <col min="4868" max="4868" width="6" style="336" bestFit="1" customWidth="1"/>
    <col min="4869" max="4870" width="13.140625" style="336" customWidth="1"/>
    <col min="4871" max="5121" width="9" style="336"/>
    <col min="5122" max="5122" width="48" style="336" customWidth="1"/>
    <col min="5123" max="5123" width="9" style="336"/>
    <col min="5124" max="5124" width="6" style="336" bestFit="1" customWidth="1"/>
    <col min="5125" max="5126" width="13.140625" style="336" customWidth="1"/>
    <col min="5127" max="5377" width="9" style="336"/>
    <col min="5378" max="5378" width="48" style="336" customWidth="1"/>
    <col min="5379" max="5379" width="9" style="336"/>
    <col min="5380" max="5380" width="6" style="336" bestFit="1" customWidth="1"/>
    <col min="5381" max="5382" width="13.140625" style="336" customWidth="1"/>
    <col min="5383" max="5633" width="9" style="336"/>
    <col min="5634" max="5634" width="48" style="336" customWidth="1"/>
    <col min="5635" max="5635" width="9" style="336"/>
    <col min="5636" max="5636" width="6" style="336" bestFit="1" customWidth="1"/>
    <col min="5637" max="5638" width="13.140625" style="336" customWidth="1"/>
    <col min="5639" max="5889" width="9" style="336"/>
    <col min="5890" max="5890" width="48" style="336" customWidth="1"/>
    <col min="5891" max="5891" width="9" style="336"/>
    <col min="5892" max="5892" width="6" style="336" bestFit="1" customWidth="1"/>
    <col min="5893" max="5894" width="13.140625" style="336" customWidth="1"/>
    <col min="5895" max="6145" width="9" style="336"/>
    <col min="6146" max="6146" width="48" style="336" customWidth="1"/>
    <col min="6147" max="6147" width="9" style="336"/>
    <col min="6148" max="6148" width="6" style="336" bestFit="1" customWidth="1"/>
    <col min="6149" max="6150" width="13.140625" style="336" customWidth="1"/>
    <col min="6151" max="6401" width="9" style="336"/>
    <col min="6402" max="6402" width="48" style="336" customWidth="1"/>
    <col min="6403" max="6403" width="9" style="336"/>
    <col min="6404" max="6404" width="6" style="336" bestFit="1" customWidth="1"/>
    <col min="6405" max="6406" width="13.140625" style="336" customWidth="1"/>
    <col min="6407" max="6657" width="9" style="336"/>
    <col min="6658" max="6658" width="48" style="336" customWidth="1"/>
    <col min="6659" max="6659" width="9" style="336"/>
    <col min="6660" max="6660" width="6" style="336" bestFit="1" customWidth="1"/>
    <col min="6661" max="6662" width="13.140625" style="336" customWidth="1"/>
    <col min="6663" max="6913" width="9" style="336"/>
    <col min="6914" max="6914" width="48" style="336" customWidth="1"/>
    <col min="6915" max="6915" width="9" style="336"/>
    <col min="6916" max="6916" width="6" style="336" bestFit="1" customWidth="1"/>
    <col min="6917" max="6918" width="13.140625" style="336" customWidth="1"/>
    <col min="6919" max="7169" width="9" style="336"/>
    <col min="7170" max="7170" width="48" style="336" customWidth="1"/>
    <col min="7171" max="7171" width="9" style="336"/>
    <col min="7172" max="7172" width="6" style="336" bestFit="1" customWidth="1"/>
    <col min="7173" max="7174" width="13.140625" style="336" customWidth="1"/>
    <col min="7175" max="7425" width="9" style="336"/>
    <col min="7426" max="7426" width="48" style="336" customWidth="1"/>
    <col min="7427" max="7427" width="9" style="336"/>
    <col min="7428" max="7428" width="6" style="336" bestFit="1" customWidth="1"/>
    <col min="7429" max="7430" width="13.140625" style="336" customWidth="1"/>
    <col min="7431" max="7681" width="9" style="336"/>
    <col min="7682" max="7682" width="48" style="336" customWidth="1"/>
    <col min="7683" max="7683" width="9" style="336"/>
    <col min="7684" max="7684" width="6" style="336" bestFit="1" customWidth="1"/>
    <col min="7685" max="7686" width="13.140625" style="336" customWidth="1"/>
    <col min="7687" max="7937" width="9" style="336"/>
    <col min="7938" max="7938" width="48" style="336" customWidth="1"/>
    <col min="7939" max="7939" width="9" style="336"/>
    <col min="7940" max="7940" width="6" style="336" bestFit="1" customWidth="1"/>
    <col min="7941" max="7942" width="13.140625" style="336" customWidth="1"/>
    <col min="7943" max="8193" width="9" style="336"/>
    <col min="8194" max="8194" width="48" style="336" customWidth="1"/>
    <col min="8195" max="8195" width="9" style="336"/>
    <col min="8196" max="8196" width="6" style="336" bestFit="1" customWidth="1"/>
    <col min="8197" max="8198" width="13.140625" style="336" customWidth="1"/>
    <col min="8199" max="8449" width="9" style="336"/>
    <col min="8450" max="8450" width="48" style="336" customWidth="1"/>
    <col min="8451" max="8451" width="9" style="336"/>
    <col min="8452" max="8452" width="6" style="336" bestFit="1" customWidth="1"/>
    <col min="8453" max="8454" width="13.140625" style="336" customWidth="1"/>
    <col min="8455" max="8705" width="9" style="336"/>
    <col min="8706" max="8706" width="48" style="336" customWidth="1"/>
    <col min="8707" max="8707" width="9" style="336"/>
    <col min="8708" max="8708" width="6" style="336" bestFit="1" customWidth="1"/>
    <col min="8709" max="8710" width="13.140625" style="336" customWidth="1"/>
    <col min="8711" max="8961" width="9" style="336"/>
    <col min="8962" max="8962" width="48" style="336" customWidth="1"/>
    <col min="8963" max="8963" width="9" style="336"/>
    <col min="8964" max="8964" width="6" style="336" bestFit="1" customWidth="1"/>
    <col min="8965" max="8966" width="13.140625" style="336" customWidth="1"/>
    <col min="8967" max="9217" width="9" style="336"/>
    <col min="9218" max="9218" width="48" style="336" customWidth="1"/>
    <col min="9219" max="9219" width="9" style="336"/>
    <col min="9220" max="9220" width="6" style="336" bestFit="1" customWidth="1"/>
    <col min="9221" max="9222" width="13.140625" style="336" customWidth="1"/>
    <col min="9223" max="9473" width="9" style="336"/>
    <col min="9474" max="9474" width="48" style="336" customWidth="1"/>
    <col min="9475" max="9475" width="9" style="336"/>
    <col min="9476" max="9476" width="6" style="336" bestFit="1" customWidth="1"/>
    <col min="9477" max="9478" width="13.140625" style="336" customWidth="1"/>
    <col min="9479" max="9729" width="9" style="336"/>
    <col min="9730" max="9730" width="48" style="336" customWidth="1"/>
    <col min="9731" max="9731" width="9" style="336"/>
    <col min="9732" max="9732" width="6" style="336" bestFit="1" customWidth="1"/>
    <col min="9733" max="9734" width="13.140625" style="336" customWidth="1"/>
    <col min="9735" max="9985" width="9" style="336"/>
    <col min="9986" max="9986" width="48" style="336" customWidth="1"/>
    <col min="9987" max="9987" width="9" style="336"/>
    <col min="9988" max="9988" width="6" style="336" bestFit="1" customWidth="1"/>
    <col min="9989" max="9990" width="13.140625" style="336" customWidth="1"/>
    <col min="9991" max="10241" width="9" style="336"/>
    <col min="10242" max="10242" width="48" style="336" customWidth="1"/>
    <col min="10243" max="10243" width="9" style="336"/>
    <col min="10244" max="10244" width="6" style="336" bestFit="1" customWidth="1"/>
    <col min="10245" max="10246" width="13.140625" style="336" customWidth="1"/>
    <col min="10247" max="10497" width="9" style="336"/>
    <col min="10498" max="10498" width="48" style="336" customWidth="1"/>
    <col min="10499" max="10499" width="9" style="336"/>
    <col min="10500" max="10500" width="6" style="336" bestFit="1" customWidth="1"/>
    <col min="10501" max="10502" width="13.140625" style="336" customWidth="1"/>
    <col min="10503" max="10753" width="9" style="336"/>
    <col min="10754" max="10754" width="48" style="336" customWidth="1"/>
    <col min="10755" max="10755" width="9" style="336"/>
    <col min="10756" max="10756" width="6" style="336" bestFit="1" customWidth="1"/>
    <col min="10757" max="10758" width="13.140625" style="336" customWidth="1"/>
    <col min="10759" max="11009" width="9" style="336"/>
    <col min="11010" max="11010" width="48" style="336" customWidth="1"/>
    <col min="11011" max="11011" width="9" style="336"/>
    <col min="11012" max="11012" width="6" style="336" bestFit="1" customWidth="1"/>
    <col min="11013" max="11014" width="13.140625" style="336" customWidth="1"/>
    <col min="11015" max="11265" width="9" style="336"/>
    <col min="11266" max="11266" width="48" style="336" customWidth="1"/>
    <col min="11267" max="11267" width="9" style="336"/>
    <col min="11268" max="11268" width="6" style="336" bestFit="1" customWidth="1"/>
    <col min="11269" max="11270" width="13.140625" style="336" customWidth="1"/>
    <col min="11271" max="11521" width="9" style="336"/>
    <col min="11522" max="11522" width="48" style="336" customWidth="1"/>
    <col min="11523" max="11523" width="9" style="336"/>
    <col min="11524" max="11524" width="6" style="336" bestFit="1" customWidth="1"/>
    <col min="11525" max="11526" width="13.140625" style="336" customWidth="1"/>
    <col min="11527" max="11777" width="9" style="336"/>
    <col min="11778" max="11778" width="48" style="336" customWidth="1"/>
    <col min="11779" max="11779" width="9" style="336"/>
    <col min="11780" max="11780" width="6" style="336" bestFit="1" customWidth="1"/>
    <col min="11781" max="11782" width="13.140625" style="336" customWidth="1"/>
    <col min="11783" max="12033" width="9" style="336"/>
    <col min="12034" max="12034" width="48" style="336" customWidth="1"/>
    <col min="12035" max="12035" width="9" style="336"/>
    <col min="12036" max="12036" width="6" style="336" bestFit="1" customWidth="1"/>
    <col min="12037" max="12038" width="13.140625" style="336" customWidth="1"/>
    <col min="12039" max="12289" width="9" style="336"/>
    <col min="12290" max="12290" width="48" style="336" customWidth="1"/>
    <col min="12291" max="12291" width="9" style="336"/>
    <col min="12292" max="12292" width="6" style="336" bestFit="1" customWidth="1"/>
    <col min="12293" max="12294" width="13.140625" style="336" customWidth="1"/>
    <col min="12295" max="12545" width="9" style="336"/>
    <col min="12546" max="12546" width="48" style="336" customWidth="1"/>
    <col min="12547" max="12547" width="9" style="336"/>
    <col min="12548" max="12548" width="6" style="336" bestFit="1" customWidth="1"/>
    <col min="12549" max="12550" width="13.140625" style="336" customWidth="1"/>
    <col min="12551" max="12801" width="9" style="336"/>
    <col min="12802" max="12802" width="48" style="336" customWidth="1"/>
    <col min="12803" max="12803" width="9" style="336"/>
    <col min="12804" max="12804" width="6" style="336" bestFit="1" customWidth="1"/>
    <col min="12805" max="12806" width="13.140625" style="336" customWidth="1"/>
    <col min="12807" max="13057" width="9" style="336"/>
    <col min="13058" max="13058" width="48" style="336" customWidth="1"/>
    <col min="13059" max="13059" width="9" style="336"/>
    <col min="13060" max="13060" width="6" style="336" bestFit="1" customWidth="1"/>
    <col min="13061" max="13062" width="13.140625" style="336" customWidth="1"/>
    <col min="13063" max="13313" width="9" style="336"/>
    <col min="13314" max="13314" width="48" style="336" customWidth="1"/>
    <col min="13315" max="13315" width="9" style="336"/>
    <col min="13316" max="13316" width="6" style="336" bestFit="1" customWidth="1"/>
    <col min="13317" max="13318" width="13.140625" style="336" customWidth="1"/>
    <col min="13319" max="13569" width="9" style="336"/>
    <col min="13570" max="13570" width="48" style="336" customWidth="1"/>
    <col min="13571" max="13571" width="9" style="336"/>
    <col min="13572" max="13572" width="6" style="336" bestFit="1" customWidth="1"/>
    <col min="13573" max="13574" width="13.140625" style="336" customWidth="1"/>
    <col min="13575" max="13825" width="9" style="336"/>
    <col min="13826" max="13826" width="48" style="336" customWidth="1"/>
    <col min="13827" max="13827" width="9" style="336"/>
    <col min="13828" max="13828" width="6" style="336" bestFit="1" customWidth="1"/>
    <col min="13829" max="13830" width="13.140625" style="336" customWidth="1"/>
    <col min="13831" max="14081" width="9" style="336"/>
    <col min="14082" max="14082" width="48" style="336" customWidth="1"/>
    <col min="14083" max="14083" width="9" style="336"/>
    <col min="14084" max="14084" width="6" style="336" bestFit="1" customWidth="1"/>
    <col min="14085" max="14086" width="13.140625" style="336" customWidth="1"/>
    <col min="14087" max="14337" width="9" style="336"/>
    <col min="14338" max="14338" width="48" style="336" customWidth="1"/>
    <col min="14339" max="14339" width="9" style="336"/>
    <col min="14340" max="14340" width="6" style="336" bestFit="1" customWidth="1"/>
    <col min="14341" max="14342" width="13.140625" style="336" customWidth="1"/>
    <col min="14343" max="14593" width="9" style="336"/>
    <col min="14594" max="14594" width="48" style="336" customWidth="1"/>
    <col min="14595" max="14595" width="9" style="336"/>
    <col min="14596" max="14596" width="6" style="336" bestFit="1" customWidth="1"/>
    <col min="14597" max="14598" width="13.140625" style="336" customWidth="1"/>
    <col min="14599" max="14849" width="9" style="336"/>
    <col min="14850" max="14850" width="48" style="336" customWidth="1"/>
    <col min="14851" max="14851" width="9" style="336"/>
    <col min="14852" max="14852" width="6" style="336" bestFit="1" customWidth="1"/>
    <col min="14853" max="14854" width="13.140625" style="336" customWidth="1"/>
    <col min="14855" max="15105" width="9" style="336"/>
    <col min="15106" max="15106" width="48" style="336" customWidth="1"/>
    <col min="15107" max="15107" width="9" style="336"/>
    <col min="15108" max="15108" width="6" style="336" bestFit="1" customWidth="1"/>
    <col min="15109" max="15110" width="13.140625" style="336" customWidth="1"/>
    <col min="15111" max="15361" width="9" style="336"/>
    <col min="15362" max="15362" width="48" style="336" customWidth="1"/>
    <col min="15363" max="15363" width="9" style="336"/>
    <col min="15364" max="15364" width="6" style="336" bestFit="1" customWidth="1"/>
    <col min="15365" max="15366" width="13.140625" style="336" customWidth="1"/>
    <col min="15367" max="15617" width="9" style="336"/>
    <col min="15618" max="15618" width="48" style="336" customWidth="1"/>
    <col min="15619" max="15619" width="9" style="336"/>
    <col min="15620" max="15620" width="6" style="336" bestFit="1" customWidth="1"/>
    <col min="15621" max="15622" width="13.140625" style="336" customWidth="1"/>
    <col min="15623" max="15873" width="9" style="336"/>
    <col min="15874" max="15874" width="48" style="336" customWidth="1"/>
    <col min="15875" max="15875" width="9" style="336"/>
    <col min="15876" max="15876" width="6" style="336" bestFit="1" customWidth="1"/>
    <col min="15877" max="15878" width="13.140625" style="336" customWidth="1"/>
    <col min="15879" max="16129" width="9" style="336"/>
    <col min="16130" max="16130" width="48" style="336" customWidth="1"/>
    <col min="16131" max="16131" width="9" style="336"/>
    <col min="16132" max="16132" width="6" style="336" bestFit="1" customWidth="1"/>
    <col min="16133" max="16134" width="13.140625" style="336" customWidth="1"/>
    <col min="16135" max="16384" width="9" style="336"/>
  </cols>
  <sheetData>
    <row r="1" spans="1:6" s="318" customFormat="1">
      <c r="A1" s="314"/>
      <c r="B1" s="315" t="s">
        <v>163</v>
      </c>
      <c r="C1" s="316" t="s">
        <v>164</v>
      </c>
      <c r="D1" s="316" t="s">
        <v>165</v>
      </c>
      <c r="E1" s="781" t="s">
        <v>166</v>
      </c>
      <c r="F1" s="317" t="s">
        <v>167</v>
      </c>
    </row>
    <row r="2" spans="1:6" s="318" customFormat="1">
      <c r="A2" s="314"/>
      <c r="B2" s="315"/>
      <c r="C2" s="316"/>
      <c r="D2" s="316"/>
      <c r="E2" s="781"/>
      <c r="F2" s="317"/>
    </row>
    <row r="3" spans="1:6" s="334" customFormat="1">
      <c r="A3" s="336"/>
      <c r="B3" s="340"/>
      <c r="C3" s="341"/>
      <c r="D3" s="341"/>
      <c r="E3" s="791"/>
      <c r="F3" s="342"/>
    </row>
    <row r="4" spans="1:6" s="109" customFormat="1">
      <c r="A4" s="103" t="s">
        <v>36</v>
      </c>
      <c r="B4" s="104" t="s">
        <v>355</v>
      </c>
      <c r="C4" s="105"/>
      <c r="D4" s="106"/>
      <c r="E4" s="107"/>
      <c r="F4" s="108">
        <f>SUBTOTAL(9,F5:F35)</f>
        <v>0</v>
      </c>
    </row>
    <row r="5" spans="1:6" s="318" customFormat="1">
      <c r="A5" s="314"/>
      <c r="B5" s="315"/>
      <c r="C5" s="316"/>
      <c r="D5" s="120"/>
      <c r="E5" s="306"/>
      <c r="F5" s="120"/>
    </row>
    <row r="6" spans="1:6" s="116" customFormat="1" ht="51">
      <c r="A6" s="160">
        <f>MAX($A$1:A5)+1</f>
        <v>1</v>
      </c>
      <c r="B6" s="161" t="s">
        <v>558</v>
      </c>
      <c r="C6" s="118"/>
      <c r="D6" s="118"/>
      <c r="E6" s="761"/>
      <c r="F6" s="171"/>
    </row>
    <row r="7" spans="1:6" s="116" customFormat="1">
      <c r="B7" s="161" t="s">
        <v>559</v>
      </c>
      <c r="C7" s="118"/>
      <c r="D7" s="118"/>
      <c r="E7" s="761"/>
      <c r="F7" s="171"/>
    </row>
    <row r="8" spans="1:6" s="116" customFormat="1">
      <c r="B8" s="161" t="s">
        <v>560</v>
      </c>
      <c r="C8" s="118"/>
      <c r="D8" s="118"/>
      <c r="E8" s="761"/>
      <c r="F8" s="120"/>
    </row>
    <row r="9" spans="1:6" s="116" customFormat="1">
      <c r="B9" s="161" t="s">
        <v>561</v>
      </c>
      <c r="C9" s="118"/>
      <c r="D9" s="118"/>
      <c r="E9" s="123"/>
      <c r="F9" s="120"/>
    </row>
    <row r="10" spans="1:6" s="116" customFormat="1">
      <c r="B10" s="161" t="s">
        <v>562</v>
      </c>
      <c r="C10" s="118"/>
      <c r="D10" s="118"/>
      <c r="E10" s="761"/>
      <c r="F10" s="120"/>
    </row>
    <row r="11" spans="1:6" s="116" customFormat="1">
      <c r="B11" s="161" t="s">
        <v>563</v>
      </c>
      <c r="C11" s="118"/>
      <c r="D11" s="118"/>
      <c r="E11" s="761"/>
      <c r="F11" s="120"/>
    </row>
    <row r="12" spans="1:6" s="116" customFormat="1">
      <c r="B12" s="161" t="s">
        <v>564</v>
      </c>
      <c r="C12" s="118" t="s">
        <v>16</v>
      </c>
      <c r="D12" s="118">
        <v>1</v>
      </c>
      <c r="E12" s="792"/>
      <c r="F12" s="120">
        <f>+E12*D12</f>
        <v>0</v>
      </c>
    </row>
    <row r="13" spans="1:6" s="116" customFormat="1">
      <c r="B13" s="161" t="s">
        <v>182</v>
      </c>
      <c r="C13" s="118"/>
      <c r="D13" s="118"/>
      <c r="E13" s="123"/>
      <c r="F13" s="120"/>
    </row>
    <row r="14" spans="1:6" s="116" customFormat="1">
      <c r="B14" s="161"/>
      <c r="C14" s="118"/>
      <c r="D14" s="118"/>
      <c r="E14" s="761"/>
      <c r="F14" s="120"/>
    </row>
    <row r="15" spans="1:6" s="116" customFormat="1" ht="51">
      <c r="A15" s="160">
        <f>MAX($A$3:A14)+1</f>
        <v>2</v>
      </c>
      <c r="B15" s="162" t="s">
        <v>752</v>
      </c>
      <c r="C15" s="140"/>
      <c r="D15" s="140"/>
      <c r="E15" s="130"/>
    </row>
    <row r="16" spans="1:6" s="116" customFormat="1" ht="89.25">
      <c r="B16" s="162" t="s">
        <v>753</v>
      </c>
      <c r="C16" s="140"/>
      <c r="D16" s="140"/>
      <c r="E16" s="130"/>
    </row>
    <row r="17" spans="1:6" s="116" customFormat="1">
      <c r="B17" s="162" t="s">
        <v>754</v>
      </c>
      <c r="C17" s="140"/>
      <c r="D17" s="140"/>
      <c r="E17" s="130"/>
    </row>
    <row r="18" spans="1:6" s="116" customFormat="1">
      <c r="B18" s="162" t="s">
        <v>755</v>
      </c>
      <c r="C18" s="162" t="s">
        <v>16</v>
      </c>
      <c r="D18" s="140">
        <v>1</v>
      </c>
      <c r="E18" s="766"/>
      <c r="F18" s="120">
        <f>D18*E18</f>
        <v>0</v>
      </c>
    </row>
    <row r="19" spans="1:6" s="116" customFormat="1">
      <c r="B19" s="140"/>
      <c r="C19" s="140"/>
      <c r="D19" s="140"/>
      <c r="E19" s="130"/>
    </row>
    <row r="20" spans="1:6" s="334" customFormat="1" ht="132.75" customHeight="1">
      <c r="A20" s="160">
        <f>MAX($A$3:A19)+1</f>
        <v>3</v>
      </c>
      <c r="B20" s="331" t="s">
        <v>565</v>
      </c>
      <c r="C20" s="332"/>
      <c r="D20" s="332"/>
      <c r="E20" s="788"/>
      <c r="F20" s="333"/>
    </row>
    <row r="21" spans="1:6" s="334" customFormat="1" ht="25.5">
      <c r="A21" s="335"/>
      <c r="B21" s="331" t="s">
        <v>552</v>
      </c>
      <c r="C21" s="332"/>
      <c r="D21" s="332"/>
      <c r="E21" s="788"/>
      <c r="F21" s="333"/>
    </row>
    <row r="22" spans="1:6" s="334" customFormat="1" ht="89.25">
      <c r="A22" s="335"/>
      <c r="B22" s="331" t="s">
        <v>553</v>
      </c>
      <c r="C22" s="332"/>
      <c r="D22" s="332"/>
      <c r="E22" s="789"/>
      <c r="F22" s="332"/>
    </row>
    <row r="23" spans="1:6" s="198" customFormat="1">
      <c r="A23" s="336"/>
      <c r="B23" s="331" t="s">
        <v>566</v>
      </c>
      <c r="C23" s="337" t="s">
        <v>201</v>
      </c>
      <c r="D23" s="337">
        <v>2</v>
      </c>
      <c r="E23" s="793"/>
      <c r="F23" s="338">
        <f t="shared" ref="F23" si="0">D23*E23</f>
        <v>0</v>
      </c>
    </row>
    <row r="24" spans="1:6" s="116" customFormat="1">
      <c r="A24" s="160"/>
      <c r="B24" s="161"/>
      <c r="C24" s="118"/>
      <c r="D24" s="118"/>
      <c r="E24" s="123"/>
      <c r="F24" s="120"/>
    </row>
    <row r="25" spans="1:6" s="116" customFormat="1" ht="89.25">
      <c r="A25" s="160">
        <f>MAX($A$3:A24)+1</f>
        <v>4</v>
      </c>
      <c r="B25" s="161" t="s">
        <v>567</v>
      </c>
      <c r="C25" s="118"/>
      <c r="D25" s="118"/>
      <c r="E25" s="778"/>
      <c r="F25" s="120"/>
    </row>
    <row r="26" spans="1:6" s="116" customFormat="1">
      <c r="A26" s="160"/>
      <c r="B26" s="161" t="s">
        <v>568</v>
      </c>
      <c r="C26" s="118" t="s">
        <v>6</v>
      </c>
      <c r="D26" s="118">
        <v>1</v>
      </c>
      <c r="E26" s="792"/>
      <c r="F26" s="120">
        <f>+E26*D26</f>
        <v>0</v>
      </c>
    </row>
    <row r="27" spans="1:6" s="116" customFormat="1">
      <c r="A27" s="160"/>
      <c r="B27" s="161"/>
      <c r="C27" s="120"/>
      <c r="D27" s="120"/>
      <c r="E27" s="306"/>
      <c r="F27" s="120"/>
    </row>
    <row r="28" spans="1:6" s="339" customFormat="1" ht="38.25">
      <c r="A28" s="160">
        <f>MAX($A$2:A27)+1</f>
        <v>5</v>
      </c>
      <c r="B28" s="170" t="s">
        <v>571</v>
      </c>
      <c r="C28" s="164"/>
      <c r="D28" s="164"/>
      <c r="E28" s="138"/>
      <c r="F28" s="139"/>
    </row>
    <row r="29" spans="1:6" s="326" customFormat="1">
      <c r="A29" s="116"/>
      <c r="B29" s="263" t="s">
        <v>572</v>
      </c>
      <c r="C29" s="164" t="s">
        <v>16</v>
      </c>
      <c r="D29" s="164">
        <v>1</v>
      </c>
      <c r="E29" s="766"/>
      <c r="F29" s="204">
        <f>+E29*D29</f>
        <v>0</v>
      </c>
    </row>
    <row r="30" spans="1:6" s="326" customFormat="1">
      <c r="B30" s="327" t="s">
        <v>549</v>
      </c>
      <c r="C30" s="320"/>
      <c r="D30" s="320"/>
      <c r="E30" s="783"/>
      <c r="F30" s="167"/>
    </row>
    <row r="31" spans="1:6" s="326" customFormat="1">
      <c r="A31" s="116"/>
      <c r="B31" s="327" t="s">
        <v>756</v>
      </c>
      <c r="C31" s="164"/>
      <c r="D31" s="164"/>
      <c r="E31" s="138"/>
      <c r="F31" s="139"/>
    </row>
    <row r="32" spans="1:6" s="116" customFormat="1">
      <c r="A32" s="160"/>
      <c r="B32" s="161"/>
      <c r="C32" s="118"/>
      <c r="D32" s="118"/>
      <c r="E32" s="123"/>
      <c r="F32" s="120"/>
    </row>
    <row r="33" spans="1:6" s="116" customFormat="1">
      <c r="A33" s="160">
        <f>MAX($A$3:A32)+1</f>
        <v>6</v>
      </c>
      <c r="B33" s="161" t="s">
        <v>757</v>
      </c>
      <c r="C33" s="164" t="s">
        <v>16</v>
      </c>
      <c r="D33" s="164">
        <v>1</v>
      </c>
      <c r="E33" s="766"/>
      <c r="F33" s="204">
        <f>+E33*D33</f>
        <v>0</v>
      </c>
    </row>
    <row r="34" spans="1:6" s="334" customFormat="1">
      <c r="A34" s="336"/>
      <c r="B34" s="340"/>
      <c r="C34" s="341"/>
      <c r="D34" s="341"/>
      <c r="E34" s="791"/>
      <c r="F34" s="342"/>
    </row>
    <row r="35" spans="1:6" s="116" customFormat="1" ht="25.5">
      <c r="A35" s="160">
        <f>MAX($A$3:A34)+1</f>
        <v>7</v>
      </c>
      <c r="B35" s="161" t="s">
        <v>570</v>
      </c>
      <c r="C35" s="118" t="s">
        <v>31</v>
      </c>
      <c r="D35" s="118">
        <v>5</v>
      </c>
      <c r="E35" s="792"/>
      <c r="F35" s="120">
        <f>+E35*D35</f>
        <v>0</v>
      </c>
    </row>
    <row r="36" spans="1:6" s="334" customFormat="1">
      <c r="A36" s="336"/>
      <c r="B36" s="340"/>
      <c r="C36" s="341"/>
      <c r="D36" s="341"/>
      <c r="E36" s="791"/>
      <c r="F36" s="342"/>
    </row>
    <row r="37" spans="1:6" s="334" customFormat="1">
      <c r="A37" s="336"/>
      <c r="B37" s="340"/>
      <c r="C37" s="341"/>
      <c r="D37" s="341"/>
      <c r="E37" s="791"/>
      <c r="F37" s="342"/>
    </row>
    <row r="38" spans="1:6" s="334" customFormat="1">
      <c r="A38" s="336"/>
      <c r="B38" s="340"/>
      <c r="C38" s="341"/>
      <c r="D38" s="341"/>
      <c r="E38" s="791"/>
      <c r="F38" s="342"/>
    </row>
    <row r="39" spans="1:6" s="334" customFormat="1">
      <c r="A39" s="336"/>
      <c r="B39" s="340"/>
      <c r="C39" s="341"/>
      <c r="D39" s="341"/>
      <c r="E39" s="791"/>
      <c r="F39" s="342"/>
    </row>
    <row r="40" spans="1:6" s="334" customFormat="1">
      <c r="A40" s="336"/>
      <c r="B40" s="340"/>
      <c r="C40" s="341"/>
      <c r="D40" s="341"/>
      <c r="E40" s="791"/>
      <c r="F40" s="342"/>
    </row>
    <row r="41" spans="1:6" s="334" customFormat="1">
      <c r="A41" s="336"/>
      <c r="B41" s="340"/>
      <c r="C41" s="341"/>
      <c r="D41" s="341"/>
      <c r="E41" s="791"/>
      <c r="F41" s="342"/>
    </row>
    <row r="42" spans="1:6" s="334" customFormat="1">
      <c r="A42" s="336"/>
      <c r="B42" s="340"/>
      <c r="C42" s="341"/>
      <c r="D42" s="341"/>
      <c r="E42" s="791"/>
      <c r="F42" s="342"/>
    </row>
    <row r="43" spans="1:6" s="334" customFormat="1">
      <c r="A43" s="336"/>
      <c r="B43" s="340"/>
      <c r="C43" s="341"/>
      <c r="D43" s="341"/>
      <c r="E43" s="791"/>
      <c r="F43" s="342"/>
    </row>
    <row r="44" spans="1:6" s="334" customFormat="1">
      <c r="A44" s="336"/>
      <c r="B44" s="340"/>
      <c r="C44" s="341"/>
      <c r="D44" s="341"/>
      <c r="E44" s="791"/>
      <c r="F44" s="342"/>
    </row>
    <row r="45" spans="1:6" s="198" customFormat="1">
      <c r="A45" s="336"/>
      <c r="B45" s="340"/>
      <c r="C45" s="341"/>
      <c r="D45" s="341"/>
      <c r="E45" s="791"/>
      <c r="F45" s="342"/>
    </row>
    <row r="46" spans="1:6" s="198" customFormat="1">
      <c r="A46" s="336"/>
      <c r="B46" s="340"/>
      <c r="C46" s="341"/>
      <c r="D46" s="341"/>
      <c r="E46" s="791"/>
      <c r="F46" s="342"/>
    </row>
    <row r="47" spans="1:6" s="198" customFormat="1">
      <c r="A47" s="336"/>
      <c r="B47" s="340"/>
      <c r="C47" s="341"/>
      <c r="D47" s="341"/>
      <c r="E47" s="791"/>
      <c r="F47" s="342"/>
    </row>
    <row r="48" spans="1:6" s="198" customFormat="1">
      <c r="A48" s="336"/>
      <c r="B48" s="340"/>
      <c r="C48" s="341"/>
      <c r="D48" s="341"/>
      <c r="E48" s="791"/>
      <c r="F48" s="342"/>
    </row>
    <row r="49" spans="1:6" s="334" customFormat="1">
      <c r="A49" s="336"/>
      <c r="B49" s="340"/>
      <c r="C49" s="341"/>
      <c r="D49" s="341"/>
      <c r="E49" s="791"/>
      <c r="F49" s="342"/>
    </row>
    <row r="50" spans="1:6" s="334" customFormat="1">
      <c r="A50" s="336"/>
      <c r="B50" s="340"/>
      <c r="C50" s="341"/>
      <c r="D50" s="341"/>
      <c r="E50" s="791"/>
      <c r="F50" s="342"/>
    </row>
    <row r="51" spans="1:6" s="334" customFormat="1">
      <c r="A51" s="336"/>
      <c r="B51" s="340"/>
      <c r="C51" s="341"/>
      <c r="D51" s="341"/>
      <c r="E51" s="791"/>
      <c r="F51" s="342"/>
    </row>
    <row r="52" spans="1:6" s="334" customFormat="1" ht="116.25" customHeight="1">
      <c r="A52" s="336"/>
      <c r="B52" s="340"/>
      <c r="C52" s="341"/>
      <c r="D52" s="341"/>
      <c r="E52" s="791"/>
      <c r="F52" s="342"/>
    </row>
    <row r="53" spans="1:6" s="334" customFormat="1" ht="127.5" customHeight="1">
      <c r="A53" s="336"/>
      <c r="B53" s="340"/>
      <c r="C53" s="341"/>
      <c r="D53" s="341"/>
      <c r="E53" s="791"/>
      <c r="F53" s="342"/>
    </row>
    <row r="54" spans="1:6" s="334" customFormat="1">
      <c r="A54" s="336"/>
      <c r="B54" s="340"/>
      <c r="C54" s="341"/>
      <c r="D54" s="341"/>
      <c r="E54" s="791"/>
      <c r="F54" s="342"/>
    </row>
    <row r="55" spans="1:6" s="334" customFormat="1">
      <c r="A55" s="336"/>
      <c r="B55" s="340"/>
      <c r="C55" s="341"/>
      <c r="D55" s="341"/>
      <c r="E55" s="791"/>
      <c r="F55" s="342"/>
    </row>
    <row r="56" spans="1:6" s="334" customFormat="1">
      <c r="A56" s="336"/>
      <c r="B56" s="340"/>
      <c r="C56" s="341"/>
      <c r="D56" s="341"/>
      <c r="E56" s="791"/>
      <c r="F56" s="342"/>
    </row>
    <row r="57" spans="1:6" s="334" customFormat="1">
      <c r="A57" s="336"/>
      <c r="B57" s="340"/>
      <c r="C57" s="341"/>
      <c r="D57" s="341"/>
      <c r="E57" s="791"/>
      <c r="F57" s="342"/>
    </row>
    <row r="58" spans="1:6" s="334" customFormat="1">
      <c r="A58" s="336"/>
      <c r="B58" s="340"/>
      <c r="C58" s="341"/>
      <c r="D58" s="341"/>
      <c r="E58" s="791"/>
      <c r="F58" s="342"/>
    </row>
    <row r="59" spans="1:6" s="334" customFormat="1">
      <c r="A59" s="336"/>
      <c r="B59" s="340"/>
      <c r="C59" s="341"/>
      <c r="D59" s="341"/>
      <c r="E59" s="791"/>
      <c r="F59" s="342"/>
    </row>
    <row r="60" spans="1:6" s="334" customFormat="1">
      <c r="A60" s="336"/>
      <c r="B60" s="340"/>
      <c r="C60" s="341"/>
      <c r="D60" s="341"/>
      <c r="E60" s="791"/>
      <c r="F60" s="342"/>
    </row>
    <row r="61" spans="1:6" s="334" customFormat="1">
      <c r="A61" s="336"/>
      <c r="B61" s="340"/>
      <c r="C61" s="341"/>
      <c r="D61" s="341"/>
      <c r="E61" s="791"/>
      <c r="F61" s="342"/>
    </row>
    <row r="62" spans="1:6" s="198" customFormat="1">
      <c r="A62" s="336"/>
      <c r="B62" s="340"/>
      <c r="C62" s="341"/>
      <c r="D62" s="341"/>
      <c r="E62" s="791"/>
      <c r="F62" s="342"/>
    </row>
    <row r="63" spans="1:6" s="198" customFormat="1" ht="143.25" customHeight="1">
      <c r="A63" s="336"/>
      <c r="B63" s="340"/>
      <c r="C63" s="341"/>
      <c r="D63" s="341"/>
      <c r="E63" s="791"/>
      <c r="F63" s="342"/>
    </row>
    <row r="64" spans="1:6" s="198" customFormat="1" ht="51" customHeight="1">
      <c r="A64" s="336"/>
      <c r="B64" s="340"/>
      <c r="C64" s="341"/>
      <c r="D64" s="341"/>
      <c r="E64" s="791"/>
      <c r="F64" s="342"/>
    </row>
    <row r="65" spans="1:6" s="198" customFormat="1">
      <c r="A65" s="336"/>
      <c r="B65" s="340"/>
      <c r="C65" s="341"/>
      <c r="D65" s="341"/>
      <c r="E65" s="791"/>
      <c r="F65" s="342"/>
    </row>
    <row r="66" spans="1:6" s="198" customFormat="1">
      <c r="A66" s="336"/>
      <c r="B66" s="340"/>
      <c r="C66" s="341"/>
      <c r="D66" s="341"/>
      <c r="E66" s="791"/>
      <c r="F66" s="342"/>
    </row>
    <row r="67" spans="1:6" s="198" customFormat="1">
      <c r="A67" s="336"/>
      <c r="B67" s="340"/>
      <c r="C67" s="341"/>
      <c r="D67" s="341"/>
      <c r="E67" s="791"/>
      <c r="F67" s="342"/>
    </row>
    <row r="68" spans="1:6" s="198" customFormat="1">
      <c r="A68" s="336"/>
      <c r="B68" s="340"/>
      <c r="C68" s="341"/>
      <c r="D68" s="341"/>
      <c r="E68" s="791"/>
      <c r="F68" s="342"/>
    </row>
    <row r="69" spans="1:6" s="198" customFormat="1">
      <c r="A69" s="336"/>
      <c r="B69" s="340"/>
      <c r="C69" s="341"/>
      <c r="D69" s="341"/>
      <c r="E69" s="791"/>
      <c r="F69" s="342"/>
    </row>
    <row r="70" spans="1:6" s="198" customFormat="1">
      <c r="A70" s="336"/>
      <c r="B70" s="340"/>
      <c r="C70" s="341"/>
      <c r="D70" s="341"/>
      <c r="E70" s="791"/>
      <c r="F70" s="342"/>
    </row>
    <row r="71" spans="1:6" s="334" customFormat="1">
      <c r="A71" s="336"/>
      <c r="B71" s="340"/>
      <c r="C71" s="341"/>
      <c r="D71" s="341"/>
      <c r="E71" s="791"/>
      <c r="F71" s="342"/>
    </row>
    <row r="72" spans="1:6" s="334" customFormat="1">
      <c r="A72" s="336"/>
      <c r="B72" s="340"/>
      <c r="C72" s="341"/>
      <c r="D72" s="341"/>
      <c r="E72" s="791"/>
      <c r="F72" s="342"/>
    </row>
    <row r="73" spans="1:6" s="334" customFormat="1">
      <c r="A73" s="336"/>
      <c r="B73" s="340"/>
      <c r="C73" s="341"/>
      <c r="D73" s="341"/>
      <c r="E73" s="791"/>
      <c r="F73" s="342"/>
    </row>
    <row r="74" spans="1:6" s="334" customFormat="1" ht="102.75" customHeight="1">
      <c r="A74" s="336"/>
      <c r="B74" s="340"/>
      <c r="C74" s="341"/>
      <c r="D74" s="341"/>
      <c r="E74" s="791"/>
      <c r="F74" s="342"/>
    </row>
    <row r="75" spans="1:6" s="334" customFormat="1">
      <c r="A75" s="336"/>
      <c r="B75" s="340"/>
      <c r="C75" s="341"/>
      <c r="D75" s="341"/>
      <c r="E75" s="791"/>
      <c r="F75" s="342"/>
    </row>
    <row r="76" spans="1:6" s="334" customFormat="1">
      <c r="A76" s="336"/>
      <c r="B76" s="340"/>
      <c r="C76" s="341"/>
      <c r="D76" s="341"/>
      <c r="E76" s="791"/>
      <c r="F76" s="342"/>
    </row>
    <row r="77" spans="1:6" s="334" customFormat="1">
      <c r="A77" s="336"/>
      <c r="B77" s="340"/>
      <c r="C77" s="341"/>
      <c r="D77" s="341"/>
      <c r="E77" s="791"/>
      <c r="F77" s="342"/>
    </row>
    <row r="78" spans="1:6" s="334" customFormat="1">
      <c r="A78" s="336"/>
      <c r="B78" s="340"/>
      <c r="C78" s="341"/>
      <c r="D78" s="341"/>
      <c r="E78" s="791"/>
      <c r="F78" s="342"/>
    </row>
    <row r="79" spans="1:6" s="334" customFormat="1">
      <c r="A79" s="336"/>
      <c r="B79" s="340"/>
      <c r="C79" s="341"/>
      <c r="D79" s="341"/>
      <c r="E79" s="791"/>
      <c r="F79" s="342"/>
    </row>
    <row r="80" spans="1:6" s="334" customFormat="1">
      <c r="A80" s="336"/>
      <c r="B80" s="340"/>
      <c r="C80" s="341"/>
      <c r="D80" s="341"/>
      <c r="E80" s="791"/>
      <c r="F80" s="342"/>
    </row>
    <row r="81" spans="1:6" s="334" customFormat="1" ht="90.75" customHeight="1">
      <c r="A81" s="336"/>
      <c r="B81" s="340"/>
      <c r="C81" s="341"/>
      <c r="D81" s="341"/>
      <c r="E81" s="791"/>
      <c r="F81" s="342"/>
    </row>
    <row r="82" spans="1:6" s="334" customFormat="1">
      <c r="A82" s="336"/>
      <c r="B82" s="340"/>
      <c r="C82" s="341"/>
      <c r="D82" s="341"/>
      <c r="E82" s="791"/>
      <c r="F82" s="342"/>
    </row>
    <row r="83" spans="1:6" s="334" customFormat="1">
      <c r="A83" s="336"/>
      <c r="B83" s="340"/>
      <c r="C83" s="341"/>
      <c r="D83" s="341"/>
      <c r="E83" s="791"/>
      <c r="F83" s="342"/>
    </row>
    <row r="84" spans="1:6" s="334" customFormat="1">
      <c r="A84" s="336"/>
      <c r="B84" s="340"/>
      <c r="C84" s="341"/>
      <c r="D84" s="341"/>
      <c r="E84" s="791"/>
      <c r="F84" s="342"/>
    </row>
    <row r="85" spans="1:6" s="334" customFormat="1">
      <c r="A85" s="336"/>
      <c r="B85" s="340"/>
      <c r="C85" s="341"/>
      <c r="D85" s="341"/>
      <c r="E85" s="791"/>
      <c r="F85" s="342"/>
    </row>
    <row r="86" spans="1:6" s="334" customFormat="1" ht="105" customHeight="1">
      <c r="A86" s="336"/>
      <c r="B86" s="340"/>
      <c r="C86" s="341"/>
      <c r="D86" s="341"/>
      <c r="E86" s="791"/>
      <c r="F86" s="342"/>
    </row>
    <row r="87" spans="1:6" s="334" customFormat="1">
      <c r="A87" s="336"/>
      <c r="B87" s="340"/>
      <c r="C87" s="341"/>
      <c r="D87" s="341"/>
      <c r="E87" s="791"/>
      <c r="F87" s="342"/>
    </row>
    <row r="88" spans="1:6" s="334" customFormat="1">
      <c r="A88" s="336"/>
      <c r="B88" s="340"/>
      <c r="C88" s="341"/>
      <c r="D88" s="341"/>
      <c r="E88" s="791"/>
      <c r="F88" s="342"/>
    </row>
    <row r="89" spans="1:6" s="334" customFormat="1">
      <c r="A89" s="336"/>
      <c r="B89" s="340"/>
      <c r="C89" s="341"/>
      <c r="D89" s="341"/>
      <c r="E89" s="791"/>
      <c r="F89" s="342"/>
    </row>
  </sheetData>
  <sheetProtection password="CC09" sheet="1" objects="1" scenarios="1"/>
  <pageMargins left="0.7" right="0.7" top="0.75" bottom="0.75" header="0.3" footer="0.3"/>
  <pageSetup paperSize="9" scale="80" orientation="portrait" horizontalDpi="4294967293" r:id="rId1"/>
  <colBreaks count="1" manualBreakCount="1">
    <brk id="6"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352"/>
  <sheetViews>
    <sheetView view="pageBreakPreview" zoomScale="140" zoomScaleNormal="100" zoomScaleSheetLayoutView="140" workbookViewId="0">
      <selection activeCell="B13" sqref="B13"/>
    </sheetView>
  </sheetViews>
  <sheetFormatPr defaultColWidth="9" defaultRowHeight="12.75"/>
  <cols>
    <col min="1" max="1" width="5.7109375" style="139" customWidth="1"/>
    <col min="2" max="2" width="40.7109375" style="385" customWidth="1"/>
    <col min="3" max="4" width="8.7109375" style="171" customWidth="1"/>
    <col min="5" max="5" width="12.7109375" style="138" customWidth="1"/>
    <col min="6" max="6" width="12.7109375" style="139" customWidth="1"/>
    <col min="7" max="7" width="7.140625" style="116" customWidth="1"/>
    <col min="8" max="8" width="11.5703125" style="116" customWidth="1"/>
    <col min="9" max="11" width="9" style="116"/>
    <col min="12" max="12" width="74" style="116" customWidth="1"/>
    <col min="13" max="16384" width="9" style="116"/>
  </cols>
  <sheetData>
    <row r="1" spans="1:6">
      <c r="B1" s="179"/>
    </row>
    <row r="2" spans="1:6" s="109" customFormat="1">
      <c r="A2" s="374" t="s">
        <v>12</v>
      </c>
      <c r="B2" s="375" t="s">
        <v>632</v>
      </c>
      <c r="C2" s="105"/>
      <c r="D2" s="376"/>
      <c r="E2" s="797"/>
      <c r="F2" s="513">
        <f>SUM(F7:F16)</f>
        <v>0</v>
      </c>
    </row>
    <row r="3" spans="1:6" s="109" customFormat="1">
      <c r="A3" s="353"/>
      <c r="B3" s="375" t="s">
        <v>633</v>
      </c>
      <c r="C3" s="99"/>
      <c r="D3" s="99"/>
      <c r="E3" s="797"/>
      <c r="F3" s="101"/>
    </row>
    <row r="4" spans="1:6" s="109" customFormat="1">
      <c r="A4" s="353"/>
      <c r="B4" s="379"/>
      <c r="C4" s="346"/>
      <c r="D4" s="346"/>
      <c r="E4" s="795"/>
      <c r="F4" s="347"/>
    </row>
    <row r="5" spans="1:6" s="355" customFormat="1">
      <c r="A5" s="353"/>
      <c r="B5" s="375" t="s">
        <v>163</v>
      </c>
      <c r="C5" s="380" t="s">
        <v>164</v>
      </c>
      <c r="D5" s="380" t="s">
        <v>165</v>
      </c>
      <c r="E5" s="798" t="s">
        <v>166</v>
      </c>
      <c r="F5" s="378" t="s">
        <v>167</v>
      </c>
    </row>
    <row r="6" spans="1:6" s="355" customFormat="1">
      <c r="A6" s="353"/>
      <c r="B6" s="358"/>
      <c r="C6" s="105"/>
      <c r="D6" s="105"/>
      <c r="E6" s="107"/>
      <c r="F6" s="357"/>
    </row>
    <row r="7" spans="1:6" s="355" customFormat="1" ht="63.75">
      <c r="A7" s="382">
        <f>MAX($A$2:$A6)+1</f>
        <v>1</v>
      </c>
      <c r="B7" s="383" t="s">
        <v>634</v>
      </c>
      <c r="C7" s="118">
        <v>7</v>
      </c>
      <c r="D7" s="164" t="s">
        <v>16</v>
      </c>
      <c r="E7" s="384"/>
      <c r="F7" s="121">
        <f>C7*E7</f>
        <v>0</v>
      </c>
    </row>
    <row r="8" spans="1:6" s="355" customFormat="1">
      <c r="A8" s="382"/>
      <c r="B8" s="383"/>
      <c r="C8" s="118"/>
      <c r="D8" s="118"/>
      <c r="E8" s="755"/>
      <c r="F8" s="121"/>
    </row>
    <row r="9" spans="1:6" s="355" customFormat="1" ht="25.5">
      <c r="A9" s="382">
        <f>MAX($A$2:$A8)+1</f>
        <v>2</v>
      </c>
      <c r="B9" s="383" t="s">
        <v>635</v>
      </c>
      <c r="C9" s="118">
        <v>1</v>
      </c>
      <c r="D9" s="164" t="s">
        <v>16</v>
      </c>
      <c r="E9" s="384"/>
      <c r="F9" s="121">
        <f>C9*E9</f>
        <v>0</v>
      </c>
    </row>
    <row r="10" spans="1:6" s="355" customFormat="1">
      <c r="A10" s="382"/>
      <c r="B10" s="383"/>
      <c r="C10" s="118"/>
      <c r="D10" s="164"/>
      <c r="E10" s="755"/>
      <c r="F10" s="121"/>
    </row>
    <row r="11" spans="1:6" s="355" customFormat="1" ht="25.5">
      <c r="A11" s="382">
        <f>MAX($A$2:$A10)+1</f>
        <v>3</v>
      </c>
      <c r="B11" s="383" t="s">
        <v>636</v>
      </c>
      <c r="C11" s="118">
        <v>1</v>
      </c>
      <c r="D11" s="164" t="s">
        <v>16</v>
      </c>
      <c r="E11" s="384"/>
      <c r="F11" s="121">
        <f>C11*E11</f>
        <v>0</v>
      </c>
    </row>
    <row r="12" spans="1:6" s="355" customFormat="1">
      <c r="A12" s="382"/>
      <c r="B12" s="383"/>
      <c r="C12" s="118"/>
      <c r="D12" s="164"/>
      <c r="E12" s="755"/>
      <c r="F12" s="121"/>
    </row>
    <row r="13" spans="1:6" s="355" customFormat="1" ht="38.25">
      <c r="A13" s="382">
        <f>MAX($A$2:$A12)+1</f>
        <v>4</v>
      </c>
      <c r="B13" s="383" t="s">
        <v>637</v>
      </c>
      <c r="C13" s="118">
        <v>5</v>
      </c>
      <c r="D13" s="164" t="s">
        <v>16</v>
      </c>
      <c r="E13" s="384"/>
      <c r="F13" s="121">
        <f>C13*E13</f>
        <v>0</v>
      </c>
    </row>
    <row r="14" spans="1:6" s="355" customFormat="1">
      <c r="A14" s="382"/>
      <c r="B14" s="383"/>
      <c r="C14" s="118"/>
      <c r="D14" s="118"/>
      <c r="E14" s="755"/>
      <c r="F14" s="121"/>
    </row>
    <row r="15" spans="1:6" s="355" customFormat="1">
      <c r="A15" s="382">
        <f>MAX($A$2:$A14)+1</f>
        <v>5</v>
      </c>
      <c r="B15" s="383" t="s">
        <v>638</v>
      </c>
      <c r="C15" s="118">
        <v>5</v>
      </c>
      <c r="D15" s="118" t="s">
        <v>639</v>
      </c>
      <c r="E15" s="126"/>
      <c r="F15" s="121">
        <f>SUM(F7:F14)*C15%</f>
        <v>0</v>
      </c>
    </row>
    <row r="16" spans="1:6">
      <c r="B16" s="179"/>
    </row>
    <row r="17" spans="2:2">
      <c r="B17" s="179"/>
    </row>
    <row r="18" spans="2:2">
      <c r="B18" s="179"/>
    </row>
    <row r="19" spans="2:2">
      <c r="B19" s="179"/>
    </row>
    <row r="20" spans="2:2">
      <c r="B20" s="179"/>
    </row>
    <row r="21" spans="2:2">
      <c r="B21" s="179"/>
    </row>
    <row r="22" spans="2:2">
      <c r="B22" s="179"/>
    </row>
    <row r="23" spans="2:2">
      <c r="B23" s="179"/>
    </row>
    <row r="24" spans="2:2">
      <c r="B24" s="179"/>
    </row>
    <row r="25" spans="2:2">
      <c r="B25" s="179"/>
    </row>
    <row r="26" spans="2:2">
      <c r="B26" s="179"/>
    </row>
    <row r="27" spans="2:2">
      <c r="B27" s="179"/>
    </row>
    <row r="28" spans="2:2">
      <c r="B28" s="179"/>
    </row>
    <row r="29" spans="2:2">
      <c r="B29" s="179"/>
    </row>
    <row r="30" spans="2:2">
      <c r="B30" s="179"/>
    </row>
    <row r="31" spans="2:2">
      <c r="B31" s="179"/>
    </row>
    <row r="32" spans="2:2">
      <c r="B32" s="179"/>
    </row>
    <row r="33" spans="2:2">
      <c r="B33" s="179"/>
    </row>
    <row r="34" spans="2:2">
      <c r="B34" s="179"/>
    </row>
    <row r="35" spans="2:2">
      <c r="B35" s="179"/>
    </row>
    <row r="36" spans="2:2">
      <c r="B36" s="179"/>
    </row>
    <row r="37" spans="2:2">
      <c r="B37" s="179"/>
    </row>
    <row r="38" spans="2:2">
      <c r="B38" s="179"/>
    </row>
    <row r="39" spans="2:2">
      <c r="B39" s="179"/>
    </row>
    <row r="40" spans="2:2">
      <c r="B40" s="179"/>
    </row>
    <row r="41" spans="2:2">
      <c r="B41" s="179"/>
    </row>
    <row r="42" spans="2:2">
      <c r="B42" s="179"/>
    </row>
    <row r="43" spans="2:2">
      <c r="B43" s="179"/>
    </row>
    <row r="44" spans="2:2">
      <c r="B44" s="179"/>
    </row>
    <row r="45" spans="2:2">
      <c r="B45" s="179"/>
    </row>
    <row r="46" spans="2:2">
      <c r="B46" s="179"/>
    </row>
    <row r="47" spans="2:2">
      <c r="B47" s="179"/>
    </row>
    <row r="48" spans="2:2">
      <c r="B48" s="179"/>
    </row>
    <row r="49" spans="2:2">
      <c r="B49" s="179"/>
    </row>
    <row r="50" spans="2:2">
      <c r="B50" s="179"/>
    </row>
    <row r="51" spans="2:2">
      <c r="B51" s="179"/>
    </row>
    <row r="52" spans="2:2">
      <c r="B52" s="179"/>
    </row>
    <row r="53" spans="2:2">
      <c r="B53" s="179"/>
    </row>
    <row r="54" spans="2:2">
      <c r="B54" s="179"/>
    </row>
    <row r="55" spans="2:2">
      <c r="B55" s="179"/>
    </row>
    <row r="56" spans="2:2">
      <c r="B56" s="179"/>
    </row>
    <row r="57" spans="2:2">
      <c r="B57" s="179"/>
    </row>
    <row r="58" spans="2:2">
      <c r="B58" s="179"/>
    </row>
    <row r="59" spans="2:2">
      <c r="B59" s="179"/>
    </row>
    <row r="60" spans="2:2">
      <c r="B60" s="179"/>
    </row>
    <row r="61" spans="2:2">
      <c r="B61" s="179"/>
    </row>
    <row r="62" spans="2:2">
      <c r="B62" s="179"/>
    </row>
    <row r="63" spans="2:2">
      <c r="B63" s="179"/>
    </row>
    <row r="64" spans="2:2">
      <c r="B64" s="179"/>
    </row>
    <row r="65" spans="2:2">
      <c r="B65" s="179"/>
    </row>
    <row r="66" spans="2:2">
      <c r="B66" s="179"/>
    </row>
    <row r="67" spans="2:2">
      <c r="B67" s="179"/>
    </row>
    <row r="68" spans="2:2">
      <c r="B68" s="179"/>
    </row>
    <row r="69" spans="2:2">
      <c r="B69" s="179"/>
    </row>
    <row r="70" spans="2:2">
      <c r="B70" s="179"/>
    </row>
    <row r="71" spans="2:2">
      <c r="B71" s="179"/>
    </row>
    <row r="72" spans="2:2">
      <c r="B72" s="179"/>
    </row>
    <row r="73" spans="2:2">
      <c r="B73" s="179"/>
    </row>
    <row r="74" spans="2:2">
      <c r="B74" s="179"/>
    </row>
    <row r="75" spans="2:2">
      <c r="B75" s="179"/>
    </row>
    <row r="76" spans="2:2">
      <c r="B76" s="179"/>
    </row>
    <row r="77" spans="2:2">
      <c r="B77" s="179"/>
    </row>
    <row r="78" spans="2:2">
      <c r="B78" s="179"/>
    </row>
    <row r="79" spans="2:2">
      <c r="B79" s="179"/>
    </row>
    <row r="80" spans="2:2">
      <c r="B80" s="179"/>
    </row>
    <row r="81" spans="2:2">
      <c r="B81" s="179"/>
    </row>
    <row r="82" spans="2:2">
      <c r="B82" s="179"/>
    </row>
    <row r="83" spans="2:2">
      <c r="B83" s="179"/>
    </row>
    <row r="84" spans="2:2">
      <c r="B84" s="179"/>
    </row>
    <row r="85" spans="2:2">
      <c r="B85" s="179"/>
    </row>
    <row r="86" spans="2:2">
      <c r="B86" s="179"/>
    </row>
    <row r="87" spans="2:2">
      <c r="B87" s="179"/>
    </row>
    <row r="88" spans="2:2">
      <c r="B88" s="179"/>
    </row>
    <row r="89" spans="2:2">
      <c r="B89" s="179"/>
    </row>
    <row r="90" spans="2:2">
      <c r="B90" s="179"/>
    </row>
    <row r="91" spans="2:2">
      <c r="B91" s="179"/>
    </row>
    <row r="92" spans="2:2">
      <c r="B92" s="179"/>
    </row>
    <row r="93" spans="2:2">
      <c r="B93" s="179"/>
    </row>
    <row r="94" spans="2:2">
      <c r="B94" s="179"/>
    </row>
    <row r="95" spans="2:2">
      <c r="B95" s="179"/>
    </row>
    <row r="96" spans="2:2">
      <c r="B96" s="179"/>
    </row>
    <row r="97" spans="2:2">
      <c r="B97" s="179"/>
    </row>
    <row r="98" spans="2:2">
      <c r="B98" s="179"/>
    </row>
    <row r="99" spans="2:2">
      <c r="B99" s="179"/>
    </row>
    <row r="100" spans="2:2">
      <c r="B100" s="179"/>
    </row>
    <row r="101" spans="2:2">
      <c r="B101" s="179"/>
    </row>
    <row r="102" spans="2:2">
      <c r="B102" s="179"/>
    </row>
    <row r="103" spans="2:2">
      <c r="B103" s="179"/>
    </row>
    <row r="104" spans="2:2">
      <c r="B104" s="179"/>
    </row>
    <row r="105" spans="2:2">
      <c r="B105" s="179"/>
    </row>
    <row r="106" spans="2:2">
      <c r="B106" s="179"/>
    </row>
    <row r="107" spans="2:2">
      <c r="B107" s="179"/>
    </row>
    <row r="108" spans="2:2">
      <c r="B108" s="179"/>
    </row>
    <row r="109" spans="2:2">
      <c r="B109" s="179"/>
    </row>
    <row r="110" spans="2:2">
      <c r="B110" s="179"/>
    </row>
    <row r="111" spans="2:2">
      <c r="B111" s="179"/>
    </row>
    <row r="112" spans="2:2">
      <c r="B112" s="179"/>
    </row>
    <row r="113" spans="2:2">
      <c r="B113" s="179"/>
    </row>
    <row r="114" spans="2:2">
      <c r="B114" s="179"/>
    </row>
    <row r="115" spans="2:2">
      <c r="B115" s="179"/>
    </row>
    <row r="116" spans="2:2">
      <c r="B116" s="179"/>
    </row>
    <row r="117" spans="2:2">
      <c r="B117" s="179"/>
    </row>
    <row r="118" spans="2:2">
      <c r="B118" s="179"/>
    </row>
    <row r="119" spans="2:2">
      <c r="B119" s="179"/>
    </row>
    <row r="120" spans="2:2">
      <c r="B120" s="179"/>
    </row>
    <row r="121" spans="2:2">
      <c r="B121" s="179"/>
    </row>
    <row r="122" spans="2:2">
      <c r="B122" s="179"/>
    </row>
    <row r="123" spans="2:2">
      <c r="B123" s="179"/>
    </row>
    <row r="124" spans="2:2">
      <c r="B124" s="179"/>
    </row>
    <row r="125" spans="2:2">
      <c r="B125" s="179"/>
    </row>
    <row r="126" spans="2:2">
      <c r="B126" s="179"/>
    </row>
    <row r="127" spans="2:2">
      <c r="B127" s="179"/>
    </row>
    <row r="128" spans="2:2">
      <c r="B128" s="179"/>
    </row>
    <row r="129" spans="2:2">
      <c r="B129" s="179"/>
    </row>
    <row r="130" spans="2:2">
      <c r="B130" s="179"/>
    </row>
    <row r="131" spans="2:2">
      <c r="B131" s="179"/>
    </row>
    <row r="132" spans="2:2">
      <c r="B132" s="179"/>
    </row>
    <row r="133" spans="2:2">
      <c r="B133" s="179"/>
    </row>
    <row r="134" spans="2:2">
      <c r="B134" s="179"/>
    </row>
    <row r="135" spans="2:2">
      <c r="B135" s="179"/>
    </row>
    <row r="136" spans="2:2">
      <c r="B136" s="179"/>
    </row>
    <row r="137" spans="2:2">
      <c r="B137" s="179"/>
    </row>
    <row r="138" spans="2:2">
      <c r="B138" s="179"/>
    </row>
    <row r="139" spans="2:2">
      <c r="B139" s="179"/>
    </row>
    <row r="140" spans="2:2">
      <c r="B140" s="179"/>
    </row>
    <row r="141" spans="2:2">
      <c r="B141" s="179"/>
    </row>
    <row r="142" spans="2:2">
      <c r="B142" s="179"/>
    </row>
    <row r="143" spans="2:2">
      <c r="B143" s="179"/>
    </row>
    <row r="144" spans="2:2">
      <c r="B144" s="179"/>
    </row>
    <row r="145" spans="2:2">
      <c r="B145" s="179"/>
    </row>
    <row r="146" spans="2:2">
      <c r="B146" s="179"/>
    </row>
    <row r="147" spans="2:2">
      <c r="B147" s="179"/>
    </row>
    <row r="148" spans="2:2">
      <c r="B148" s="179"/>
    </row>
    <row r="149" spans="2:2">
      <c r="B149" s="179"/>
    </row>
    <row r="150" spans="2:2">
      <c r="B150" s="179"/>
    </row>
    <row r="151" spans="2:2">
      <c r="B151" s="179"/>
    </row>
    <row r="152" spans="2:2">
      <c r="B152" s="179"/>
    </row>
    <row r="153" spans="2:2">
      <c r="B153" s="179"/>
    </row>
    <row r="154" spans="2:2">
      <c r="B154" s="179"/>
    </row>
    <row r="155" spans="2:2">
      <c r="B155" s="179"/>
    </row>
    <row r="156" spans="2:2">
      <c r="B156" s="179"/>
    </row>
    <row r="157" spans="2:2">
      <c r="B157" s="179"/>
    </row>
    <row r="158" spans="2:2">
      <c r="B158" s="179"/>
    </row>
    <row r="159" spans="2:2">
      <c r="B159" s="179"/>
    </row>
    <row r="160" spans="2:2">
      <c r="B160" s="179"/>
    </row>
    <row r="161" spans="2:2">
      <c r="B161" s="179"/>
    </row>
    <row r="162" spans="2:2">
      <c r="B162" s="179"/>
    </row>
    <row r="163" spans="2:2">
      <c r="B163" s="179"/>
    </row>
    <row r="164" spans="2:2">
      <c r="B164" s="179"/>
    </row>
    <row r="165" spans="2:2">
      <c r="B165" s="179"/>
    </row>
    <row r="166" spans="2:2">
      <c r="B166" s="179"/>
    </row>
    <row r="167" spans="2:2">
      <c r="B167" s="179"/>
    </row>
    <row r="168" spans="2:2">
      <c r="B168" s="179"/>
    </row>
    <row r="169" spans="2:2">
      <c r="B169" s="179"/>
    </row>
    <row r="170" spans="2:2">
      <c r="B170" s="179"/>
    </row>
    <row r="171" spans="2:2">
      <c r="B171" s="179"/>
    </row>
    <row r="172" spans="2:2">
      <c r="B172" s="179"/>
    </row>
    <row r="173" spans="2:2">
      <c r="B173" s="179"/>
    </row>
    <row r="174" spans="2:2">
      <c r="B174" s="179"/>
    </row>
    <row r="175" spans="2:2">
      <c r="B175" s="179"/>
    </row>
    <row r="176" spans="2:2">
      <c r="B176" s="179"/>
    </row>
    <row r="177" spans="2:2">
      <c r="B177" s="179"/>
    </row>
    <row r="178" spans="2:2">
      <c r="B178" s="179"/>
    </row>
    <row r="179" spans="2:2">
      <c r="B179" s="179"/>
    </row>
    <row r="180" spans="2:2">
      <c r="B180" s="179"/>
    </row>
    <row r="181" spans="2:2">
      <c r="B181" s="179"/>
    </row>
    <row r="182" spans="2:2">
      <c r="B182" s="179"/>
    </row>
    <row r="183" spans="2:2">
      <c r="B183" s="179"/>
    </row>
    <row r="184" spans="2:2">
      <c r="B184" s="179"/>
    </row>
    <row r="185" spans="2:2">
      <c r="B185" s="179"/>
    </row>
    <row r="186" spans="2:2">
      <c r="B186" s="179"/>
    </row>
    <row r="187" spans="2:2">
      <c r="B187" s="179"/>
    </row>
    <row r="188" spans="2:2">
      <c r="B188" s="179"/>
    </row>
    <row r="189" spans="2:2">
      <c r="B189" s="179"/>
    </row>
    <row r="190" spans="2:2">
      <c r="B190" s="179"/>
    </row>
    <row r="191" spans="2:2">
      <c r="B191" s="179"/>
    </row>
    <row r="192" spans="2:2">
      <c r="B192" s="179"/>
    </row>
    <row r="193" spans="2:2">
      <c r="B193" s="179"/>
    </row>
    <row r="194" spans="2:2">
      <c r="B194" s="179"/>
    </row>
    <row r="195" spans="2:2">
      <c r="B195" s="179"/>
    </row>
    <row r="196" spans="2:2">
      <c r="B196" s="179"/>
    </row>
    <row r="197" spans="2:2">
      <c r="B197" s="179"/>
    </row>
    <row r="198" spans="2:2">
      <c r="B198" s="179"/>
    </row>
    <row r="199" spans="2:2">
      <c r="B199" s="179"/>
    </row>
    <row r="200" spans="2:2">
      <c r="B200" s="179"/>
    </row>
    <row r="201" spans="2:2">
      <c r="B201" s="179"/>
    </row>
    <row r="202" spans="2:2">
      <c r="B202" s="179"/>
    </row>
    <row r="203" spans="2:2">
      <c r="B203" s="179"/>
    </row>
    <row r="204" spans="2:2">
      <c r="B204" s="179"/>
    </row>
    <row r="205" spans="2:2">
      <c r="B205" s="179"/>
    </row>
    <row r="206" spans="2:2">
      <c r="B206" s="179"/>
    </row>
    <row r="207" spans="2:2">
      <c r="B207" s="179"/>
    </row>
    <row r="208" spans="2:2">
      <c r="B208" s="179"/>
    </row>
    <row r="209" spans="2:2">
      <c r="B209" s="179"/>
    </row>
    <row r="210" spans="2:2">
      <c r="B210" s="179"/>
    </row>
    <row r="211" spans="2:2">
      <c r="B211" s="179"/>
    </row>
    <row r="212" spans="2:2">
      <c r="B212" s="179"/>
    </row>
    <row r="213" spans="2:2">
      <c r="B213" s="179"/>
    </row>
    <row r="214" spans="2:2">
      <c r="B214" s="179"/>
    </row>
    <row r="215" spans="2:2">
      <c r="B215" s="179"/>
    </row>
    <row r="216" spans="2:2">
      <c r="B216" s="179"/>
    </row>
    <row r="217" spans="2:2">
      <c r="B217" s="179"/>
    </row>
    <row r="218" spans="2:2">
      <c r="B218" s="179"/>
    </row>
    <row r="219" spans="2:2">
      <c r="B219" s="179"/>
    </row>
    <row r="220" spans="2:2">
      <c r="B220" s="179"/>
    </row>
    <row r="221" spans="2:2">
      <c r="B221" s="179"/>
    </row>
    <row r="222" spans="2:2">
      <c r="B222" s="179"/>
    </row>
    <row r="223" spans="2:2">
      <c r="B223" s="179"/>
    </row>
    <row r="224" spans="2:2">
      <c r="B224" s="179"/>
    </row>
    <row r="225" spans="2:2">
      <c r="B225" s="179"/>
    </row>
    <row r="226" spans="2:2">
      <c r="B226" s="179"/>
    </row>
    <row r="227" spans="2:2">
      <c r="B227" s="179"/>
    </row>
    <row r="228" spans="2:2">
      <c r="B228" s="179"/>
    </row>
    <row r="229" spans="2:2">
      <c r="B229" s="179"/>
    </row>
    <row r="230" spans="2:2">
      <c r="B230" s="179"/>
    </row>
    <row r="231" spans="2:2">
      <c r="B231" s="179"/>
    </row>
    <row r="232" spans="2:2">
      <c r="B232" s="179"/>
    </row>
    <row r="233" spans="2:2">
      <c r="B233" s="179"/>
    </row>
    <row r="234" spans="2:2">
      <c r="B234" s="179"/>
    </row>
    <row r="235" spans="2:2">
      <c r="B235" s="179"/>
    </row>
    <row r="236" spans="2:2">
      <c r="B236" s="179"/>
    </row>
    <row r="237" spans="2:2">
      <c r="B237" s="179"/>
    </row>
    <row r="238" spans="2:2">
      <c r="B238" s="179"/>
    </row>
    <row r="239" spans="2:2">
      <c r="B239" s="179"/>
    </row>
    <row r="240" spans="2:2">
      <c r="B240" s="179"/>
    </row>
    <row r="241" spans="2:2">
      <c r="B241" s="179"/>
    </row>
    <row r="242" spans="2:2">
      <c r="B242" s="179"/>
    </row>
    <row r="243" spans="2:2">
      <c r="B243" s="179"/>
    </row>
    <row r="244" spans="2:2">
      <c r="B244" s="179"/>
    </row>
    <row r="245" spans="2:2">
      <c r="B245" s="179"/>
    </row>
    <row r="246" spans="2:2">
      <c r="B246" s="179"/>
    </row>
    <row r="247" spans="2:2">
      <c r="B247" s="179"/>
    </row>
    <row r="248" spans="2:2">
      <c r="B248" s="179"/>
    </row>
    <row r="249" spans="2:2">
      <c r="B249" s="179"/>
    </row>
    <row r="250" spans="2:2">
      <c r="B250" s="179"/>
    </row>
    <row r="251" spans="2:2">
      <c r="B251" s="179"/>
    </row>
    <row r="252" spans="2:2">
      <c r="B252" s="179"/>
    </row>
    <row r="253" spans="2:2">
      <c r="B253" s="179"/>
    </row>
    <row r="254" spans="2:2">
      <c r="B254" s="179"/>
    </row>
    <row r="255" spans="2:2">
      <c r="B255" s="179"/>
    </row>
    <row r="256" spans="2:2">
      <c r="B256" s="179"/>
    </row>
    <row r="257" spans="2:2">
      <c r="B257" s="179"/>
    </row>
    <row r="258" spans="2:2">
      <c r="B258" s="179"/>
    </row>
    <row r="259" spans="2:2">
      <c r="B259" s="179"/>
    </row>
    <row r="260" spans="2:2">
      <c r="B260" s="179"/>
    </row>
    <row r="261" spans="2:2">
      <c r="B261" s="179"/>
    </row>
    <row r="262" spans="2:2">
      <c r="B262" s="179"/>
    </row>
    <row r="263" spans="2:2">
      <c r="B263" s="179"/>
    </row>
    <row r="264" spans="2:2">
      <c r="B264" s="179"/>
    </row>
    <row r="265" spans="2:2">
      <c r="B265" s="179"/>
    </row>
    <row r="266" spans="2:2">
      <c r="B266" s="179"/>
    </row>
    <row r="267" spans="2:2">
      <c r="B267" s="179"/>
    </row>
    <row r="268" spans="2:2">
      <c r="B268" s="179"/>
    </row>
    <row r="269" spans="2:2">
      <c r="B269" s="179"/>
    </row>
    <row r="270" spans="2:2">
      <c r="B270" s="179"/>
    </row>
    <row r="271" spans="2:2">
      <c r="B271" s="179"/>
    </row>
    <row r="272" spans="2:2">
      <c r="B272" s="179"/>
    </row>
    <row r="273" spans="2:2">
      <c r="B273" s="179"/>
    </row>
    <row r="274" spans="2:2">
      <c r="B274" s="179"/>
    </row>
    <row r="275" spans="2:2">
      <c r="B275" s="179"/>
    </row>
    <row r="276" spans="2:2">
      <c r="B276" s="179"/>
    </row>
    <row r="277" spans="2:2">
      <c r="B277" s="179"/>
    </row>
    <row r="278" spans="2:2">
      <c r="B278" s="179"/>
    </row>
    <row r="279" spans="2:2">
      <c r="B279" s="179"/>
    </row>
    <row r="280" spans="2:2">
      <c r="B280" s="179"/>
    </row>
    <row r="281" spans="2:2">
      <c r="B281" s="179"/>
    </row>
    <row r="282" spans="2:2">
      <c r="B282" s="179"/>
    </row>
    <row r="283" spans="2:2">
      <c r="B283" s="179"/>
    </row>
    <row r="284" spans="2:2">
      <c r="B284" s="179"/>
    </row>
    <row r="285" spans="2:2">
      <c r="B285" s="179"/>
    </row>
    <row r="286" spans="2:2">
      <c r="B286" s="179"/>
    </row>
    <row r="287" spans="2:2">
      <c r="B287" s="179"/>
    </row>
    <row r="288" spans="2:2">
      <c r="B288" s="179"/>
    </row>
    <row r="289" spans="2:2">
      <c r="B289" s="179"/>
    </row>
    <row r="290" spans="2:2">
      <c r="B290" s="179"/>
    </row>
    <row r="291" spans="2:2">
      <c r="B291" s="179"/>
    </row>
    <row r="292" spans="2:2">
      <c r="B292" s="179"/>
    </row>
    <row r="293" spans="2:2">
      <c r="B293" s="179"/>
    </row>
    <row r="294" spans="2:2">
      <c r="B294" s="179"/>
    </row>
    <row r="295" spans="2:2">
      <c r="B295" s="179"/>
    </row>
    <row r="296" spans="2:2">
      <c r="B296" s="179"/>
    </row>
    <row r="297" spans="2:2">
      <c r="B297" s="179"/>
    </row>
    <row r="298" spans="2:2">
      <c r="B298" s="179"/>
    </row>
    <row r="299" spans="2:2">
      <c r="B299" s="179"/>
    </row>
    <row r="300" spans="2:2">
      <c r="B300" s="179"/>
    </row>
    <row r="301" spans="2:2">
      <c r="B301" s="179"/>
    </row>
    <row r="302" spans="2:2">
      <c r="B302" s="179"/>
    </row>
    <row r="303" spans="2:2">
      <c r="B303" s="179"/>
    </row>
    <row r="304" spans="2:2">
      <c r="B304" s="179"/>
    </row>
    <row r="305" spans="2:2">
      <c r="B305" s="179"/>
    </row>
    <row r="306" spans="2:2">
      <c r="B306" s="179"/>
    </row>
    <row r="307" spans="2:2">
      <c r="B307" s="179"/>
    </row>
    <row r="308" spans="2:2">
      <c r="B308" s="179"/>
    </row>
    <row r="309" spans="2:2">
      <c r="B309" s="179"/>
    </row>
    <row r="310" spans="2:2">
      <c r="B310" s="179"/>
    </row>
    <row r="311" spans="2:2">
      <c r="B311" s="179"/>
    </row>
    <row r="312" spans="2:2">
      <c r="B312" s="179"/>
    </row>
    <row r="313" spans="2:2">
      <c r="B313" s="179"/>
    </row>
    <row r="314" spans="2:2">
      <c r="B314" s="179"/>
    </row>
    <row r="315" spans="2:2">
      <c r="B315" s="179"/>
    </row>
    <row r="316" spans="2:2">
      <c r="B316" s="179"/>
    </row>
    <row r="317" spans="2:2">
      <c r="B317" s="179"/>
    </row>
    <row r="318" spans="2:2">
      <c r="B318" s="179"/>
    </row>
    <row r="319" spans="2:2">
      <c r="B319" s="179"/>
    </row>
    <row r="320" spans="2:2">
      <c r="B320" s="179"/>
    </row>
    <row r="321" spans="2:2">
      <c r="B321" s="179"/>
    </row>
    <row r="322" spans="2:2">
      <c r="B322" s="179"/>
    </row>
    <row r="323" spans="2:2">
      <c r="B323" s="179"/>
    </row>
    <row r="324" spans="2:2">
      <c r="B324" s="179"/>
    </row>
    <row r="325" spans="2:2">
      <c r="B325" s="179"/>
    </row>
    <row r="326" spans="2:2">
      <c r="B326" s="179"/>
    </row>
    <row r="327" spans="2:2">
      <c r="B327" s="179"/>
    </row>
    <row r="328" spans="2:2">
      <c r="B328" s="179"/>
    </row>
    <row r="329" spans="2:2">
      <c r="B329" s="179"/>
    </row>
    <row r="330" spans="2:2">
      <c r="B330" s="179"/>
    </row>
    <row r="331" spans="2:2">
      <c r="B331" s="179"/>
    </row>
    <row r="332" spans="2:2">
      <c r="B332" s="179"/>
    </row>
    <row r="333" spans="2:2">
      <c r="B333" s="179"/>
    </row>
    <row r="334" spans="2:2">
      <c r="B334" s="179"/>
    </row>
    <row r="335" spans="2:2">
      <c r="B335" s="179"/>
    </row>
    <row r="336" spans="2:2">
      <c r="B336" s="179"/>
    </row>
    <row r="337" spans="2:2">
      <c r="B337" s="179"/>
    </row>
    <row r="338" spans="2:2">
      <c r="B338" s="179"/>
    </row>
    <row r="339" spans="2:2">
      <c r="B339" s="179"/>
    </row>
    <row r="340" spans="2:2">
      <c r="B340" s="179"/>
    </row>
    <row r="341" spans="2:2">
      <c r="B341" s="179"/>
    </row>
    <row r="342" spans="2:2">
      <c r="B342" s="179"/>
    </row>
    <row r="343" spans="2:2">
      <c r="B343" s="179"/>
    </row>
    <row r="344" spans="2:2">
      <c r="B344" s="179"/>
    </row>
    <row r="345" spans="2:2">
      <c r="B345" s="179"/>
    </row>
    <row r="346" spans="2:2">
      <c r="B346" s="179"/>
    </row>
    <row r="347" spans="2:2">
      <c r="B347" s="179"/>
    </row>
    <row r="348" spans="2:2">
      <c r="B348" s="179"/>
    </row>
    <row r="349" spans="2:2">
      <c r="B349" s="179"/>
    </row>
    <row r="350" spans="2:2">
      <c r="B350" s="179"/>
    </row>
    <row r="351" spans="2:2">
      <c r="B351" s="179"/>
    </row>
    <row r="352" spans="2:2">
      <c r="B352" s="179"/>
    </row>
  </sheetData>
  <sheetProtection password="CC09" sheet="1" objects="1" scenarios="1"/>
  <pageMargins left="0.7" right="0.7" top="0.75" bottom="0.75" header="0.3" footer="0.3"/>
  <pageSetup paperSize="9" orientation="portrait" horizont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J113"/>
  <sheetViews>
    <sheetView view="pageBreakPreview" zoomScale="82" zoomScaleNormal="100" zoomScaleSheetLayoutView="82" workbookViewId="0">
      <selection activeCell="D9" sqref="D9:E9"/>
    </sheetView>
  </sheetViews>
  <sheetFormatPr defaultColWidth="9" defaultRowHeight="12.75"/>
  <cols>
    <col min="1" max="1" width="5.7109375" style="139" customWidth="1"/>
    <col min="2" max="2" width="40.7109375" style="179" customWidth="1"/>
    <col min="3" max="4" width="8.7109375" style="171" customWidth="1"/>
    <col min="5" max="6" width="12.7109375" style="139" customWidth="1"/>
    <col min="7" max="7" width="7.140625" style="116" customWidth="1"/>
    <col min="8" max="8" width="11.5703125" style="116" customWidth="1"/>
    <col min="9" max="11" width="9" style="116"/>
    <col min="12" max="12" width="41" style="116" customWidth="1"/>
    <col min="13" max="16384" width="9" style="116"/>
  </cols>
  <sheetData>
    <row r="2" spans="1:7" s="109" customFormat="1">
      <c r="A2" s="374" t="s">
        <v>32</v>
      </c>
      <c r="B2" s="375" t="s">
        <v>640</v>
      </c>
      <c r="C2" s="105"/>
      <c r="D2" s="376"/>
      <c r="E2" s="377"/>
      <c r="F2" s="513">
        <f>SUM(F7:F86)</f>
        <v>0</v>
      </c>
    </row>
    <row r="3" spans="1:7" s="109" customFormat="1">
      <c r="A3" s="353"/>
      <c r="B3" s="375" t="s">
        <v>633</v>
      </c>
      <c r="C3" s="99"/>
      <c r="D3" s="99"/>
      <c r="E3" s="377"/>
      <c r="F3" s="101"/>
    </row>
    <row r="4" spans="1:7" s="109" customFormat="1">
      <c r="A4" s="353"/>
      <c r="B4" s="379"/>
      <c r="C4" s="346"/>
      <c r="D4" s="346"/>
      <c r="E4" s="347"/>
      <c r="F4" s="347"/>
    </row>
    <row r="5" spans="1:7" s="355" customFormat="1">
      <c r="A5" s="353"/>
      <c r="B5" s="375" t="s">
        <v>163</v>
      </c>
      <c r="C5" s="380" t="s">
        <v>164</v>
      </c>
      <c r="D5" s="380" t="s">
        <v>165</v>
      </c>
      <c r="E5" s="381" t="s">
        <v>166</v>
      </c>
      <c r="F5" s="378" t="s">
        <v>167</v>
      </c>
    </row>
    <row r="6" spans="1:7" s="355" customFormat="1">
      <c r="A6" s="353"/>
      <c r="B6" s="375"/>
      <c r="C6" s="380"/>
      <c r="D6" s="380"/>
      <c r="E6" s="381"/>
      <c r="F6" s="378"/>
    </row>
    <row r="7" spans="1:7" s="355" customFormat="1" ht="25.5">
      <c r="A7" s="353"/>
      <c r="B7" s="386" t="s">
        <v>641</v>
      </c>
      <c r="C7" s="99"/>
      <c r="D7" s="99"/>
      <c r="E7" s="100"/>
      <c r="F7" s="101"/>
    </row>
    <row r="8" spans="1:7" s="355" customFormat="1">
      <c r="A8" s="387"/>
      <c r="B8" s="386"/>
      <c r="C8" s="388"/>
      <c r="D8" s="389"/>
      <c r="E8" s="390"/>
      <c r="F8" s="121"/>
    </row>
    <row r="9" spans="1:7">
      <c r="A9" s="382">
        <f>MAX($A$2:$A8)+1</f>
        <v>1</v>
      </c>
      <c r="B9" s="386" t="s">
        <v>642</v>
      </c>
      <c r="C9" s="388" t="s">
        <v>201</v>
      </c>
      <c r="D9" s="391">
        <v>180</v>
      </c>
      <c r="E9" s="384"/>
      <c r="F9" s="121">
        <f>+D9*E9</f>
        <v>0</v>
      </c>
      <c r="G9" s="392"/>
    </row>
    <row r="10" spans="1:7">
      <c r="A10" s="382"/>
      <c r="B10" s="386"/>
      <c r="C10" s="388"/>
      <c r="D10" s="391"/>
      <c r="E10" s="390"/>
      <c r="F10" s="121"/>
      <c r="G10" s="392"/>
    </row>
    <row r="11" spans="1:7">
      <c r="A11" s="382">
        <f>MAX($A$2:$A9)+1</f>
        <v>2</v>
      </c>
      <c r="B11" s="386" t="s">
        <v>643</v>
      </c>
      <c r="C11" s="388" t="s">
        <v>201</v>
      </c>
      <c r="D11" s="391">
        <v>120</v>
      </c>
      <c r="E11" s="384"/>
      <c r="F11" s="121">
        <f>+D11*E11</f>
        <v>0</v>
      </c>
      <c r="G11" s="392"/>
    </row>
    <row r="12" spans="1:7">
      <c r="A12" s="382"/>
      <c r="B12" s="386"/>
      <c r="C12" s="388"/>
      <c r="D12" s="391"/>
      <c r="E12" s="100"/>
      <c r="F12" s="121"/>
      <c r="G12" s="392"/>
    </row>
    <row r="13" spans="1:7">
      <c r="A13" s="382">
        <f>MAX($A$2:$A11)+1</f>
        <v>3</v>
      </c>
      <c r="B13" s="386" t="s">
        <v>644</v>
      </c>
      <c r="C13" s="388" t="s">
        <v>201</v>
      </c>
      <c r="D13" s="391">
        <v>20</v>
      </c>
      <c r="E13" s="384"/>
      <c r="F13" s="121">
        <f>+D13*E13</f>
        <v>0</v>
      </c>
      <c r="G13" s="392"/>
    </row>
    <row r="14" spans="1:7">
      <c r="A14" s="382"/>
      <c r="B14" s="386"/>
      <c r="C14" s="388"/>
      <c r="D14" s="391"/>
      <c r="E14" s="393"/>
      <c r="F14" s="121"/>
      <c r="G14" s="392"/>
    </row>
    <row r="15" spans="1:7">
      <c r="A15" s="382">
        <f>MAX($A$2:$A13)+1</f>
        <v>4</v>
      </c>
      <c r="B15" s="386" t="s">
        <v>645</v>
      </c>
      <c r="C15" s="388" t="s">
        <v>201</v>
      </c>
      <c r="D15" s="391">
        <v>350</v>
      </c>
      <c r="E15" s="384"/>
      <c r="F15" s="121">
        <f>+D15*E15</f>
        <v>0</v>
      </c>
      <c r="G15" s="392"/>
    </row>
    <row r="16" spans="1:7">
      <c r="A16" s="382"/>
      <c r="B16" s="386"/>
      <c r="C16" s="388"/>
      <c r="D16" s="391"/>
      <c r="E16" s="393"/>
      <c r="F16" s="121"/>
      <c r="G16" s="392"/>
    </row>
    <row r="17" spans="1:7">
      <c r="A17" s="382">
        <f>MAX($A$2:$A15)+1</f>
        <v>5</v>
      </c>
      <c r="B17" s="386" t="s">
        <v>646</v>
      </c>
      <c r="C17" s="388" t="s">
        <v>201</v>
      </c>
      <c r="D17" s="391">
        <v>10</v>
      </c>
      <c r="E17" s="384"/>
      <c r="F17" s="121">
        <f>+D17*E17</f>
        <v>0</v>
      </c>
      <c r="G17" s="392"/>
    </row>
    <row r="18" spans="1:7">
      <c r="A18" s="382"/>
      <c r="B18" s="386"/>
      <c r="C18" s="388"/>
      <c r="D18" s="391"/>
      <c r="E18" s="390"/>
      <c r="F18" s="121"/>
      <c r="G18" s="392"/>
    </row>
    <row r="19" spans="1:7">
      <c r="A19" s="382">
        <f>MAX($A$2:$A17)+1</f>
        <v>6</v>
      </c>
      <c r="B19" s="386" t="s">
        <v>647</v>
      </c>
      <c r="C19" s="388" t="s">
        <v>201</v>
      </c>
      <c r="D19" s="391">
        <v>5</v>
      </c>
      <c r="E19" s="384"/>
      <c r="F19" s="121">
        <f>+D19*E19</f>
        <v>0</v>
      </c>
      <c r="G19" s="392"/>
    </row>
    <row r="20" spans="1:7">
      <c r="A20" s="382"/>
      <c r="B20" s="386"/>
      <c r="C20" s="388"/>
      <c r="D20" s="391"/>
      <c r="E20" s="390"/>
      <c r="F20" s="121"/>
      <c r="G20" s="392"/>
    </row>
    <row r="21" spans="1:7">
      <c r="A21" s="382">
        <f>MAX($A$2:$A19)+1</f>
        <v>7</v>
      </c>
      <c r="B21" s="394" t="s">
        <v>648</v>
      </c>
      <c r="C21" s="388" t="s">
        <v>201</v>
      </c>
      <c r="D21" s="391">
        <v>100</v>
      </c>
      <c r="E21" s="384"/>
      <c r="F21" s="121">
        <f>+E21*D21</f>
        <v>0</v>
      </c>
      <c r="G21" s="392"/>
    </row>
    <row r="22" spans="1:7" s="355" customFormat="1">
      <c r="A22" s="387"/>
      <c r="B22" s="386"/>
      <c r="C22" s="388"/>
      <c r="D22" s="391"/>
      <c r="E22" s="390"/>
      <c r="F22" s="121"/>
    </row>
    <row r="23" spans="1:7" s="355" customFormat="1">
      <c r="A23" s="382">
        <f>MAX($A$2:$A21)+1</f>
        <v>8</v>
      </c>
      <c r="B23" s="386" t="s">
        <v>649</v>
      </c>
      <c r="C23" s="388"/>
      <c r="D23" s="391"/>
      <c r="E23" s="121"/>
      <c r="F23" s="121"/>
    </row>
    <row r="24" spans="1:7" s="396" customFormat="1">
      <c r="A24" s="395" t="s">
        <v>3</v>
      </c>
      <c r="B24" s="180" t="s">
        <v>650</v>
      </c>
      <c r="C24" s="185" t="s">
        <v>201</v>
      </c>
      <c r="D24" s="391">
        <v>15</v>
      </c>
      <c r="E24" s="384"/>
      <c r="F24" s="121">
        <f>+E24*D24</f>
        <v>0</v>
      </c>
    </row>
    <row r="25" spans="1:7">
      <c r="A25" s="395" t="s">
        <v>3</v>
      </c>
      <c r="B25" s="180" t="s">
        <v>651</v>
      </c>
      <c r="C25" s="185" t="s">
        <v>201</v>
      </c>
      <c r="D25" s="391">
        <v>100</v>
      </c>
      <c r="E25" s="384"/>
      <c r="F25" s="121">
        <f>+E25*D25</f>
        <v>0</v>
      </c>
    </row>
    <row r="26" spans="1:7" ht="38.25">
      <c r="A26" s="397" t="s">
        <v>3</v>
      </c>
      <c r="B26" s="180" t="s">
        <v>652</v>
      </c>
      <c r="C26" s="185" t="s">
        <v>16</v>
      </c>
      <c r="D26" s="391">
        <v>11</v>
      </c>
      <c r="E26" s="384"/>
      <c r="F26" s="121">
        <f>+E26*D26</f>
        <v>0</v>
      </c>
    </row>
    <row r="27" spans="1:7">
      <c r="A27" s="397"/>
      <c r="B27" s="180"/>
      <c r="C27" s="185"/>
      <c r="D27" s="391"/>
      <c r="E27" s="398"/>
      <c r="F27" s="121"/>
    </row>
    <row r="28" spans="1:7" ht="38.25">
      <c r="A28" s="382">
        <f>MAX($A$2:$A26)+1</f>
        <v>9</v>
      </c>
      <c r="B28" s="180" t="s">
        <v>653</v>
      </c>
      <c r="C28" s="185"/>
      <c r="D28" s="391"/>
      <c r="E28" s="398"/>
      <c r="F28" s="121"/>
      <c r="G28" s="185"/>
    </row>
    <row r="29" spans="1:7">
      <c r="A29" s="395" t="s">
        <v>3</v>
      </c>
      <c r="B29" s="180" t="s">
        <v>654</v>
      </c>
      <c r="C29" s="185" t="s">
        <v>201</v>
      </c>
      <c r="D29" s="391">
        <v>200</v>
      </c>
      <c r="E29" s="384"/>
      <c r="F29" s="121">
        <f>+E29*D29</f>
        <v>0</v>
      </c>
      <c r="G29" s="185"/>
    </row>
    <row r="30" spans="1:7">
      <c r="A30" s="395" t="s">
        <v>3</v>
      </c>
      <c r="B30" s="180" t="s">
        <v>655</v>
      </c>
      <c r="C30" s="185" t="s">
        <v>201</v>
      </c>
      <c r="D30" s="391">
        <v>600</v>
      </c>
      <c r="E30" s="384"/>
      <c r="F30" s="121">
        <f>+E30*D30</f>
        <v>0</v>
      </c>
      <c r="G30" s="185"/>
    </row>
    <row r="31" spans="1:7">
      <c r="A31" s="395" t="s">
        <v>3</v>
      </c>
      <c r="B31" s="180" t="s">
        <v>656</v>
      </c>
      <c r="C31" s="185" t="s">
        <v>201</v>
      </c>
      <c r="D31" s="391">
        <v>10</v>
      </c>
      <c r="E31" s="384"/>
      <c r="F31" s="121">
        <f>+E31*D31</f>
        <v>0</v>
      </c>
      <c r="G31" s="185"/>
    </row>
    <row r="32" spans="1:7">
      <c r="A32" s="395"/>
      <c r="B32" s="180" t="s">
        <v>657</v>
      </c>
      <c r="C32" s="185" t="s">
        <v>201</v>
      </c>
      <c r="D32" s="391">
        <v>10</v>
      </c>
      <c r="E32" s="384"/>
      <c r="F32" s="121">
        <f>+E32*D32</f>
        <v>0</v>
      </c>
      <c r="G32" s="185"/>
    </row>
    <row r="33" spans="1:10">
      <c r="A33" s="395"/>
      <c r="B33" s="180"/>
      <c r="C33" s="185"/>
      <c r="D33" s="391"/>
      <c r="E33" s="398"/>
      <c r="F33" s="121"/>
      <c r="G33" s="185"/>
    </row>
    <row r="34" spans="1:10" ht="76.5">
      <c r="A34" s="382">
        <f>MAX($A$2:$A33)+1</f>
        <v>10</v>
      </c>
      <c r="B34" s="180" t="s">
        <v>981</v>
      </c>
      <c r="C34" s="388" t="s">
        <v>16</v>
      </c>
      <c r="D34" s="392">
        <v>27</v>
      </c>
      <c r="E34" s="384"/>
      <c r="F34" s="121">
        <f>+D34*E34</f>
        <v>0</v>
      </c>
      <c r="G34" s="185"/>
    </row>
    <row r="35" spans="1:10">
      <c r="A35" s="382"/>
      <c r="B35" s="264"/>
      <c r="C35" s="388"/>
      <c r="D35" s="392"/>
      <c r="E35" s="390"/>
      <c r="F35" s="121"/>
    </row>
    <row r="36" spans="1:10" ht="76.5">
      <c r="A36" s="382">
        <f>MAX($A$2:$A35)+1</f>
        <v>11</v>
      </c>
      <c r="B36" s="180" t="s">
        <v>982</v>
      </c>
      <c r="C36" s="388" t="s">
        <v>16</v>
      </c>
      <c r="D36" s="392">
        <v>1</v>
      </c>
      <c r="E36" s="384"/>
      <c r="F36" s="121">
        <f>+D36*E36</f>
        <v>0</v>
      </c>
    </row>
    <row r="37" spans="1:10">
      <c r="A37" s="382"/>
      <c r="B37" s="264"/>
      <c r="C37" s="388"/>
      <c r="D37" s="392"/>
      <c r="E37" s="390"/>
      <c r="F37" s="121"/>
    </row>
    <row r="38" spans="1:10" ht="51">
      <c r="A38" s="382">
        <f>MAX($A$2:$A37)+1</f>
        <v>12</v>
      </c>
      <c r="B38" s="180" t="s">
        <v>978</v>
      </c>
      <c r="C38" s="388"/>
      <c r="D38" s="392"/>
      <c r="E38" s="390"/>
      <c r="F38" s="121"/>
    </row>
    <row r="39" spans="1:10">
      <c r="A39" s="395" t="s">
        <v>3</v>
      </c>
      <c r="B39" s="180" t="s">
        <v>659</v>
      </c>
      <c r="C39" s="388" t="s">
        <v>16</v>
      </c>
      <c r="D39" s="392">
        <v>14</v>
      </c>
      <c r="E39" s="384"/>
      <c r="F39" s="121">
        <f t="shared" ref="F39:F42" si="0">+D39*E39</f>
        <v>0</v>
      </c>
    </row>
    <row r="40" spans="1:10">
      <c r="A40" s="395" t="s">
        <v>3</v>
      </c>
      <c r="B40" s="180" t="s">
        <v>660</v>
      </c>
      <c r="C40" s="388" t="s">
        <v>16</v>
      </c>
      <c r="D40" s="392">
        <v>1</v>
      </c>
      <c r="E40" s="384"/>
      <c r="F40" s="121">
        <f t="shared" si="0"/>
        <v>0</v>
      </c>
    </row>
    <row r="41" spans="1:10">
      <c r="A41" s="395" t="s">
        <v>3</v>
      </c>
      <c r="B41" s="180" t="s">
        <v>661</v>
      </c>
      <c r="C41" s="388" t="s">
        <v>16</v>
      </c>
      <c r="D41" s="392">
        <v>3</v>
      </c>
      <c r="E41" s="384"/>
      <c r="F41" s="121">
        <f t="shared" si="0"/>
        <v>0</v>
      </c>
    </row>
    <row r="42" spans="1:10">
      <c r="A42" s="395" t="s">
        <v>3</v>
      </c>
      <c r="B42" s="180" t="s">
        <v>662</v>
      </c>
      <c r="C42" s="388" t="s">
        <v>16</v>
      </c>
      <c r="D42" s="392">
        <v>1</v>
      </c>
      <c r="E42" s="384"/>
      <c r="F42" s="121">
        <f t="shared" si="0"/>
        <v>0</v>
      </c>
    </row>
    <row r="43" spans="1:10">
      <c r="A43" s="382"/>
      <c r="B43" s="180"/>
      <c r="C43" s="388"/>
      <c r="D43" s="392"/>
      <c r="E43" s="390"/>
      <c r="F43" s="121"/>
      <c r="J43" s="180"/>
    </row>
    <row r="44" spans="1:10" ht="76.5">
      <c r="A44" s="382">
        <f>MAX($A$2:$A40)+1</f>
        <v>13</v>
      </c>
      <c r="B44" s="180" t="s">
        <v>979</v>
      </c>
      <c r="C44" s="185" t="s">
        <v>16</v>
      </c>
      <c r="D44" s="185">
        <v>1</v>
      </c>
      <c r="E44" s="384"/>
      <c r="F44" s="121">
        <f>+D44*E44</f>
        <v>0</v>
      </c>
      <c r="J44" s="180"/>
    </row>
    <row r="45" spans="1:10">
      <c r="A45" s="382"/>
      <c r="B45" s="180"/>
      <c r="C45" s="388"/>
      <c r="D45" s="392"/>
      <c r="E45" s="390"/>
      <c r="F45" s="121"/>
      <c r="J45" s="180"/>
    </row>
    <row r="46" spans="1:10" ht="76.5">
      <c r="A46" s="382">
        <f>MAX($A$2:$A44)+1</f>
        <v>14</v>
      </c>
      <c r="B46" s="180" t="s">
        <v>980</v>
      </c>
      <c r="C46" s="185" t="s">
        <v>16</v>
      </c>
      <c r="D46" s="185">
        <v>3</v>
      </c>
      <c r="E46" s="384"/>
      <c r="F46" s="121">
        <f>+D46*E46</f>
        <v>0</v>
      </c>
      <c r="J46" s="180"/>
    </row>
    <row r="47" spans="1:10">
      <c r="A47" s="382"/>
      <c r="B47" s="180"/>
      <c r="C47" s="388"/>
      <c r="D47" s="392"/>
      <c r="E47" s="390"/>
      <c r="F47" s="121"/>
    </row>
    <row r="48" spans="1:10" ht="38.25">
      <c r="A48" s="382">
        <f>MAX($A$2:$A46)+1</f>
        <v>15</v>
      </c>
      <c r="B48" s="386" t="s">
        <v>663</v>
      </c>
      <c r="C48" s="388" t="s">
        <v>16</v>
      </c>
      <c r="D48" s="392">
        <v>1</v>
      </c>
      <c r="E48" s="384"/>
      <c r="F48" s="121">
        <f>+D48*E48</f>
        <v>0</v>
      </c>
    </row>
    <row r="49" spans="1:9">
      <c r="A49" s="382"/>
      <c r="B49" s="386"/>
      <c r="C49" s="388"/>
      <c r="D49" s="392"/>
      <c r="E49" s="390"/>
      <c r="F49" s="121"/>
      <c r="G49" s="117"/>
    </row>
    <row r="50" spans="1:9" ht="38.25">
      <c r="A50" s="382">
        <f>MAX($A$2:$A48)+1</f>
        <v>16</v>
      </c>
      <c r="B50" s="386" t="s">
        <v>664</v>
      </c>
      <c r="C50" s="388" t="s">
        <v>16</v>
      </c>
      <c r="D50" s="392">
        <v>1</v>
      </c>
      <c r="E50" s="384"/>
      <c r="F50" s="121">
        <f>+D50*E50</f>
        <v>0</v>
      </c>
      <c r="G50" s="117"/>
    </row>
    <row r="51" spans="1:9">
      <c r="A51" s="387"/>
      <c r="B51" s="386"/>
      <c r="C51" s="388"/>
      <c r="D51" s="392"/>
      <c r="E51" s="390"/>
      <c r="F51" s="121"/>
      <c r="G51" s="117"/>
    </row>
    <row r="52" spans="1:9" ht="51">
      <c r="A52" s="382">
        <f>MAX($A$2:$A50)+1</f>
        <v>17</v>
      </c>
      <c r="B52" s="399" t="s">
        <v>665</v>
      </c>
      <c r="C52" s="388" t="s">
        <v>16</v>
      </c>
      <c r="D52" s="392">
        <v>1</v>
      </c>
      <c r="E52" s="384"/>
      <c r="F52" s="121">
        <f>+D52*E52</f>
        <v>0</v>
      </c>
      <c r="G52" s="117"/>
    </row>
    <row r="53" spans="1:9">
      <c r="A53" s="382"/>
      <c r="B53" s="386"/>
      <c r="C53" s="388"/>
      <c r="D53" s="392"/>
      <c r="E53" s="400"/>
      <c r="F53" s="121"/>
      <c r="G53" s="117"/>
    </row>
    <row r="54" spans="1:9" ht="25.5">
      <c r="A54" s="382">
        <f>MAX($A$2:$A53)+1</f>
        <v>18</v>
      </c>
      <c r="B54" s="401" t="s">
        <v>666</v>
      </c>
      <c r="C54" s="402"/>
      <c r="D54" s="403"/>
      <c r="E54" s="400"/>
      <c r="F54" s="404"/>
      <c r="G54" s="117"/>
    </row>
    <row r="55" spans="1:9">
      <c r="A55" s="395" t="s">
        <v>3</v>
      </c>
      <c r="B55" s="401" t="s">
        <v>667</v>
      </c>
      <c r="C55" s="402" t="s">
        <v>16</v>
      </c>
      <c r="D55" s="405">
        <v>2</v>
      </c>
      <c r="E55" s="384"/>
      <c r="F55" s="121">
        <f>D55*E55</f>
        <v>0</v>
      </c>
      <c r="G55" s="117"/>
    </row>
    <row r="56" spans="1:9" s="407" customFormat="1">
      <c r="A56" s="406"/>
      <c r="B56" s="401"/>
      <c r="C56" s="402"/>
      <c r="D56" s="405"/>
      <c r="E56" s="400"/>
      <c r="F56" s="121"/>
    </row>
    <row r="57" spans="1:9" s="407" customFormat="1" ht="25.5">
      <c r="A57" s="382">
        <f>MAX($A$4:$A54)+1</f>
        <v>19</v>
      </c>
      <c r="B57" s="401" t="s">
        <v>668</v>
      </c>
      <c r="C57" s="402"/>
      <c r="D57" s="403"/>
      <c r="E57" s="400"/>
      <c r="F57" s="404"/>
    </row>
    <row r="58" spans="1:9" s="407" customFormat="1">
      <c r="A58" s="395" t="s">
        <v>3</v>
      </c>
      <c r="B58" s="401" t="s">
        <v>669</v>
      </c>
      <c r="C58" s="402" t="s">
        <v>16</v>
      </c>
      <c r="D58" s="405">
        <v>10</v>
      </c>
      <c r="E58" s="384"/>
      <c r="F58" s="121">
        <f>D58*E58</f>
        <v>0</v>
      </c>
      <c r="I58" s="407" t="s">
        <v>670</v>
      </c>
    </row>
    <row r="59" spans="1:9" s="407" customFormat="1">
      <c r="A59" s="395" t="s">
        <v>3</v>
      </c>
      <c r="B59" s="401" t="s">
        <v>667</v>
      </c>
      <c r="C59" s="402" t="s">
        <v>16</v>
      </c>
      <c r="D59" s="405">
        <v>4</v>
      </c>
      <c r="E59" s="384"/>
      <c r="F59" s="121">
        <f>D59*E59</f>
        <v>0</v>
      </c>
    </row>
    <row r="60" spans="1:9" s="407" customFormat="1">
      <c r="A60" s="395" t="s">
        <v>3</v>
      </c>
      <c r="B60" s="183" t="s">
        <v>671</v>
      </c>
      <c r="C60" s="402" t="s">
        <v>16</v>
      </c>
      <c r="D60" s="405">
        <v>2</v>
      </c>
      <c r="E60" s="384"/>
      <c r="F60" s="121">
        <f>D60*E60</f>
        <v>0</v>
      </c>
    </row>
    <row r="61" spans="1:9">
      <c r="A61" s="408"/>
      <c r="B61" s="117"/>
      <c r="C61" s="185"/>
      <c r="D61" s="185"/>
      <c r="E61" s="409"/>
      <c r="F61" s="121"/>
    </row>
    <row r="62" spans="1:9" ht="25.5">
      <c r="A62" s="382">
        <f>MAX($A$2:$A60)+1</f>
        <v>20</v>
      </c>
      <c r="B62" s="117" t="s">
        <v>672</v>
      </c>
      <c r="C62" s="185" t="s">
        <v>2</v>
      </c>
      <c r="D62" s="185">
        <v>1</v>
      </c>
      <c r="E62" s="384"/>
      <c r="F62" s="121">
        <f>+E62*D62</f>
        <v>0</v>
      </c>
    </row>
    <row r="63" spans="1:9">
      <c r="A63" s="408"/>
      <c r="B63" s="117"/>
      <c r="C63" s="185"/>
      <c r="D63" s="185"/>
      <c r="E63" s="409"/>
      <c r="F63" s="121"/>
    </row>
    <row r="64" spans="1:9">
      <c r="A64" s="382">
        <f>MAX($A$2:$A62)+1</f>
        <v>21</v>
      </c>
      <c r="B64" s="117" t="s">
        <v>673</v>
      </c>
      <c r="C64" s="185" t="s">
        <v>2</v>
      </c>
      <c r="D64" s="185">
        <v>1</v>
      </c>
      <c r="E64" s="384"/>
      <c r="F64" s="121">
        <f>+E64*D64</f>
        <v>0</v>
      </c>
    </row>
    <row r="65" spans="1:7">
      <c r="A65" s="408"/>
      <c r="B65" s="117"/>
      <c r="C65" s="185"/>
      <c r="D65" s="185"/>
      <c r="E65" s="409"/>
      <c r="F65" s="121"/>
    </row>
    <row r="66" spans="1:7">
      <c r="A66" s="382">
        <f>MAX($A$2:$A64)+1</f>
        <v>22</v>
      </c>
      <c r="B66" s="117" t="s">
        <v>674</v>
      </c>
      <c r="C66" s="185" t="s">
        <v>16</v>
      </c>
      <c r="D66" s="185">
        <v>1</v>
      </c>
      <c r="E66" s="384"/>
      <c r="F66" s="121">
        <f>+E66*D66</f>
        <v>0</v>
      </c>
    </row>
    <row r="67" spans="1:7">
      <c r="A67" s="382"/>
      <c r="B67" s="117"/>
      <c r="C67" s="185"/>
      <c r="D67" s="185"/>
      <c r="E67" s="409"/>
      <c r="F67" s="121"/>
    </row>
    <row r="68" spans="1:7" ht="26.25" customHeight="1">
      <c r="A68" s="382">
        <f>MAX($A$2:$A64)+1</f>
        <v>22</v>
      </c>
      <c r="B68" s="117" t="s">
        <v>675</v>
      </c>
      <c r="C68" s="185" t="s">
        <v>2</v>
      </c>
      <c r="D68" s="185">
        <v>1</v>
      </c>
      <c r="E68" s="384"/>
      <c r="F68" s="121">
        <f>+E68*D68</f>
        <v>0</v>
      </c>
    </row>
    <row r="69" spans="1:7">
      <c r="A69" s="408"/>
      <c r="B69" s="117"/>
      <c r="C69" s="185"/>
      <c r="D69" s="185"/>
      <c r="E69" s="409"/>
      <c r="F69" s="121"/>
    </row>
    <row r="70" spans="1:7" ht="25.5">
      <c r="A70" s="382">
        <f>MAX($A$2:$A68)+1</f>
        <v>23</v>
      </c>
      <c r="B70" s="410" t="s">
        <v>676</v>
      </c>
      <c r="C70" s="185" t="s">
        <v>16</v>
      </c>
      <c r="D70" s="185">
        <v>1</v>
      </c>
      <c r="E70" s="384"/>
      <c r="F70" s="121">
        <f>+E70*D70</f>
        <v>0</v>
      </c>
    </row>
    <row r="71" spans="1:7">
      <c r="A71" s="408"/>
      <c r="B71" s="117"/>
      <c r="C71" s="411"/>
      <c r="D71" s="405"/>
      <c r="E71" s="412"/>
      <c r="F71" s="121"/>
      <c r="G71" s="392"/>
    </row>
    <row r="72" spans="1:7" ht="25.5">
      <c r="A72" s="382">
        <f>MAX($A$2:$A71)+1</f>
        <v>24</v>
      </c>
      <c r="B72" s="410" t="s">
        <v>677</v>
      </c>
      <c r="C72" s="185" t="s">
        <v>16</v>
      </c>
      <c r="D72" s="185">
        <v>1</v>
      </c>
      <c r="E72" s="384"/>
      <c r="F72" s="121">
        <f>+E72*D72</f>
        <v>0</v>
      </c>
    </row>
    <row r="73" spans="1:7">
      <c r="A73" s="408"/>
      <c r="B73" s="117"/>
      <c r="C73" s="411"/>
      <c r="D73" s="405"/>
      <c r="E73" s="412"/>
      <c r="F73" s="121"/>
      <c r="G73" s="392"/>
    </row>
    <row r="74" spans="1:7">
      <c r="A74" s="382">
        <f>MAX($A$2:$A73)+1</f>
        <v>25</v>
      </c>
      <c r="B74" s="410" t="s">
        <v>678</v>
      </c>
      <c r="C74" s="185" t="s">
        <v>16</v>
      </c>
      <c r="D74" s="185">
        <v>1</v>
      </c>
      <c r="E74" s="384"/>
      <c r="F74" s="121">
        <f>+E74*D74</f>
        <v>0</v>
      </c>
    </row>
    <row r="75" spans="1:7">
      <c r="A75" s="382"/>
      <c r="B75" s="410"/>
      <c r="C75" s="185"/>
      <c r="D75" s="185"/>
      <c r="E75" s="413"/>
      <c r="F75" s="121"/>
    </row>
    <row r="76" spans="1:7" ht="63.75">
      <c r="A76" s="382">
        <f>MAX($A$2:$A74)+1</f>
        <v>26</v>
      </c>
      <c r="B76" s="117" t="s">
        <v>758</v>
      </c>
      <c r="C76" s="185" t="s">
        <v>2</v>
      </c>
      <c r="D76" s="185">
        <v>1</v>
      </c>
      <c r="E76" s="384"/>
      <c r="F76" s="121">
        <f>+E76*D76</f>
        <v>0</v>
      </c>
    </row>
    <row r="77" spans="1:7">
      <c r="A77" s="382"/>
      <c r="B77" s="117"/>
      <c r="C77" s="185"/>
      <c r="D77" s="185"/>
      <c r="E77" s="413"/>
      <c r="F77" s="121"/>
    </row>
    <row r="78" spans="1:7" ht="63.75">
      <c r="A78" s="382">
        <f>MAX($A$2:$A77)+1</f>
        <v>27</v>
      </c>
      <c r="B78" s="117" t="s">
        <v>759</v>
      </c>
      <c r="C78" s="185" t="s">
        <v>2</v>
      </c>
      <c r="D78" s="185">
        <v>1</v>
      </c>
      <c r="E78" s="384"/>
      <c r="F78" s="121">
        <f>+E78*D78</f>
        <v>0</v>
      </c>
    </row>
    <row r="79" spans="1:7">
      <c r="A79" s="382"/>
      <c r="B79" s="117"/>
      <c r="C79" s="185"/>
      <c r="D79" s="185"/>
      <c r="E79" s="413"/>
      <c r="F79" s="121"/>
    </row>
    <row r="80" spans="1:7" ht="63.75">
      <c r="A80" s="382">
        <f>MAX($A$2:$A79)+1</f>
        <v>28</v>
      </c>
      <c r="B80" s="117" t="s">
        <v>760</v>
      </c>
      <c r="C80" s="185" t="s">
        <v>2</v>
      </c>
      <c r="D80" s="185">
        <v>1</v>
      </c>
      <c r="E80" s="384"/>
      <c r="F80" s="121">
        <f>+E80*D80</f>
        <v>0</v>
      </c>
    </row>
    <row r="81" spans="1:6">
      <c r="A81" s="382"/>
      <c r="B81" s="117"/>
      <c r="C81" s="185"/>
      <c r="D81" s="185"/>
      <c r="E81" s="413"/>
      <c r="F81" s="121"/>
    </row>
    <row r="82" spans="1:6">
      <c r="A82" s="382">
        <f>MAX($A$2:$A81)+1</f>
        <v>29</v>
      </c>
      <c r="B82" s="117" t="s">
        <v>682</v>
      </c>
      <c r="C82" s="158" t="s">
        <v>2</v>
      </c>
      <c r="D82" s="392">
        <v>1</v>
      </c>
      <c r="E82" s="384"/>
      <c r="F82" s="121">
        <f>+E82*D82</f>
        <v>0</v>
      </c>
    </row>
    <row r="83" spans="1:6">
      <c r="A83" s="408"/>
      <c r="B83" s="117"/>
      <c r="C83" s="158"/>
      <c r="D83" s="392"/>
      <c r="E83" s="413"/>
      <c r="F83" s="121"/>
    </row>
    <row r="84" spans="1:6">
      <c r="A84" s="382">
        <f>MAX($A$2:$A82)+1</f>
        <v>30</v>
      </c>
      <c r="B84" s="180" t="s">
        <v>638</v>
      </c>
      <c r="C84" s="185" t="s">
        <v>639</v>
      </c>
      <c r="D84" s="185">
        <v>5</v>
      </c>
      <c r="E84" s="398"/>
      <c r="F84" s="121">
        <f>SUM(F8:F82)*D84%</f>
        <v>0</v>
      </c>
    </row>
    <row r="85" spans="1:6">
      <c r="A85" s="110"/>
      <c r="B85" s="117"/>
      <c r="E85" s="181"/>
      <c r="F85" s="121"/>
    </row>
    <row r="86" spans="1:6" ht="38.25">
      <c r="A86" s="382">
        <f>MAX($A$2:$A84)+1</f>
        <v>31</v>
      </c>
      <c r="B86" s="117" t="s">
        <v>683</v>
      </c>
      <c r="C86" s="171" t="s">
        <v>31</v>
      </c>
      <c r="D86" s="171">
        <v>10</v>
      </c>
      <c r="E86" s="384"/>
      <c r="F86" s="121">
        <f>+E86*D86</f>
        <v>0</v>
      </c>
    </row>
    <row r="87" spans="1:6">
      <c r="E87" s="181"/>
      <c r="F87" s="121"/>
    </row>
    <row r="103" spans="9:10">
      <c r="J103" s="117"/>
    </row>
    <row r="108" spans="9:10">
      <c r="I108" s="171"/>
    </row>
    <row r="109" spans="9:10">
      <c r="I109" s="171"/>
    </row>
    <row r="112" spans="9:10">
      <c r="I112" s="171"/>
    </row>
    <row r="113" spans="9:9">
      <c r="I113" s="171"/>
    </row>
  </sheetData>
  <sheetProtection password="CC09" sheet="1" objects="1" scenarios="1"/>
  <pageMargins left="0.7" right="0.7" top="0.75" bottom="0.75" header="0.3" footer="0.3"/>
  <pageSetup paperSize="9" orientation="portrait" horizont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N162"/>
  <sheetViews>
    <sheetView view="pageBreakPreview" zoomScale="60" zoomScaleNormal="100" workbookViewId="0">
      <selection activeCell="J44" sqref="J44"/>
    </sheetView>
  </sheetViews>
  <sheetFormatPr defaultColWidth="9" defaultRowHeight="12.75"/>
  <cols>
    <col min="1" max="1" width="5.7109375" style="139" customWidth="1"/>
    <col min="2" max="2" width="47.7109375" style="385" bestFit="1" customWidth="1"/>
    <col min="3" max="4" width="8.7109375" style="171" customWidth="1"/>
    <col min="5" max="5" width="12.7109375" style="138" customWidth="1"/>
    <col min="6" max="6" width="12.7109375" style="139" customWidth="1"/>
    <col min="7" max="7" width="7.140625" style="116" customWidth="1"/>
    <col min="8" max="8" width="11.5703125" style="116" customWidth="1"/>
    <col min="9" max="16384" width="9" style="116"/>
  </cols>
  <sheetData>
    <row r="1" spans="1:10">
      <c r="B1" s="179"/>
    </row>
    <row r="2" spans="1:10" s="109" customFormat="1">
      <c r="A2" s="374" t="s">
        <v>33</v>
      </c>
      <c r="B2" s="375" t="s">
        <v>684</v>
      </c>
      <c r="C2" s="105"/>
      <c r="D2" s="376"/>
      <c r="E2" s="797"/>
      <c r="F2" s="513">
        <f>SUM(F7:F28)</f>
        <v>0</v>
      </c>
    </row>
    <row r="3" spans="1:10" s="109" customFormat="1">
      <c r="A3" s="353"/>
      <c r="B3" s="375" t="s">
        <v>633</v>
      </c>
      <c r="C3" s="99"/>
      <c r="D3" s="99"/>
      <c r="E3" s="797"/>
      <c r="F3" s="101"/>
    </row>
    <row r="4" spans="1:10" s="109" customFormat="1">
      <c r="A4" s="353"/>
      <c r="B4" s="379"/>
      <c r="C4" s="346"/>
      <c r="D4" s="346"/>
      <c r="E4" s="795"/>
      <c r="F4" s="347"/>
    </row>
    <row r="5" spans="1:10" s="355" customFormat="1">
      <c r="A5" s="353"/>
      <c r="B5" s="375" t="s">
        <v>163</v>
      </c>
      <c r="C5" s="380" t="s">
        <v>164</v>
      </c>
      <c r="D5" s="380" t="s">
        <v>165</v>
      </c>
      <c r="E5" s="798" t="s">
        <v>166</v>
      </c>
      <c r="F5" s="378" t="s">
        <v>167</v>
      </c>
    </row>
    <row r="6" spans="1:10" s="415" customFormat="1">
      <c r="A6" s="397"/>
      <c r="B6" s="386"/>
      <c r="C6" s="185"/>
      <c r="D6" s="185"/>
      <c r="E6" s="806"/>
      <c r="F6" s="121"/>
    </row>
    <row r="7" spans="1:10" s="415" customFormat="1" ht="63.75">
      <c r="A7" s="408">
        <f>MAX($A$6:$A6)+1</f>
        <v>1</v>
      </c>
      <c r="B7" s="416" t="s">
        <v>761</v>
      </c>
      <c r="C7" s="417" t="s">
        <v>2</v>
      </c>
      <c r="D7" s="185">
        <v>1</v>
      </c>
      <c r="E7" s="806"/>
      <c r="F7" s="121"/>
      <c r="G7" s="418"/>
      <c r="H7" s="419"/>
      <c r="I7" s="171"/>
      <c r="J7" s="116"/>
    </row>
    <row r="8" spans="1:10" s="415" customFormat="1">
      <c r="A8" s="420" t="s">
        <v>3</v>
      </c>
      <c r="B8" s="264" t="s">
        <v>686</v>
      </c>
      <c r="C8" s="421" t="s">
        <v>16</v>
      </c>
      <c r="D8" s="392">
        <v>1</v>
      </c>
      <c r="E8" s="423"/>
      <c r="F8" s="121"/>
      <c r="G8" s="418"/>
      <c r="H8" s="419"/>
      <c r="I8" s="424"/>
      <c r="J8" s="414"/>
    </row>
    <row r="9" spans="1:10" s="415" customFormat="1" ht="25.5">
      <c r="A9" s="420" t="s">
        <v>3</v>
      </c>
      <c r="B9" s="264" t="s">
        <v>687</v>
      </c>
      <c r="C9" s="421" t="s">
        <v>16</v>
      </c>
      <c r="D9" s="392">
        <v>1</v>
      </c>
      <c r="E9" s="423"/>
      <c r="F9" s="121"/>
      <c r="G9" s="418"/>
      <c r="H9" s="419"/>
      <c r="I9" s="424"/>
      <c r="J9" s="414"/>
    </row>
    <row r="10" spans="1:10" s="415" customFormat="1" ht="25.5">
      <c r="A10" s="420" t="s">
        <v>3</v>
      </c>
      <c r="B10" s="264" t="s">
        <v>688</v>
      </c>
      <c r="C10" s="421" t="s">
        <v>16</v>
      </c>
      <c r="D10" s="392">
        <v>1</v>
      </c>
      <c r="E10" s="423"/>
      <c r="F10" s="121"/>
      <c r="G10" s="418"/>
      <c r="H10" s="419"/>
      <c r="I10" s="424"/>
      <c r="J10" s="414"/>
    </row>
    <row r="11" spans="1:10" s="415" customFormat="1">
      <c r="A11" s="420" t="s">
        <v>3</v>
      </c>
      <c r="B11" s="264" t="s">
        <v>689</v>
      </c>
      <c r="C11" s="185" t="s">
        <v>16</v>
      </c>
      <c r="D11" s="185">
        <v>1</v>
      </c>
      <c r="E11" s="423"/>
      <c r="F11" s="121"/>
      <c r="G11" s="418"/>
      <c r="H11" s="419"/>
      <c r="I11" s="424"/>
      <c r="J11" s="414"/>
    </row>
    <row r="12" spans="1:10" s="415" customFormat="1">
      <c r="A12" s="247" t="s">
        <v>3</v>
      </c>
      <c r="B12" s="399" t="s">
        <v>690</v>
      </c>
      <c r="C12" s="417" t="s">
        <v>16</v>
      </c>
      <c r="D12" s="185">
        <v>2</v>
      </c>
      <c r="E12" s="423"/>
      <c r="F12" s="121"/>
      <c r="G12" s="200"/>
      <c r="H12" s="200"/>
      <c r="I12" s="424"/>
      <c r="J12" s="414"/>
    </row>
    <row r="13" spans="1:10">
      <c r="A13" s="247" t="s">
        <v>3</v>
      </c>
      <c r="B13" s="399" t="s">
        <v>691</v>
      </c>
      <c r="C13" s="417" t="s">
        <v>16</v>
      </c>
      <c r="D13" s="185">
        <v>14</v>
      </c>
      <c r="E13" s="423"/>
      <c r="F13" s="121"/>
      <c r="G13" s="200"/>
      <c r="H13" s="200"/>
      <c r="I13" s="424"/>
      <c r="J13" s="414"/>
    </row>
    <row r="14" spans="1:10">
      <c r="A14" s="247" t="s">
        <v>3</v>
      </c>
      <c r="B14" s="399" t="s">
        <v>692</v>
      </c>
      <c r="C14" s="417" t="s">
        <v>16</v>
      </c>
      <c r="D14" s="185">
        <v>1</v>
      </c>
      <c r="E14" s="423"/>
      <c r="F14" s="121"/>
      <c r="G14" s="200"/>
      <c r="H14" s="200"/>
      <c r="I14" s="424"/>
      <c r="J14" s="414"/>
    </row>
    <row r="15" spans="1:10" s="415" customFormat="1" ht="25.5">
      <c r="A15" s="425" t="s">
        <v>3</v>
      </c>
      <c r="B15" s="426" t="s">
        <v>693</v>
      </c>
      <c r="C15" s="185" t="s">
        <v>2</v>
      </c>
      <c r="D15" s="185">
        <v>1</v>
      </c>
      <c r="E15" s="423"/>
      <c r="F15" s="121"/>
      <c r="G15" s="427"/>
      <c r="H15" s="419"/>
      <c r="I15" s="424"/>
      <c r="J15" s="428"/>
    </row>
    <row r="16" spans="1:10" s="430" customFormat="1" ht="63.75">
      <c r="A16" s="420" t="s">
        <v>3</v>
      </c>
      <c r="B16" s="264" t="s">
        <v>694</v>
      </c>
      <c r="C16" s="185" t="s">
        <v>2</v>
      </c>
      <c r="D16" s="185">
        <v>1</v>
      </c>
      <c r="E16" s="423"/>
      <c r="F16" s="121"/>
      <c r="G16" s="418"/>
      <c r="H16" s="419"/>
      <c r="I16" s="424"/>
      <c r="J16" s="429"/>
    </row>
    <row r="17" spans="1:10" s="415" customFormat="1">
      <c r="A17" s="431" t="s">
        <v>3</v>
      </c>
      <c r="B17" s="386" t="s">
        <v>695</v>
      </c>
      <c r="C17" s="432" t="s">
        <v>2</v>
      </c>
      <c r="D17" s="185">
        <v>1</v>
      </c>
      <c r="E17" s="433"/>
      <c r="F17" s="434"/>
      <c r="G17" s="435"/>
      <c r="H17" s="419"/>
      <c r="I17" s="436"/>
      <c r="J17" s="430"/>
    </row>
    <row r="18" spans="1:10" s="415" customFormat="1">
      <c r="A18" s="437"/>
      <c r="B18" s="438" t="s">
        <v>762</v>
      </c>
      <c r="C18" s="439" t="s">
        <v>2</v>
      </c>
      <c r="D18" s="440">
        <v>1</v>
      </c>
      <c r="E18" s="441"/>
      <c r="F18" s="442">
        <f>D18*E18</f>
        <v>0</v>
      </c>
      <c r="G18" s="418"/>
      <c r="H18" s="443"/>
      <c r="I18" s="424"/>
    </row>
    <row r="19" spans="1:10" s="415" customFormat="1">
      <c r="A19" s="397"/>
      <c r="B19" s="386"/>
      <c r="C19" s="185"/>
      <c r="D19" s="185"/>
      <c r="E19" s="806"/>
      <c r="F19" s="121"/>
    </row>
    <row r="20" spans="1:10" s="415" customFormat="1">
      <c r="A20" s="408">
        <f>MAX($A$6:$A19)+1</f>
        <v>2</v>
      </c>
      <c r="B20" s="416" t="s">
        <v>763</v>
      </c>
      <c r="C20" s="411"/>
      <c r="D20" s="405"/>
      <c r="E20" s="107"/>
      <c r="F20" s="121"/>
      <c r="G20" s="416"/>
    </row>
    <row r="21" spans="1:10" s="415" customFormat="1" ht="63.75">
      <c r="A21" s="397"/>
      <c r="B21" s="416" t="s">
        <v>700</v>
      </c>
      <c r="C21" s="411" t="s">
        <v>2</v>
      </c>
      <c r="D21" s="405">
        <v>1</v>
      </c>
      <c r="E21" s="107"/>
      <c r="F21" s="121"/>
      <c r="G21" s="416"/>
    </row>
    <row r="22" spans="1:10" s="415" customFormat="1">
      <c r="A22" s="397" t="s">
        <v>3</v>
      </c>
      <c r="B22" s="117" t="s">
        <v>701</v>
      </c>
      <c r="C22" s="417" t="s">
        <v>16</v>
      </c>
      <c r="D22" s="185">
        <v>7</v>
      </c>
      <c r="E22" s="423"/>
      <c r="F22" s="121"/>
      <c r="G22" s="416"/>
    </row>
    <row r="23" spans="1:10">
      <c r="A23" s="420" t="s">
        <v>3</v>
      </c>
      <c r="B23" s="410" t="s">
        <v>702</v>
      </c>
      <c r="C23" s="185" t="s">
        <v>2</v>
      </c>
      <c r="D23" s="185">
        <v>1</v>
      </c>
      <c r="E23" s="423"/>
      <c r="F23" s="121"/>
    </row>
    <row r="24" spans="1:10" ht="25.5">
      <c r="A24" s="247" t="s">
        <v>3</v>
      </c>
      <c r="B24" s="117" t="s">
        <v>703</v>
      </c>
      <c r="C24" s="185" t="s">
        <v>16</v>
      </c>
      <c r="D24" s="445">
        <v>7</v>
      </c>
      <c r="E24" s="423"/>
      <c r="F24" s="121"/>
    </row>
    <row r="25" spans="1:10">
      <c r="A25" s="397" t="s">
        <v>3</v>
      </c>
      <c r="B25" s="410" t="s">
        <v>704</v>
      </c>
      <c r="C25" s="417" t="s">
        <v>2</v>
      </c>
      <c r="D25" s="185">
        <v>1</v>
      </c>
      <c r="E25" s="423"/>
      <c r="F25" s="121"/>
    </row>
    <row r="26" spans="1:10">
      <c r="A26" s="446" t="s">
        <v>3</v>
      </c>
      <c r="B26" s="447" t="s">
        <v>705</v>
      </c>
      <c r="C26" s="448" t="s">
        <v>16</v>
      </c>
      <c r="D26" s="185">
        <v>1</v>
      </c>
      <c r="E26" s="433"/>
      <c r="F26" s="121"/>
    </row>
    <row r="27" spans="1:10" ht="25.5">
      <c r="A27" s="437"/>
      <c r="B27" s="416" t="s">
        <v>764</v>
      </c>
      <c r="C27" s="158" t="s">
        <v>2</v>
      </c>
      <c r="D27" s="440">
        <v>1</v>
      </c>
      <c r="E27" s="441"/>
      <c r="F27" s="442">
        <f>D27*E27</f>
        <v>0</v>
      </c>
    </row>
    <row r="28" spans="1:10" s="415" customFormat="1">
      <c r="A28" s="437"/>
      <c r="B28" s="444"/>
      <c r="C28" s="158"/>
      <c r="D28" s="392"/>
      <c r="E28" s="806"/>
      <c r="F28" s="121"/>
      <c r="G28" s="418"/>
      <c r="H28" s="443"/>
      <c r="I28" s="424"/>
    </row>
    <row r="29" spans="1:10">
      <c r="A29" s="382"/>
      <c r="B29" s="386"/>
      <c r="C29" s="388"/>
      <c r="D29" s="392"/>
      <c r="E29" s="752"/>
      <c r="F29" s="121"/>
    </row>
    <row r="30" spans="1:10">
      <c r="A30" s="382"/>
      <c r="B30" s="394"/>
      <c r="C30" s="388"/>
      <c r="D30" s="392"/>
      <c r="E30" s="752"/>
      <c r="F30" s="121"/>
      <c r="G30" s="185"/>
    </row>
    <row r="31" spans="1:10">
      <c r="A31" s="382"/>
      <c r="B31" s="386"/>
      <c r="C31" s="388"/>
      <c r="D31" s="392"/>
      <c r="E31" s="752"/>
      <c r="F31" s="121"/>
      <c r="G31" s="185"/>
    </row>
    <row r="32" spans="1:10">
      <c r="A32" s="382"/>
      <c r="B32" s="394"/>
      <c r="C32" s="388"/>
      <c r="D32" s="392"/>
      <c r="E32" s="752"/>
      <c r="F32" s="121"/>
      <c r="G32" s="185"/>
    </row>
    <row r="33" spans="1:7">
      <c r="A33" s="387"/>
      <c r="B33" s="386"/>
      <c r="C33" s="388"/>
      <c r="D33" s="392"/>
      <c r="E33" s="752"/>
      <c r="F33" s="121"/>
      <c r="G33" s="185"/>
    </row>
    <row r="34" spans="1:7">
      <c r="A34" s="382"/>
      <c r="B34" s="386"/>
      <c r="C34" s="388"/>
      <c r="D34" s="392"/>
      <c r="E34" s="752"/>
      <c r="F34" s="121"/>
      <c r="G34" s="185"/>
    </row>
    <row r="35" spans="1:7">
      <c r="A35" s="395"/>
      <c r="B35" s="180"/>
      <c r="C35" s="185"/>
      <c r="D35" s="185"/>
      <c r="E35" s="752"/>
      <c r="F35" s="121"/>
      <c r="G35" s="185"/>
    </row>
    <row r="36" spans="1:7">
      <c r="A36" s="395"/>
      <c r="B36" s="180"/>
      <c r="C36" s="185"/>
      <c r="D36" s="185"/>
      <c r="E36" s="752"/>
      <c r="F36" s="121"/>
      <c r="G36" s="185"/>
    </row>
    <row r="37" spans="1:7">
      <c r="A37" s="395"/>
      <c r="B37" s="180"/>
      <c r="C37" s="185"/>
      <c r="D37" s="185"/>
      <c r="E37" s="752"/>
      <c r="F37" s="121"/>
      <c r="G37" s="185"/>
    </row>
    <row r="38" spans="1:7">
      <c r="A38" s="397"/>
      <c r="B38" s="180"/>
      <c r="C38" s="185"/>
      <c r="D38" s="185"/>
      <c r="E38" s="752"/>
      <c r="F38" s="121"/>
      <c r="G38" s="185"/>
    </row>
    <row r="39" spans="1:7">
      <c r="A39" s="395"/>
      <c r="B39" s="180"/>
      <c r="C39" s="185"/>
      <c r="D39" s="185"/>
      <c r="E39" s="752"/>
      <c r="F39" s="121"/>
      <c r="G39" s="185"/>
    </row>
    <row r="40" spans="1:7">
      <c r="A40" s="382"/>
      <c r="B40" s="180"/>
      <c r="C40" s="185"/>
      <c r="D40" s="185"/>
      <c r="E40" s="752"/>
      <c r="F40" s="121"/>
      <c r="G40" s="185"/>
    </row>
    <row r="41" spans="1:7">
      <c r="A41" s="395"/>
      <c r="B41" s="180"/>
      <c r="C41" s="185"/>
      <c r="D41" s="185"/>
      <c r="E41" s="752"/>
      <c r="F41" s="121"/>
      <c r="G41" s="185"/>
    </row>
    <row r="42" spans="1:7">
      <c r="A42" s="395"/>
      <c r="B42" s="180"/>
      <c r="C42" s="185"/>
      <c r="D42" s="185"/>
      <c r="E42" s="752"/>
      <c r="F42" s="121"/>
      <c r="G42" s="185"/>
    </row>
    <row r="43" spans="1:7">
      <c r="A43" s="395"/>
      <c r="B43" s="180"/>
      <c r="C43" s="185"/>
      <c r="D43" s="185"/>
      <c r="E43" s="752"/>
      <c r="F43" s="121"/>
      <c r="G43" s="185"/>
    </row>
    <row r="44" spans="1:7">
      <c r="A44" s="395"/>
      <c r="B44" s="180"/>
      <c r="C44" s="185"/>
      <c r="D44" s="185"/>
      <c r="E44" s="752"/>
      <c r="F44" s="121"/>
      <c r="G44" s="185"/>
    </row>
    <row r="45" spans="1:7">
      <c r="A45" s="395"/>
      <c r="B45" s="180"/>
      <c r="C45" s="185"/>
      <c r="D45" s="185"/>
      <c r="E45" s="752"/>
      <c r="F45" s="121"/>
      <c r="G45" s="185"/>
    </row>
    <row r="46" spans="1:7">
      <c r="A46" s="382"/>
      <c r="B46" s="180"/>
      <c r="C46" s="185"/>
      <c r="D46" s="185"/>
      <c r="E46" s="752"/>
      <c r="F46" s="121"/>
      <c r="G46" s="185"/>
    </row>
    <row r="47" spans="1:7">
      <c r="A47" s="395"/>
      <c r="B47" s="180"/>
      <c r="C47" s="185"/>
      <c r="D47" s="185"/>
      <c r="E47" s="752"/>
      <c r="F47" s="121"/>
      <c r="G47" s="185"/>
    </row>
    <row r="48" spans="1:7">
      <c r="A48" s="395"/>
      <c r="B48" s="180"/>
      <c r="C48" s="185"/>
      <c r="D48" s="185"/>
      <c r="E48" s="752"/>
      <c r="F48" s="121"/>
      <c r="G48" s="185"/>
    </row>
    <row r="49" spans="1:6" s="355" customFormat="1">
      <c r="A49" s="395"/>
      <c r="B49" s="180"/>
      <c r="C49" s="185"/>
      <c r="D49" s="185"/>
      <c r="E49" s="752"/>
      <c r="F49" s="121"/>
    </row>
    <row r="50" spans="1:6" s="355" customFormat="1">
      <c r="A50" s="382"/>
      <c r="B50" s="180"/>
      <c r="C50" s="185"/>
      <c r="D50" s="185"/>
      <c r="E50" s="752"/>
      <c r="F50" s="121"/>
    </row>
    <row r="51" spans="1:6" s="355" customFormat="1">
      <c r="A51" s="395"/>
      <c r="B51" s="180"/>
      <c r="C51" s="185"/>
      <c r="D51" s="185"/>
      <c r="E51" s="752"/>
      <c r="F51" s="121"/>
    </row>
    <row r="52" spans="1:6" s="355" customFormat="1">
      <c r="A52" s="395"/>
      <c r="B52" s="180"/>
      <c r="C52" s="185"/>
      <c r="D52" s="185"/>
      <c r="E52" s="752"/>
      <c r="F52" s="121"/>
    </row>
    <row r="53" spans="1:6" s="355" customFormat="1">
      <c r="A53" s="395"/>
      <c r="B53" s="180"/>
      <c r="C53" s="185"/>
      <c r="D53" s="185"/>
      <c r="E53" s="752"/>
      <c r="F53" s="121"/>
    </row>
    <row r="54" spans="1:6" s="355" customFormat="1">
      <c r="A54" s="353"/>
      <c r="B54" s="449"/>
      <c r="C54" s="105"/>
      <c r="D54" s="105"/>
      <c r="E54" s="752"/>
      <c r="F54" s="357"/>
    </row>
    <row r="55" spans="1:6">
      <c r="A55" s="382"/>
      <c r="B55" s="450"/>
      <c r="C55" s="388"/>
      <c r="D55" s="392"/>
      <c r="E55" s="752"/>
      <c r="F55" s="121"/>
    </row>
    <row r="56" spans="1:6">
      <c r="A56" s="382"/>
      <c r="B56" s="450"/>
      <c r="C56" s="388"/>
      <c r="D56" s="392"/>
      <c r="E56" s="752"/>
      <c r="F56" s="121"/>
    </row>
    <row r="57" spans="1:6" s="355" customFormat="1">
      <c r="A57" s="382"/>
      <c r="B57" s="450"/>
      <c r="C57" s="388"/>
      <c r="D57" s="392"/>
      <c r="E57" s="752"/>
      <c r="F57" s="121"/>
    </row>
    <row r="58" spans="1:6" s="355" customFormat="1">
      <c r="A58" s="382"/>
      <c r="B58" s="450"/>
      <c r="C58" s="388"/>
      <c r="D58" s="392"/>
      <c r="E58" s="752"/>
      <c r="F58" s="121"/>
    </row>
    <row r="59" spans="1:6" s="355" customFormat="1">
      <c r="A59" s="382"/>
      <c r="B59" s="450"/>
      <c r="C59" s="388"/>
      <c r="D59" s="392"/>
      <c r="E59" s="752"/>
      <c r="F59" s="121"/>
    </row>
    <row r="60" spans="1:6" s="355" customFormat="1">
      <c r="A60" s="382"/>
      <c r="B60" s="386"/>
      <c r="C60" s="388"/>
      <c r="D60" s="392"/>
      <c r="E60" s="752"/>
      <c r="F60" s="121"/>
    </row>
    <row r="61" spans="1:6" s="355" customFormat="1">
      <c r="A61" s="382"/>
      <c r="B61" s="180"/>
      <c r="C61" s="185"/>
      <c r="D61" s="185"/>
      <c r="E61" s="752"/>
      <c r="F61" s="121"/>
    </row>
    <row r="62" spans="1:6" s="355" customFormat="1">
      <c r="A62" s="382"/>
      <c r="B62" s="450"/>
      <c r="C62" s="388"/>
      <c r="D62" s="392"/>
      <c r="E62" s="752"/>
      <c r="F62" s="121"/>
    </row>
    <row r="63" spans="1:6" s="355" customFormat="1">
      <c r="A63" s="382"/>
      <c r="B63" s="111"/>
      <c r="C63" s="388"/>
      <c r="D63" s="392"/>
      <c r="E63" s="752"/>
      <c r="F63" s="121"/>
    </row>
    <row r="64" spans="1:6" s="355" customFormat="1">
      <c r="A64" s="382"/>
      <c r="B64" s="450"/>
      <c r="C64" s="388"/>
      <c r="D64" s="392"/>
      <c r="E64" s="752"/>
      <c r="F64" s="121"/>
    </row>
    <row r="65" spans="1:6" s="355" customFormat="1">
      <c r="A65" s="382"/>
      <c r="B65" s="111"/>
      <c r="C65" s="388"/>
      <c r="D65" s="392"/>
      <c r="E65" s="752"/>
      <c r="F65" s="121"/>
    </row>
    <row r="66" spans="1:6" s="355" customFormat="1">
      <c r="A66" s="382"/>
      <c r="B66" s="111"/>
      <c r="C66" s="388"/>
      <c r="D66" s="392"/>
      <c r="E66" s="752"/>
      <c r="F66" s="121"/>
    </row>
    <row r="67" spans="1:6" s="355" customFormat="1">
      <c r="A67" s="382"/>
      <c r="B67" s="111"/>
      <c r="C67" s="388"/>
      <c r="D67" s="392"/>
      <c r="E67" s="752"/>
      <c r="F67" s="121"/>
    </row>
    <row r="68" spans="1:6" s="355" customFormat="1">
      <c r="A68" s="382"/>
      <c r="B68" s="111"/>
      <c r="C68" s="388"/>
      <c r="D68" s="392"/>
      <c r="E68" s="752"/>
      <c r="F68" s="121"/>
    </row>
    <row r="69" spans="1:6" s="355" customFormat="1">
      <c r="A69" s="382"/>
      <c r="B69" s="111"/>
      <c r="C69" s="388"/>
      <c r="D69" s="392"/>
      <c r="E69" s="752"/>
      <c r="F69" s="121"/>
    </row>
    <row r="70" spans="1:6" s="355" customFormat="1">
      <c r="A70" s="382"/>
      <c r="B70" s="111"/>
      <c r="C70" s="388"/>
      <c r="D70" s="392"/>
      <c r="E70" s="752"/>
      <c r="F70" s="121"/>
    </row>
    <row r="71" spans="1:6" s="355" customFormat="1">
      <c r="A71" s="382"/>
      <c r="B71" s="111"/>
      <c r="C71" s="388"/>
      <c r="D71" s="392"/>
      <c r="E71" s="752"/>
      <c r="F71" s="121"/>
    </row>
    <row r="72" spans="1:6" s="355" customFormat="1">
      <c r="A72" s="382"/>
      <c r="B72" s="111"/>
      <c r="C72" s="388"/>
      <c r="D72" s="392"/>
      <c r="E72" s="752"/>
      <c r="F72" s="121"/>
    </row>
    <row r="73" spans="1:6" s="355" customFormat="1">
      <c r="A73" s="382"/>
      <c r="B73" s="111"/>
      <c r="C73" s="388"/>
      <c r="D73" s="392"/>
      <c r="E73" s="752"/>
      <c r="F73" s="121"/>
    </row>
    <row r="74" spans="1:6" s="355" customFormat="1">
      <c r="A74" s="382"/>
      <c r="B74" s="111"/>
      <c r="C74" s="388"/>
      <c r="D74" s="392"/>
      <c r="E74" s="752"/>
      <c r="F74" s="121"/>
    </row>
    <row r="75" spans="1:6" s="355" customFormat="1">
      <c r="A75" s="382"/>
      <c r="B75" s="111"/>
      <c r="C75" s="388"/>
      <c r="D75" s="392"/>
      <c r="E75" s="752"/>
      <c r="F75" s="121"/>
    </row>
    <row r="76" spans="1:6" s="355" customFormat="1">
      <c r="A76" s="382"/>
      <c r="B76" s="111"/>
      <c r="C76" s="388"/>
      <c r="D76" s="392"/>
      <c r="E76" s="752"/>
      <c r="F76" s="121"/>
    </row>
    <row r="77" spans="1:6">
      <c r="A77" s="382"/>
      <c r="B77" s="111"/>
      <c r="C77" s="388"/>
      <c r="D77" s="392"/>
      <c r="E77" s="752"/>
      <c r="F77" s="121"/>
    </row>
    <row r="78" spans="1:6">
      <c r="A78" s="382"/>
      <c r="B78" s="111"/>
      <c r="C78" s="388"/>
      <c r="D78" s="392"/>
      <c r="E78" s="752"/>
      <c r="F78" s="121"/>
    </row>
    <row r="79" spans="1:6">
      <c r="A79" s="382"/>
      <c r="B79" s="111"/>
      <c r="C79" s="388"/>
      <c r="D79" s="392"/>
      <c r="E79" s="752"/>
      <c r="F79" s="121"/>
    </row>
    <row r="80" spans="1:6">
      <c r="A80" s="382"/>
      <c r="B80" s="111"/>
      <c r="C80" s="388"/>
      <c r="D80" s="392"/>
      <c r="E80" s="752"/>
      <c r="F80" s="121"/>
    </row>
    <row r="81" spans="1:11">
      <c r="A81" s="382"/>
      <c r="B81" s="111"/>
      <c r="C81" s="388"/>
      <c r="D81" s="392"/>
      <c r="E81" s="752"/>
      <c r="F81" s="121"/>
    </row>
    <row r="82" spans="1:11">
      <c r="A82" s="382"/>
      <c r="B82" s="386"/>
      <c r="C82" s="388"/>
      <c r="D82" s="392"/>
      <c r="E82" s="752"/>
      <c r="F82" s="121"/>
    </row>
    <row r="83" spans="1:11">
      <c r="A83" s="387"/>
      <c r="B83" s="451"/>
      <c r="C83" s="388"/>
      <c r="D83" s="392"/>
      <c r="E83" s="752"/>
      <c r="F83" s="121"/>
    </row>
    <row r="84" spans="1:11" s="355" customFormat="1">
      <c r="A84" s="387"/>
      <c r="B84" s="451"/>
      <c r="C84" s="388"/>
      <c r="D84" s="392"/>
      <c r="E84" s="752"/>
      <c r="F84" s="121"/>
    </row>
    <row r="85" spans="1:11">
      <c r="A85" s="382"/>
      <c r="B85" s="180"/>
      <c r="C85" s="388"/>
      <c r="D85" s="392"/>
      <c r="E85" s="752"/>
      <c r="F85" s="121"/>
    </row>
    <row r="86" spans="1:11" s="355" customFormat="1">
      <c r="A86" s="382"/>
      <c r="B86" s="386"/>
      <c r="C86" s="388"/>
      <c r="D86" s="392"/>
      <c r="E86" s="752"/>
      <c r="F86" s="121"/>
    </row>
    <row r="87" spans="1:11">
      <c r="A87" s="382"/>
      <c r="B87" s="180"/>
      <c r="C87" s="185"/>
      <c r="D87" s="185"/>
      <c r="E87" s="752"/>
      <c r="F87" s="121"/>
      <c r="K87" s="390"/>
    </row>
    <row r="88" spans="1:11">
      <c r="A88" s="382"/>
      <c r="B88" s="180"/>
      <c r="C88" s="388"/>
      <c r="D88" s="392"/>
      <c r="E88" s="752"/>
      <c r="F88" s="121"/>
    </row>
    <row r="89" spans="1:11">
      <c r="A89" s="382"/>
      <c r="B89" s="452"/>
      <c r="C89" s="388"/>
      <c r="D89" s="392"/>
      <c r="E89" s="752"/>
      <c r="F89" s="121"/>
    </row>
    <row r="90" spans="1:11">
      <c r="A90" s="382"/>
      <c r="B90" s="180"/>
      <c r="C90" s="388"/>
      <c r="D90" s="392"/>
      <c r="E90" s="752"/>
      <c r="F90" s="121"/>
      <c r="G90" s="117"/>
    </row>
    <row r="91" spans="1:11">
      <c r="A91" s="382"/>
      <c r="B91" s="452"/>
      <c r="C91" s="388"/>
      <c r="D91" s="392"/>
      <c r="E91" s="752"/>
      <c r="F91" s="121"/>
      <c r="G91" s="117"/>
    </row>
    <row r="92" spans="1:11">
      <c r="A92" s="453"/>
      <c r="B92" s="386"/>
      <c r="C92" s="388"/>
      <c r="D92" s="392"/>
      <c r="E92" s="752"/>
      <c r="F92" s="121"/>
      <c r="G92" s="117"/>
    </row>
    <row r="93" spans="1:11">
      <c r="A93" s="382"/>
      <c r="B93" s="386"/>
      <c r="C93" s="388"/>
      <c r="D93" s="392"/>
      <c r="E93" s="752"/>
      <c r="F93" s="121"/>
      <c r="G93" s="117"/>
    </row>
    <row r="94" spans="1:11" s="407" customFormat="1">
      <c r="A94" s="382"/>
      <c r="B94" s="386"/>
      <c r="C94" s="388"/>
      <c r="D94" s="392"/>
      <c r="E94" s="752"/>
      <c r="F94" s="121"/>
    </row>
    <row r="95" spans="1:11" s="407" customFormat="1">
      <c r="A95" s="382"/>
      <c r="B95" s="386"/>
      <c r="C95" s="388"/>
      <c r="D95" s="392"/>
      <c r="E95" s="752"/>
      <c r="F95" s="121"/>
    </row>
    <row r="96" spans="1:11" s="407" customFormat="1">
      <c r="A96" s="387"/>
      <c r="B96" s="386"/>
      <c r="C96" s="388"/>
      <c r="D96" s="392"/>
      <c r="E96" s="752"/>
      <c r="F96" s="121"/>
    </row>
    <row r="97" spans="1:6" s="407" customFormat="1">
      <c r="A97" s="382"/>
      <c r="B97" s="399"/>
      <c r="C97" s="388"/>
      <c r="D97" s="392"/>
      <c r="E97" s="752"/>
      <c r="F97" s="121"/>
    </row>
    <row r="98" spans="1:6" s="407" customFormat="1">
      <c r="A98" s="382"/>
      <c r="B98" s="386"/>
      <c r="C98" s="388"/>
      <c r="D98" s="392"/>
      <c r="E98" s="752"/>
      <c r="F98" s="121"/>
    </row>
    <row r="99" spans="1:6" s="407" customFormat="1">
      <c r="A99" s="382"/>
      <c r="B99" s="401"/>
      <c r="C99" s="402"/>
      <c r="D99" s="403"/>
      <c r="E99" s="752"/>
      <c r="F99" s="404"/>
    </row>
    <row r="100" spans="1:6">
      <c r="A100" s="406"/>
      <c r="B100" s="401"/>
      <c r="C100" s="402"/>
      <c r="D100" s="405"/>
      <c r="E100" s="752"/>
      <c r="F100" s="121"/>
    </row>
    <row r="101" spans="1:6">
      <c r="A101" s="406"/>
      <c r="B101" s="401"/>
      <c r="C101" s="402"/>
      <c r="D101" s="405"/>
      <c r="E101" s="752"/>
      <c r="F101" s="121"/>
    </row>
    <row r="102" spans="1:6">
      <c r="A102" s="382"/>
      <c r="B102" s="401"/>
      <c r="C102" s="402"/>
      <c r="D102" s="403"/>
      <c r="E102" s="752"/>
      <c r="F102" s="404"/>
    </row>
    <row r="103" spans="1:6">
      <c r="A103" s="406"/>
      <c r="B103" s="401"/>
      <c r="C103" s="402"/>
      <c r="D103" s="405"/>
      <c r="E103" s="752"/>
      <c r="F103" s="121"/>
    </row>
    <row r="104" spans="1:6">
      <c r="A104" s="406"/>
      <c r="B104" s="401"/>
      <c r="C104" s="402"/>
      <c r="D104" s="405"/>
      <c r="E104" s="752"/>
      <c r="F104" s="121"/>
    </row>
    <row r="105" spans="1:6">
      <c r="A105" s="408"/>
      <c r="B105" s="111"/>
      <c r="C105" s="185"/>
      <c r="D105" s="185"/>
      <c r="E105" s="752"/>
      <c r="F105" s="121"/>
    </row>
    <row r="106" spans="1:6">
      <c r="A106" s="408"/>
      <c r="B106" s="319"/>
      <c r="C106" s="158"/>
      <c r="D106" s="392"/>
      <c r="E106" s="752"/>
      <c r="F106" s="121"/>
    </row>
    <row r="107" spans="1:6">
      <c r="A107" s="408"/>
      <c r="B107" s="111"/>
      <c r="C107" s="185"/>
      <c r="D107" s="185"/>
      <c r="E107" s="752"/>
      <c r="F107" s="121"/>
    </row>
    <row r="108" spans="1:6">
      <c r="A108" s="408"/>
      <c r="B108" s="319"/>
      <c r="C108" s="158"/>
      <c r="D108" s="392"/>
      <c r="E108" s="752"/>
      <c r="F108" s="121"/>
    </row>
    <row r="109" spans="1:6">
      <c r="A109" s="408"/>
      <c r="B109" s="264"/>
      <c r="C109" s="185"/>
      <c r="D109" s="185"/>
      <c r="E109" s="752"/>
      <c r="F109" s="121"/>
    </row>
    <row r="110" spans="1:6">
      <c r="A110" s="408"/>
      <c r="B110" s="264"/>
      <c r="C110" s="185"/>
      <c r="D110" s="185"/>
      <c r="E110" s="752"/>
      <c r="F110" s="121"/>
    </row>
    <row r="111" spans="1:6">
      <c r="A111" s="408"/>
      <c r="B111" s="264"/>
      <c r="C111" s="185"/>
      <c r="D111" s="185"/>
      <c r="E111" s="752"/>
      <c r="F111" s="121"/>
    </row>
    <row r="112" spans="1:6">
      <c r="A112" s="408"/>
      <c r="B112" s="264"/>
      <c r="C112" s="185"/>
      <c r="D112" s="185"/>
      <c r="E112" s="752"/>
      <c r="F112" s="121"/>
    </row>
    <row r="113" spans="1:12">
      <c r="A113" s="408"/>
      <c r="B113" s="117"/>
      <c r="C113" s="185"/>
      <c r="D113" s="185"/>
      <c r="E113" s="752"/>
      <c r="F113" s="121"/>
    </row>
    <row r="114" spans="1:12">
      <c r="A114" s="382"/>
      <c r="B114" s="117"/>
      <c r="C114" s="185"/>
      <c r="D114" s="185"/>
      <c r="E114" s="752"/>
      <c r="F114" s="121"/>
    </row>
    <row r="115" spans="1:12">
      <c r="A115" s="408"/>
      <c r="B115" s="117"/>
      <c r="C115" s="185"/>
      <c r="D115" s="185"/>
      <c r="E115" s="752"/>
      <c r="F115" s="121"/>
    </row>
    <row r="116" spans="1:12">
      <c r="A116" s="382"/>
      <c r="B116" s="117"/>
      <c r="C116" s="185"/>
      <c r="D116" s="185"/>
      <c r="E116" s="752"/>
      <c r="F116" s="121"/>
    </row>
    <row r="117" spans="1:12">
      <c r="A117" s="408"/>
      <c r="B117" s="117"/>
      <c r="C117" s="185"/>
      <c r="D117" s="185"/>
      <c r="E117" s="752"/>
      <c r="F117" s="121"/>
    </row>
    <row r="118" spans="1:12">
      <c r="A118" s="382"/>
      <c r="B118" s="117"/>
      <c r="C118" s="185"/>
      <c r="D118" s="185"/>
      <c r="E118" s="752"/>
      <c r="F118" s="121"/>
    </row>
    <row r="119" spans="1:12">
      <c r="A119" s="408"/>
      <c r="B119" s="117"/>
      <c r="C119" s="185"/>
      <c r="D119" s="185"/>
      <c r="E119" s="752"/>
      <c r="F119" s="121"/>
    </row>
    <row r="120" spans="1:12" s="140" customFormat="1">
      <c r="A120" s="382"/>
      <c r="B120" s="117"/>
      <c r="C120" s="185"/>
      <c r="D120" s="185"/>
      <c r="E120" s="752"/>
      <c r="F120" s="121"/>
    </row>
    <row r="121" spans="1:12">
      <c r="A121" s="408"/>
      <c r="B121" s="117"/>
      <c r="C121" s="185"/>
      <c r="D121" s="185"/>
      <c r="E121" s="752"/>
      <c r="F121" s="121"/>
    </row>
    <row r="122" spans="1:12">
      <c r="A122" s="382"/>
      <c r="B122" s="117"/>
      <c r="C122" s="185"/>
      <c r="D122" s="185"/>
      <c r="E122" s="752"/>
      <c r="F122" s="121"/>
    </row>
    <row r="123" spans="1:12">
      <c r="A123" s="408"/>
      <c r="B123" s="264"/>
      <c r="C123" s="185"/>
      <c r="D123" s="185"/>
      <c r="E123" s="752"/>
      <c r="F123" s="121"/>
    </row>
    <row r="124" spans="1:12">
      <c r="A124" s="382"/>
      <c r="B124" s="117"/>
      <c r="C124" s="185"/>
      <c r="D124" s="185"/>
      <c r="E124" s="752"/>
      <c r="F124" s="121"/>
    </row>
    <row r="125" spans="1:12">
      <c r="A125" s="454"/>
      <c r="B125" s="117"/>
      <c r="C125" s="158"/>
      <c r="D125" s="392"/>
      <c r="E125" s="752"/>
      <c r="F125" s="121"/>
    </row>
    <row r="126" spans="1:12" s="140" customFormat="1">
      <c r="A126" s="408"/>
      <c r="B126" s="117"/>
      <c r="C126" s="158"/>
      <c r="D126" s="392"/>
      <c r="E126" s="752"/>
      <c r="F126" s="121"/>
      <c r="L126" s="413"/>
    </row>
    <row r="127" spans="1:12">
      <c r="A127" s="408"/>
      <c r="B127" s="117"/>
      <c r="C127" s="158"/>
      <c r="D127" s="392"/>
      <c r="E127" s="752"/>
      <c r="F127" s="121"/>
    </row>
    <row r="128" spans="1:12">
      <c r="A128" s="408"/>
      <c r="B128" s="180"/>
      <c r="C128" s="185"/>
      <c r="D128" s="185"/>
      <c r="E128" s="752"/>
      <c r="F128" s="121"/>
    </row>
    <row r="129" spans="1:7">
      <c r="A129" s="408"/>
      <c r="B129" s="117"/>
      <c r="C129" s="158"/>
      <c r="D129" s="392"/>
      <c r="E129" s="752"/>
      <c r="F129" s="121"/>
    </row>
    <row r="130" spans="1:7" s="140" customFormat="1">
      <c r="A130" s="408"/>
      <c r="B130" s="455"/>
      <c r="C130" s="158"/>
      <c r="D130" s="392"/>
      <c r="E130" s="752"/>
      <c r="F130" s="121"/>
    </row>
    <row r="131" spans="1:7" s="140" customFormat="1">
      <c r="A131" s="454"/>
      <c r="B131" s="117"/>
      <c r="C131" s="158"/>
      <c r="D131" s="392"/>
      <c r="E131" s="752"/>
      <c r="F131" s="121"/>
    </row>
    <row r="132" spans="1:7">
      <c r="A132" s="408"/>
      <c r="B132" s="117"/>
      <c r="C132" s="158"/>
      <c r="D132" s="392"/>
      <c r="E132" s="752"/>
      <c r="F132" s="121"/>
    </row>
    <row r="133" spans="1:7">
      <c r="A133" s="408"/>
      <c r="B133" s="117"/>
      <c r="C133" s="158"/>
      <c r="D133" s="392"/>
      <c r="E133" s="752"/>
      <c r="F133" s="121"/>
    </row>
    <row r="134" spans="1:7">
      <c r="A134" s="408"/>
      <c r="B134" s="455"/>
      <c r="C134" s="158"/>
      <c r="D134" s="392"/>
      <c r="E134" s="752"/>
      <c r="F134" s="121"/>
    </row>
    <row r="135" spans="1:7">
      <c r="A135" s="454"/>
      <c r="B135" s="117"/>
      <c r="C135" s="158"/>
      <c r="D135" s="392"/>
      <c r="E135" s="752"/>
      <c r="F135" s="121"/>
    </row>
    <row r="136" spans="1:7">
      <c r="A136" s="454"/>
      <c r="B136" s="117"/>
      <c r="C136" s="158"/>
      <c r="D136" s="392"/>
      <c r="E136" s="752"/>
      <c r="F136" s="121"/>
      <c r="G136" s="185"/>
    </row>
    <row r="137" spans="1:7">
      <c r="A137" s="408"/>
      <c r="B137" s="117"/>
      <c r="C137" s="158"/>
      <c r="D137" s="392"/>
      <c r="E137" s="752"/>
      <c r="F137" s="121"/>
      <c r="G137" s="185"/>
    </row>
    <row r="138" spans="1:7">
      <c r="A138" s="395"/>
      <c r="B138" s="456"/>
      <c r="C138" s="185"/>
      <c r="D138" s="185"/>
      <c r="E138" s="752"/>
      <c r="F138" s="121"/>
    </row>
    <row r="139" spans="1:7">
      <c r="A139" s="395"/>
      <c r="B139" s="456"/>
      <c r="C139" s="185"/>
      <c r="D139" s="185"/>
      <c r="E139" s="752"/>
      <c r="F139" s="121"/>
    </row>
    <row r="140" spans="1:7">
      <c r="A140" s="382"/>
      <c r="B140" s="456"/>
      <c r="C140" s="158"/>
      <c r="D140" s="392"/>
      <c r="E140" s="752"/>
      <c r="F140" s="121"/>
    </row>
    <row r="141" spans="1:7" s="140" customFormat="1">
      <c r="A141" s="382"/>
      <c r="B141" s="180"/>
      <c r="C141" s="185"/>
      <c r="D141" s="185"/>
      <c r="E141" s="752"/>
      <c r="F141" s="121"/>
    </row>
    <row r="142" spans="1:7" s="140" customFormat="1">
      <c r="A142" s="395"/>
      <c r="B142" s="180"/>
      <c r="C142" s="185"/>
      <c r="D142" s="185"/>
      <c r="E142" s="752"/>
      <c r="F142" s="121"/>
    </row>
    <row r="143" spans="1:7">
      <c r="A143" s="408"/>
      <c r="B143" s="117"/>
      <c r="C143" s="158"/>
      <c r="D143" s="392"/>
      <c r="E143" s="752"/>
      <c r="F143" s="121"/>
    </row>
    <row r="144" spans="1:7">
      <c r="A144" s="408"/>
      <c r="B144" s="455"/>
      <c r="C144" s="158"/>
      <c r="D144" s="392"/>
      <c r="E144" s="752"/>
      <c r="F144" s="121"/>
    </row>
    <row r="145" spans="1:14">
      <c r="A145" s="408"/>
      <c r="B145" s="455"/>
      <c r="C145" s="158"/>
      <c r="D145" s="392"/>
      <c r="E145" s="752"/>
      <c r="F145" s="121"/>
    </row>
    <row r="146" spans="1:14">
      <c r="A146" s="454"/>
      <c r="B146" s="117"/>
      <c r="C146" s="158"/>
      <c r="D146" s="392"/>
      <c r="E146" s="752"/>
      <c r="F146" s="121"/>
      <c r="G146" s="185"/>
      <c r="N146" s="413"/>
    </row>
    <row r="147" spans="1:14">
      <c r="A147" s="454"/>
      <c r="B147" s="117"/>
      <c r="C147" s="158"/>
      <c r="D147" s="392"/>
      <c r="E147" s="752"/>
      <c r="F147" s="121"/>
      <c r="G147" s="185"/>
    </row>
    <row r="148" spans="1:14">
      <c r="A148" s="408"/>
      <c r="B148" s="117"/>
      <c r="C148" s="158"/>
      <c r="D148" s="392"/>
      <c r="E148" s="752"/>
      <c r="F148" s="121"/>
    </row>
    <row r="149" spans="1:14">
      <c r="A149" s="395"/>
      <c r="B149" s="394"/>
      <c r="C149" s="185"/>
      <c r="D149" s="185"/>
      <c r="E149" s="752"/>
      <c r="F149" s="121"/>
    </row>
    <row r="150" spans="1:14">
      <c r="A150" s="382"/>
      <c r="B150" s="456"/>
      <c r="C150" s="185"/>
      <c r="D150" s="185"/>
      <c r="E150" s="752"/>
      <c r="F150" s="121"/>
    </row>
    <row r="151" spans="1:14">
      <c r="A151" s="382"/>
      <c r="B151" s="180"/>
      <c r="C151" s="185"/>
      <c r="D151" s="185"/>
      <c r="E151" s="752"/>
      <c r="F151" s="121"/>
    </row>
    <row r="152" spans="1:14">
      <c r="A152" s="395"/>
      <c r="B152" s="180"/>
      <c r="C152" s="185"/>
      <c r="D152" s="185"/>
      <c r="E152" s="752"/>
      <c r="F152" s="121"/>
    </row>
    <row r="153" spans="1:14">
      <c r="A153" s="382"/>
      <c r="B153" s="456"/>
      <c r="C153" s="158"/>
      <c r="D153" s="392"/>
      <c r="E153" s="752"/>
      <c r="F153" s="121"/>
    </row>
    <row r="154" spans="1:14">
      <c r="A154" s="408"/>
      <c r="B154" s="180"/>
      <c r="C154" s="185"/>
      <c r="D154" s="185"/>
      <c r="E154" s="752"/>
      <c r="F154" s="121"/>
    </row>
    <row r="155" spans="1:14">
      <c r="A155" s="110"/>
      <c r="B155" s="179"/>
      <c r="E155" s="752"/>
      <c r="F155" s="121"/>
    </row>
    <row r="156" spans="1:14">
      <c r="A156"/>
    </row>
    <row r="157" spans="1:14">
      <c r="A157"/>
      <c r="D157" s="100"/>
      <c r="E157" s="181"/>
      <c r="F157" s="121"/>
    </row>
    <row r="158" spans="1:14">
      <c r="A158" s="110"/>
    </row>
    <row r="159" spans="1:14">
      <c r="A159"/>
    </row>
    <row r="160" spans="1:14">
      <c r="A160"/>
      <c r="E160" s="181"/>
      <c r="F160" s="121"/>
    </row>
    <row r="161" spans="1:6">
      <c r="A161"/>
    </row>
    <row r="162" spans="1:6">
      <c r="E162" s="181"/>
      <c r="F162" s="121"/>
    </row>
  </sheetData>
  <sheetProtection password="CC09" sheet="1" objects="1" scenarios="1"/>
  <pageMargins left="0.7" right="0.7" top="0.75" bottom="0.75" header="0.3" footer="0.3"/>
  <pageSetup paperSize="9" scale="92"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B2:L34"/>
  <sheetViews>
    <sheetView view="pageBreakPreview" zoomScale="154" zoomScaleNormal="100" zoomScaleSheetLayoutView="154" workbookViewId="0">
      <selection activeCell="D16" sqref="D16"/>
    </sheetView>
  </sheetViews>
  <sheetFormatPr defaultRowHeight="12.75"/>
  <cols>
    <col min="1" max="1" width="5.140625" customWidth="1"/>
    <col min="2" max="2" width="4.85546875" customWidth="1"/>
    <col min="12" max="12" width="17.42578125" customWidth="1"/>
  </cols>
  <sheetData>
    <row r="2" spans="2:12" ht="19.5">
      <c r="B2" s="862" t="s">
        <v>845</v>
      </c>
      <c r="C2" s="862"/>
      <c r="D2" s="862"/>
      <c r="E2" s="862"/>
      <c r="F2" s="862"/>
      <c r="G2" s="862"/>
      <c r="H2" s="862"/>
    </row>
    <row r="4" spans="2:12" ht="15.75">
      <c r="C4" s="488" t="s">
        <v>799</v>
      </c>
    </row>
    <row r="5" spans="2:12" ht="15.75">
      <c r="C5" s="489" t="s">
        <v>58</v>
      </c>
    </row>
    <row r="8" spans="2:12">
      <c r="B8" s="729" t="s">
        <v>1</v>
      </c>
      <c r="C8" s="730" t="s">
        <v>843</v>
      </c>
      <c r="D8" s="731"/>
      <c r="E8" s="731"/>
      <c r="F8" s="731"/>
      <c r="G8" s="731"/>
      <c r="H8" s="731"/>
      <c r="I8" s="731"/>
      <c r="J8" s="731"/>
      <c r="K8" s="731"/>
      <c r="L8" s="836">
        <f>Rekapitulacija!H61</f>
        <v>0</v>
      </c>
    </row>
    <row r="9" spans="2:12">
      <c r="B9" s="733"/>
      <c r="C9" s="733"/>
      <c r="D9" s="733"/>
      <c r="E9" s="733"/>
      <c r="F9" s="733"/>
      <c r="G9" s="733"/>
      <c r="H9" s="733"/>
      <c r="I9" s="733"/>
      <c r="J9" s="733"/>
      <c r="K9" s="733"/>
      <c r="L9" s="733"/>
    </row>
    <row r="10" spans="2:12">
      <c r="B10" s="734" t="s">
        <v>4</v>
      </c>
      <c r="C10" s="730" t="s">
        <v>840</v>
      </c>
      <c r="D10" s="503"/>
      <c r="E10" s="731"/>
      <c r="F10" s="731"/>
      <c r="G10" s="731"/>
      <c r="H10" s="731"/>
      <c r="I10" s="731"/>
      <c r="J10" s="731"/>
      <c r="K10" s="731"/>
      <c r="L10" s="735">
        <f>SUM(Rekapitulacija!H103)</f>
        <v>0</v>
      </c>
    </row>
    <row r="11" spans="2:12">
      <c r="B11" s="733"/>
      <c r="C11" s="733"/>
      <c r="D11" s="733"/>
      <c r="E11" s="733"/>
      <c r="F11" s="733"/>
      <c r="G11" s="733"/>
      <c r="H11" s="733"/>
      <c r="I11" s="733"/>
      <c r="J11" s="733"/>
      <c r="K11" s="733"/>
      <c r="L11" s="733"/>
    </row>
    <row r="12" spans="2:12">
      <c r="B12" s="736" t="s">
        <v>9</v>
      </c>
      <c r="C12" s="730" t="s">
        <v>844</v>
      </c>
      <c r="D12" s="503"/>
      <c r="E12" s="731"/>
      <c r="F12" s="731"/>
      <c r="G12" s="731"/>
      <c r="H12" s="731"/>
      <c r="I12" s="731"/>
      <c r="J12" s="731"/>
      <c r="K12" s="731"/>
      <c r="L12" s="732">
        <f>SUM(Rekapitulacija!H145)</f>
        <v>0</v>
      </c>
    </row>
    <row r="13" spans="2:12">
      <c r="B13" s="733"/>
      <c r="C13" s="733"/>
      <c r="D13" s="733"/>
      <c r="E13" s="733"/>
      <c r="F13" s="733"/>
      <c r="G13" s="733"/>
      <c r="H13" s="733"/>
      <c r="I13" s="733"/>
      <c r="J13" s="733"/>
      <c r="K13" s="733"/>
      <c r="L13" s="733"/>
    </row>
    <row r="14" spans="2:12">
      <c r="B14" s="729" t="s">
        <v>8</v>
      </c>
      <c r="C14" s="730" t="s">
        <v>842</v>
      </c>
      <c r="D14" s="731"/>
      <c r="E14" s="731"/>
      <c r="F14" s="731"/>
      <c r="G14" s="731"/>
      <c r="H14" s="731"/>
      <c r="I14" s="731"/>
      <c r="J14" s="731"/>
      <c r="K14" s="731"/>
      <c r="L14" s="732">
        <f>SUM(Rekapitulacija!H187)</f>
        <v>0</v>
      </c>
    </row>
    <row r="15" spans="2:12">
      <c r="B15" s="733"/>
      <c r="C15" s="733"/>
      <c r="D15" s="733"/>
      <c r="E15" s="733"/>
      <c r="F15" s="733"/>
      <c r="G15" s="733"/>
      <c r="H15" s="733"/>
      <c r="I15" s="733"/>
      <c r="J15" s="733"/>
      <c r="K15" s="733"/>
      <c r="L15" s="733"/>
    </row>
    <row r="16" spans="2:12">
      <c r="B16" s="729" t="s">
        <v>10</v>
      </c>
      <c r="C16" s="730" t="s">
        <v>919</v>
      </c>
      <c r="D16" s="731"/>
      <c r="E16" s="731"/>
      <c r="F16" s="731"/>
      <c r="G16" s="731"/>
      <c r="H16" s="731"/>
      <c r="I16" s="731"/>
      <c r="J16" s="731"/>
      <c r="K16" s="731"/>
      <c r="L16" s="732">
        <f>SUM('NN-rekapitulacija'!C14)</f>
        <v>0</v>
      </c>
    </row>
    <row r="17" spans="2:12">
      <c r="B17" s="733"/>
      <c r="C17" s="733"/>
      <c r="D17" s="733"/>
      <c r="E17" s="733"/>
      <c r="F17" s="733"/>
      <c r="G17" s="733"/>
      <c r="H17" s="733"/>
      <c r="I17" s="733"/>
      <c r="J17" s="733"/>
      <c r="K17" s="733"/>
      <c r="L17" s="733"/>
    </row>
    <row r="18" spans="2:12">
      <c r="B18" s="729" t="s">
        <v>11</v>
      </c>
      <c r="C18" s="730" t="s">
        <v>854</v>
      </c>
      <c r="D18" s="731"/>
      <c r="E18" s="731"/>
      <c r="F18" s="731"/>
      <c r="G18" s="731"/>
      <c r="H18" s="731"/>
      <c r="I18" s="731"/>
      <c r="J18" s="731"/>
      <c r="K18" s="731"/>
      <c r="L18" s="732">
        <f>SUM('Razna dela'!G12)</f>
        <v>0</v>
      </c>
    </row>
    <row r="19" spans="2:12">
      <c r="B19" s="856"/>
      <c r="C19" s="857"/>
      <c r="D19" s="858"/>
      <c r="E19" s="858"/>
      <c r="F19" s="858"/>
      <c r="G19" s="858"/>
      <c r="H19" s="858"/>
      <c r="I19" s="858"/>
      <c r="J19" s="858"/>
      <c r="K19" s="858"/>
      <c r="L19" s="859"/>
    </row>
    <row r="20" spans="2:12" ht="13.5" thickBot="1">
      <c r="B20" s="729" t="s">
        <v>18</v>
      </c>
      <c r="C20" s="730" t="s">
        <v>985</v>
      </c>
      <c r="D20" s="731"/>
      <c r="E20" s="858"/>
      <c r="F20" s="858"/>
      <c r="G20" s="858"/>
      <c r="H20" s="858"/>
      <c r="I20" s="858"/>
      <c r="J20" s="858"/>
      <c r="K20" s="858"/>
      <c r="L20" s="859">
        <f>(L8+L10+L12+L14+L16+L18)*0.05</f>
        <v>0</v>
      </c>
    </row>
    <row r="21" spans="2:12" ht="14.25" thickTop="1" thickBot="1">
      <c r="B21" s="737"/>
      <c r="C21" s="738" t="s">
        <v>850</v>
      </c>
      <c r="D21" s="737"/>
      <c r="E21" s="737"/>
      <c r="F21" s="737"/>
      <c r="G21" s="737"/>
      <c r="H21" s="737"/>
      <c r="I21" s="737"/>
      <c r="J21" s="737"/>
      <c r="K21" s="737"/>
      <c r="L21" s="739">
        <f>SUM(L8:L20)</f>
        <v>0</v>
      </c>
    </row>
    <row r="30" spans="2:12" ht="15">
      <c r="C30" s="535"/>
    </row>
    <row r="31" spans="2:12" ht="15">
      <c r="C31" s="535"/>
    </row>
    <row r="32" spans="2:12" ht="15">
      <c r="C32" s="536"/>
    </row>
    <row r="33" spans="3:3" ht="15">
      <c r="C33" s="535"/>
    </row>
    <row r="34" spans="3:3" ht="15">
      <c r="C34" s="536"/>
    </row>
  </sheetData>
  <sheetProtection password="CC09" sheet="1" objects="1" scenarios="1"/>
  <mergeCells count="1">
    <mergeCell ref="B2:H2"/>
  </mergeCells>
  <pageMargins left="0.7" right="0.7" top="0.75" bottom="0.75" header="0.3" footer="0.3"/>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718"/>
  <sheetViews>
    <sheetView view="pageBreakPreview" zoomScale="60" zoomScaleNormal="100" workbookViewId="0">
      <selection activeCell="D43" sqref="D43"/>
    </sheetView>
  </sheetViews>
  <sheetFormatPr defaultColWidth="9" defaultRowHeight="12.75"/>
  <cols>
    <col min="1" max="1" width="5.7109375" style="139" customWidth="1"/>
    <col min="2" max="2" width="40.7109375" style="179" customWidth="1"/>
    <col min="3" max="4" width="8.7109375" style="171" customWidth="1"/>
    <col min="5" max="5" width="12.7109375" style="138" customWidth="1"/>
    <col min="6" max="6" width="12.7109375" style="139" customWidth="1"/>
    <col min="7" max="9" width="9" style="116"/>
    <col min="10" max="10" width="11.5703125" style="116" customWidth="1"/>
    <col min="11" max="16384" width="9" style="116"/>
  </cols>
  <sheetData>
    <row r="1" spans="1:16" s="109" customFormat="1">
      <c r="E1" s="814"/>
    </row>
    <row r="2" spans="1:16" s="109" customFormat="1">
      <c r="E2" s="814"/>
    </row>
    <row r="3" spans="1:16" s="355" customFormat="1">
      <c r="E3" s="815"/>
    </row>
    <row r="4" spans="1:16" s="355" customFormat="1">
      <c r="A4" s="374" t="s">
        <v>36</v>
      </c>
      <c r="B4" s="375" t="s">
        <v>709</v>
      </c>
      <c r="C4" s="105"/>
      <c r="D4" s="376"/>
      <c r="E4" s="797"/>
      <c r="F4" s="513">
        <f>SUM(F8:F10)</f>
        <v>0</v>
      </c>
    </row>
    <row r="5" spans="1:16">
      <c r="A5" s="353"/>
      <c r="B5" s="98"/>
      <c r="C5" s="99"/>
      <c r="D5" s="99"/>
      <c r="E5" s="797"/>
      <c r="F5" s="101"/>
    </row>
    <row r="6" spans="1:16">
      <c r="A6" s="353"/>
      <c r="B6" s="375" t="s">
        <v>163</v>
      </c>
      <c r="C6" s="380" t="s">
        <v>164</v>
      </c>
      <c r="D6" s="380" t="s">
        <v>165</v>
      </c>
      <c r="E6" s="798" t="s">
        <v>166</v>
      </c>
      <c r="F6" s="378" t="s">
        <v>167</v>
      </c>
    </row>
    <row r="7" spans="1:16">
      <c r="A7" s="353"/>
      <c r="B7" s="358"/>
      <c r="C7" s="105"/>
      <c r="D7" s="105"/>
      <c r="E7" s="107"/>
      <c r="F7" s="357"/>
      <c r="K7" s="459"/>
      <c r="L7" s="98"/>
      <c r="M7" s="460"/>
      <c r="N7" s="460"/>
      <c r="O7" s="461"/>
      <c r="P7" s="101"/>
    </row>
    <row r="8" spans="1:16" s="465" customFormat="1" ht="38.25">
      <c r="A8" s="408">
        <f>MAX($A$6:$A7)+1</f>
        <v>1</v>
      </c>
      <c r="B8" s="264" t="s">
        <v>710</v>
      </c>
      <c r="C8" s="457" t="s">
        <v>210</v>
      </c>
      <c r="D8" s="158">
        <v>1</v>
      </c>
      <c r="E8" s="384"/>
      <c r="F8" s="121">
        <f>+E8*D8</f>
        <v>0</v>
      </c>
      <c r="G8" s="463"/>
      <c r="H8" s="463"/>
      <c r="I8" s="464"/>
      <c r="J8" s="464"/>
    </row>
    <row r="9" spans="1:16">
      <c r="A9" s="397"/>
      <c r="B9" s="264"/>
      <c r="C9" s="411"/>
      <c r="D9" s="325"/>
      <c r="E9" s="808"/>
      <c r="F9" s="121"/>
    </row>
    <row r="10" spans="1:16" s="465" customFormat="1" ht="25.5">
      <c r="A10" s="408">
        <f>MAX($A$6:$A9)+1</f>
        <v>2</v>
      </c>
      <c r="B10" s="264" t="s">
        <v>711</v>
      </c>
      <c r="C10" s="457" t="s">
        <v>210</v>
      </c>
      <c r="D10" s="158">
        <v>1</v>
      </c>
      <c r="E10" s="384"/>
      <c r="F10" s="121">
        <f>+E10*D10</f>
        <v>0</v>
      </c>
      <c r="G10" s="463"/>
      <c r="H10" s="463"/>
      <c r="I10" s="464"/>
      <c r="J10" s="464"/>
    </row>
    <row r="11" spans="1:16">
      <c r="A11" s="408"/>
      <c r="B11" s="462"/>
      <c r="C11" s="158"/>
      <c r="D11" s="325"/>
      <c r="E11" s="808"/>
      <c r="F11" s="121"/>
    </row>
    <row r="12" spans="1:16" s="465" customFormat="1">
      <c r="A12" s="408"/>
      <c r="B12" s="462"/>
      <c r="C12" s="158"/>
      <c r="D12" s="325"/>
      <c r="E12" s="808"/>
      <c r="F12" s="121"/>
      <c r="G12" s="463"/>
      <c r="H12" s="463"/>
      <c r="I12" s="464"/>
      <c r="J12" s="464"/>
    </row>
    <row r="13" spans="1:16" s="465" customFormat="1">
      <c r="A13" s="139"/>
      <c r="B13" s="462"/>
      <c r="C13" s="158"/>
      <c r="D13" s="467"/>
      <c r="E13" s="808"/>
      <c r="F13" s="458"/>
      <c r="G13" s="463"/>
      <c r="H13" s="463"/>
      <c r="I13" s="464"/>
      <c r="J13" s="464"/>
    </row>
    <row r="14" spans="1:16" s="465" customFormat="1">
      <c r="A14" s="408"/>
      <c r="B14" s="462"/>
      <c r="C14" s="158"/>
      <c r="D14" s="325"/>
      <c r="E14" s="808"/>
      <c r="F14" s="121"/>
      <c r="G14" s="463"/>
      <c r="H14" s="463"/>
      <c r="I14" s="464"/>
      <c r="J14" s="464"/>
    </row>
    <row r="15" spans="1:16">
      <c r="B15" s="268"/>
      <c r="C15" s="185"/>
      <c r="D15" s="185"/>
      <c r="E15" s="808"/>
      <c r="L15" s="458"/>
    </row>
    <row r="16" spans="1:16">
      <c r="B16" s="268"/>
      <c r="C16" s="185"/>
      <c r="D16" s="185"/>
      <c r="E16" s="808"/>
    </row>
    <row r="17" spans="2:6">
      <c r="B17" s="268"/>
      <c r="C17" s="185"/>
      <c r="D17" s="185"/>
      <c r="E17" s="808"/>
    </row>
    <row r="18" spans="2:6">
      <c r="B18" s="268"/>
      <c r="C18" s="185"/>
      <c r="D18" s="185"/>
      <c r="E18" s="808"/>
    </row>
    <row r="19" spans="2:6">
      <c r="B19" s="268"/>
      <c r="C19" s="185"/>
      <c r="D19" s="185"/>
      <c r="E19" s="801"/>
    </row>
    <row r="20" spans="2:6">
      <c r="B20" s="268"/>
      <c r="C20" s="185"/>
      <c r="D20" s="185"/>
      <c r="E20" s="801"/>
    </row>
    <row r="21" spans="2:6">
      <c r="B21" s="268"/>
      <c r="C21" s="185"/>
      <c r="D21" s="185"/>
      <c r="E21" s="801"/>
    </row>
    <row r="22" spans="2:6">
      <c r="B22" s="268"/>
      <c r="C22" s="185"/>
      <c r="D22" s="185"/>
      <c r="E22" s="801"/>
    </row>
    <row r="23" spans="2:6">
      <c r="B23" s="268"/>
      <c r="C23" s="185"/>
      <c r="D23" s="185"/>
      <c r="E23" s="801"/>
    </row>
    <row r="24" spans="2:6">
      <c r="B24" s="268"/>
      <c r="C24" s="185"/>
      <c r="D24" s="185"/>
      <c r="E24" s="801"/>
    </row>
    <row r="25" spans="2:6">
      <c r="B25" s="268"/>
      <c r="C25" s="185"/>
      <c r="D25" s="185"/>
      <c r="E25" s="801"/>
    </row>
    <row r="26" spans="2:6">
      <c r="B26" s="268"/>
      <c r="C26" s="185"/>
      <c r="D26" s="185"/>
      <c r="E26" s="801"/>
    </row>
    <row r="27" spans="2:6">
      <c r="B27" s="268"/>
      <c r="C27" s="185"/>
      <c r="D27" s="185"/>
      <c r="E27" s="801"/>
    </row>
    <row r="28" spans="2:6">
      <c r="B28" s="268"/>
      <c r="C28" s="185"/>
      <c r="D28" s="185"/>
      <c r="E28" s="801"/>
    </row>
    <row r="29" spans="2:6">
      <c r="B29" s="268"/>
      <c r="C29" s="185"/>
      <c r="D29" s="185"/>
      <c r="E29" s="181"/>
      <c r="F29" s="121"/>
    </row>
    <row r="30" spans="2:6">
      <c r="B30" s="268"/>
      <c r="C30" s="185"/>
      <c r="D30" s="185"/>
      <c r="E30" s="801"/>
    </row>
    <row r="31" spans="2:6">
      <c r="B31" s="268"/>
      <c r="C31" s="185"/>
      <c r="D31" s="185"/>
      <c r="E31" s="801"/>
    </row>
    <row r="32" spans="2:6">
      <c r="B32" s="268"/>
      <c r="C32" s="185"/>
      <c r="D32" s="185"/>
      <c r="E32" s="801"/>
    </row>
    <row r="33" spans="1:6">
      <c r="B33" s="268"/>
      <c r="C33" s="185"/>
      <c r="D33" s="185"/>
      <c r="E33" s="801"/>
    </row>
    <row r="34" spans="1:6">
      <c r="B34" s="268"/>
      <c r="C34" s="185"/>
      <c r="D34" s="185"/>
      <c r="E34" s="801"/>
    </row>
    <row r="35" spans="1:6">
      <c r="B35" s="268"/>
      <c r="C35" s="185"/>
      <c r="D35" s="185"/>
      <c r="E35" s="801"/>
    </row>
    <row r="36" spans="1:6">
      <c r="B36" s="268"/>
      <c r="C36" s="185"/>
      <c r="D36" s="185"/>
      <c r="E36" s="801"/>
    </row>
    <row r="37" spans="1:6">
      <c r="B37" s="268"/>
      <c r="C37" s="185"/>
      <c r="D37" s="185"/>
      <c r="E37" s="801"/>
    </row>
    <row r="38" spans="1:6">
      <c r="B38" s="268"/>
      <c r="C38" s="185"/>
      <c r="D38" s="185"/>
      <c r="E38" s="181"/>
      <c r="F38" s="121"/>
    </row>
    <row r="39" spans="1:6">
      <c r="B39" s="268"/>
      <c r="C39" s="185"/>
      <c r="D39" s="185"/>
      <c r="E39" s="801"/>
    </row>
    <row r="40" spans="1:6">
      <c r="B40" s="268"/>
      <c r="C40" s="185"/>
      <c r="D40" s="185"/>
      <c r="E40" s="801"/>
    </row>
    <row r="41" spans="1:6">
      <c r="B41" s="268"/>
      <c r="C41" s="185"/>
      <c r="D41" s="185"/>
      <c r="E41" s="801"/>
    </row>
    <row r="42" spans="1:6">
      <c r="B42" s="268"/>
      <c r="C42" s="185"/>
      <c r="D42" s="185"/>
      <c r="E42" s="801"/>
    </row>
    <row r="43" spans="1:6">
      <c r="B43" s="268"/>
      <c r="C43" s="185"/>
      <c r="D43" s="185"/>
      <c r="E43" s="801"/>
    </row>
    <row r="44" spans="1:6">
      <c r="B44" s="268"/>
      <c r="C44" s="185"/>
      <c r="D44" s="185"/>
      <c r="E44" s="801"/>
    </row>
    <row r="45" spans="1:6">
      <c r="B45" s="268"/>
      <c r="C45" s="185"/>
      <c r="D45" s="185"/>
      <c r="E45" s="801"/>
    </row>
    <row r="46" spans="1:6">
      <c r="B46" s="268"/>
      <c r="C46" s="185"/>
      <c r="D46" s="185"/>
      <c r="E46" s="801"/>
    </row>
    <row r="47" spans="1:6">
      <c r="B47" s="268"/>
      <c r="C47" s="185"/>
      <c r="D47" s="185"/>
      <c r="E47" s="181"/>
      <c r="F47" s="121"/>
    </row>
    <row r="48" spans="1:6">
      <c r="A48" s="110"/>
      <c r="B48" s="268"/>
      <c r="C48" s="185"/>
      <c r="D48" s="185"/>
      <c r="E48" s="801"/>
    </row>
    <row r="49" spans="2:5">
      <c r="B49" s="268"/>
      <c r="C49" s="185"/>
      <c r="D49" s="185"/>
      <c r="E49" s="801"/>
    </row>
    <row r="50" spans="2:5">
      <c r="B50" s="268"/>
      <c r="C50" s="185"/>
      <c r="D50" s="185"/>
      <c r="E50" s="801"/>
    </row>
    <row r="51" spans="2:5">
      <c r="B51" s="268"/>
      <c r="C51" s="185"/>
      <c r="D51" s="185"/>
      <c r="E51" s="801"/>
    </row>
    <row r="52" spans="2:5">
      <c r="B52" s="268"/>
      <c r="C52" s="185"/>
      <c r="D52" s="185"/>
      <c r="E52" s="801"/>
    </row>
    <row r="53" spans="2:5">
      <c r="B53" s="268"/>
      <c r="C53" s="185"/>
      <c r="D53" s="185"/>
      <c r="E53" s="801"/>
    </row>
    <row r="54" spans="2:5">
      <c r="B54" s="268"/>
      <c r="C54" s="185"/>
      <c r="D54" s="185"/>
      <c r="E54" s="801"/>
    </row>
    <row r="55" spans="2:5">
      <c r="B55" s="268"/>
      <c r="C55" s="185"/>
      <c r="D55" s="185"/>
      <c r="E55" s="801"/>
    </row>
    <row r="56" spans="2:5">
      <c r="B56" s="268"/>
      <c r="C56" s="185"/>
      <c r="D56" s="185"/>
      <c r="E56" s="801"/>
    </row>
    <row r="57" spans="2:5">
      <c r="B57" s="268"/>
      <c r="C57" s="185"/>
      <c r="D57" s="185"/>
      <c r="E57" s="801"/>
    </row>
    <row r="58" spans="2:5">
      <c r="B58" s="268"/>
      <c r="C58" s="185"/>
      <c r="D58" s="185"/>
      <c r="E58" s="801"/>
    </row>
    <row r="59" spans="2:5">
      <c r="B59" s="268"/>
      <c r="C59" s="185"/>
      <c r="D59" s="185"/>
      <c r="E59" s="801"/>
    </row>
    <row r="60" spans="2:5">
      <c r="B60" s="268"/>
      <c r="C60" s="185"/>
      <c r="D60" s="185"/>
      <c r="E60" s="801"/>
    </row>
    <row r="61" spans="2:5">
      <c r="B61" s="268"/>
      <c r="C61" s="185"/>
      <c r="D61" s="185"/>
      <c r="E61" s="801"/>
    </row>
    <row r="62" spans="2:5">
      <c r="B62" s="268"/>
      <c r="C62" s="185"/>
      <c r="D62" s="185"/>
      <c r="E62" s="801"/>
    </row>
    <row r="63" spans="2:5">
      <c r="B63" s="268"/>
      <c r="C63" s="185"/>
      <c r="D63" s="185"/>
      <c r="E63" s="801"/>
    </row>
    <row r="64" spans="2:5">
      <c r="B64" s="268"/>
      <c r="C64" s="185"/>
      <c r="D64" s="185"/>
      <c r="E64" s="801"/>
    </row>
    <row r="65" spans="1:6">
      <c r="B65" s="268"/>
      <c r="C65" s="185"/>
      <c r="D65" s="185"/>
      <c r="E65" s="801"/>
    </row>
    <row r="66" spans="1:6">
      <c r="B66" s="268"/>
      <c r="C66" s="185"/>
      <c r="D66" s="185"/>
      <c r="E66" s="801"/>
    </row>
    <row r="67" spans="1:6">
      <c r="B67" s="268"/>
      <c r="C67" s="185"/>
      <c r="D67" s="185"/>
      <c r="E67" s="801"/>
    </row>
    <row r="68" spans="1:6">
      <c r="B68" s="268"/>
      <c r="C68" s="185"/>
      <c r="D68" s="185"/>
      <c r="E68" s="801"/>
    </row>
    <row r="69" spans="1:6">
      <c r="B69" s="268"/>
      <c r="C69" s="185"/>
      <c r="D69" s="185"/>
      <c r="E69" s="801"/>
    </row>
    <row r="70" spans="1:6">
      <c r="B70" s="268"/>
      <c r="C70" s="185"/>
      <c r="D70" s="185"/>
      <c r="E70" s="801"/>
    </row>
    <row r="71" spans="1:6">
      <c r="B71" s="268"/>
      <c r="C71" s="185"/>
      <c r="D71" s="185"/>
      <c r="E71" s="801"/>
    </row>
    <row r="72" spans="1:6">
      <c r="B72" s="268"/>
      <c r="C72" s="185"/>
      <c r="D72" s="185"/>
      <c r="E72" s="181"/>
      <c r="F72" s="121"/>
    </row>
    <row r="73" spans="1:6">
      <c r="B73" s="268"/>
      <c r="C73" s="185"/>
      <c r="D73" s="185"/>
      <c r="E73" s="801"/>
    </row>
    <row r="74" spans="1:6">
      <c r="A74" s="110"/>
      <c r="B74" s="268"/>
      <c r="C74" s="185"/>
      <c r="D74" s="185"/>
      <c r="E74" s="801"/>
    </row>
    <row r="75" spans="1:6">
      <c r="B75" s="268"/>
      <c r="C75" s="185"/>
      <c r="D75" s="185"/>
      <c r="E75" s="801"/>
    </row>
    <row r="76" spans="1:6">
      <c r="B76" s="268"/>
      <c r="C76" s="185"/>
      <c r="D76" s="185"/>
      <c r="E76" s="801"/>
    </row>
    <row r="77" spans="1:6">
      <c r="B77" s="268"/>
      <c r="C77" s="185"/>
      <c r="D77" s="185"/>
      <c r="E77" s="801"/>
    </row>
    <row r="78" spans="1:6">
      <c r="B78" s="268"/>
      <c r="C78" s="185"/>
      <c r="D78" s="185"/>
      <c r="E78" s="801"/>
    </row>
    <row r="79" spans="1:6">
      <c r="B79" s="268"/>
      <c r="C79" s="185"/>
      <c r="D79" s="185"/>
      <c r="E79" s="801"/>
    </row>
    <row r="80" spans="1:6">
      <c r="B80" s="268"/>
      <c r="C80" s="185"/>
      <c r="D80" s="185"/>
      <c r="E80" s="801"/>
    </row>
    <row r="81" spans="2:5">
      <c r="B81" s="268"/>
      <c r="C81" s="185"/>
      <c r="D81" s="185"/>
      <c r="E81" s="801"/>
    </row>
    <row r="82" spans="2:5">
      <c r="B82" s="268"/>
      <c r="C82" s="185"/>
      <c r="D82" s="185"/>
      <c r="E82" s="801"/>
    </row>
    <row r="83" spans="2:5">
      <c r="B83" s="268"/>
      <c r="C83" s="185"/>
      <c r="D83" s="185"/>
      <c r="E83" s="801"/>
    </row>
    <row r="84" spans="2:5">
      <c r="B84" s="268"/>
      <c r="C84" s="185"/>
      <c r="D84" s="185"/>
      <c r="E84" s="801"/>
    </row>
    <row r="85" spans="2:5">
      <c r="B85" s="268"/>
      <c r="C85" s="185"/>
      <c r="D85" s="185"/>
      <c r="E85" s="801"/>
    </row>
    <row r="86" spans="2:5">
      <c r="B86" s="268"/>
      <c r="C86" s="185"/>
      <c r="D86" s="185"/>
      <c r="E86" s="801"/>
    </row>
    <row r="87" spans="2:5">
      <c r="B87" s="268"/>
      <c r="C87" s="185"/>
      <c r="D87" s="185"/>
      <c r="E87" s="801"/>
    </row>
    <row r="88" spans="2:5">
      <c r="B88" s="268"/>
      <c r="C88" s="185"/>
      <c r="D88" s="185"/>
      <c r="E88" s="801"/>
    </row>
    <row r="89" spans="2:5">
      <c r="B89" s="268"/>
      <c r="C89" s="185"/>
      <c r="D89" s="185"/>
      <c r="E89" s="801"/>
    </row>
    <row r="90" spans="2:5">
      <c r="B90" s="268"/>
      <c r="C90" s="185"/>
      <c r="D90" s="185"/>
      <c r="E90" s="801"/>
    </row>
    <row r="91" spans="2:5">
      <c r="B91" s="268"/>
      <c r="C91" s="185"/>
      <c r="D91" s="185"/>
      <c r="E91" s="801"/>
    </row>
    <row r="92" spans="2:5">
      <c r="B92" s="268"/>
      <c r="C92" s="185"/>
      <c r="D92" s="185"/>
      <c r="E92" s="801"/>
    </row>
    <row r="93" spans="2:5">
      <c r="B93" s="268"/>
      <c r="C93" s="185"/>
      <c r="D93" s="185"/>
      <c r="E93" s="801"/>
    </row>
    <row r="94" spans="2:5">
      <c r="B94" s="268"/>
      <c r="C94" s="185"/>
      <c r="D94" s="185"/>
      <c r="E94" s="801"/>
    </row>
    <row r="95" spans="2:5">
      <c r="B95" s="268"/>
      <c r="C95" s="185"/>
      <c r="D95" s="185"/>
      <c r="E95" s="801"/>
    </row>
    <row r="96" spans="2:5">
      <c r="B96" s="268"/>
      <c r="C96" s="185"/>
      <c r="D96" s="185"/>
      <c r="E96" s="801"/>
    </row>
    <row r="97" spans="1:6">
      <c r="B97" s="268"/>
      <c r="C97" s="185"/>
      <c r="D97" s="185"/>
      <c r="E97" s="801"/>
    </row>
    <row r="98" spans="1:6">
      <c r="B98" s="268"/>
      <c r="C98" s="185"/>
      <c r="D98" s="185"/>
      <c r="E98" s="181"/>
      <c r="F98" s="121"/>
    </row>
    <row r="99" spans="1:6">
      <c r="B99" s="268"/>
      <c r="C99" s="185"/>
      <c r="D99" s="185"/>
      <c r="E99" s="801"/>
    </row>
    <row r="100" spans="1:6">
      <c r="A100" s="110"/>
      <c r="B100" s="268"/>
      <c r="C100" s="185"/>
      <c r="D100" s="185"/>
      <c r="E100" s="801"/>
    </row>
    <row r="101" spans="1:6">
      <c r="B101" s="268"/>
      <c r="C101" s="185"/>
      <c r="D101" s="185"/>
      <c r="E101" s="801"/>
    </row>
    <row r="102" spans="1:6">
      <c r="B102" s="268"/>
      <c r="C102" s="185"/>
      <c r="D102" s="185"/>
      <c r="E102" s="801"/>
    </row>
    <row r="103" spans="1:6">
      <c r="B103" s="268"/>
      <c r="C103" s="185"/>
      <c r="D103" s="185"/>
      <c r="E103" s="801"/>
    </row>
    <row r="104" spans="1:6">
      <c r="B104" s="268"/>
      <c r="C104" s="185"/>
      <c r="D104" s="185"/>
      <c r="E104" s="801"/>
    </row>
    <row r="105" spans="1:6">
      <c r="B105" s="268"/>
      <c r="C105" s="185"/>
      <c r="D105" s="185"/>
      <c r="E105" s="801"/>
    </row>
    <row r="106" spans="1:6">
      <c r="B106" s="268"/>
      <c r="C106" s="185"/>
      <c r="D106" s="185"/>
      <c r="E106" s="801"/>
    </row>
    <row r="107" spans="1:6">
      <c r="B107" s="268"/>
      <c r="C107" s="185"/>
      <c r="D107" s="185"/>
      <c r="E107" s="801"/>
    </row>
    <row r="108" spans="1:6">
      <c r="B108" s="268"/>
      <c r="C108" s="185"/>
      <c r="D108" s="185"/>
      <c r="E108" s="801"/>
    </row>
    <row r="109" spans="1:6">
      <c r="B109" s="268"/>
      <c r="C109" s="185"/>
      <c r="D109" s="185"/>
      <c r="E109" s="801"/>
    </row>
    <row r="110" spans="1:6">
      <c r="B110" s="268"/>
      <c r="C110" s="185"/>
      <c r="D110" s="185"/>
      <c r="E110" s="801"/>
    </row>
    <row r="111" spans="1:6">
      <c r="B111" s="268"/>
      <c r="C111" s="185"/>
      <c r="D111" s="185"/>
      <c r="E111" s="801"/>
    </row>
    <row r="112" spans="1:6">
      <c r="B112" s="268"/>
      <c r="C112" s="185"/>
      <c r="D112" s="185"/>
      <c r="E112" s="801"/>
    </row>
    <row r="113" spans="2:6">
      <c r="B113" s="268"/>
      <c r="C113" s="185"/>
      <c r="D113" s="185"/>
      <c r="E113" s="801"/>
    </row>
    <row r="114" spans="2:6">
      <c r="B114" s="268"/>
      <c r="C114" s="185"/>
      <c r="D114" s="185"/>
      <c r="E114" s="801"/>
    </row>
    <row r="115" spans="2:6">
      <c r="B115" s="268"/>
      <c r="C115" s="185"/>
      <c r="D115" s="185"/>
      <c r="E115" s="801"/>
    </row>
    <row r="116" spans="2:6">
      <c r="B116" s="268"/>
      <c r="C116" s="185"/>
      <c r="D116" s="185"/>
      <c r="E116" s="801"/>
    </row>
    <row r="117" spans="2:6">
      <c r="B117" s="268"/>
      <c r="C117" s="185"/>
      <c r="D117" s="185"/>
      <c r="E117" s="801"/>
    </row>
    <row r="118" spans="2:6">
      <c r="B118" s="268"/>
      <c r="C118" s="185"/>
      <c r="D118" s="185"/>
      <c r="E118" s="801"/>
    </row>
    <row r="119" spans="2:6">
      <c r="B119" s="268"/>
      <c r="C119" s="185"/>
      <c r="D119" s="185"/>
      <c r="E119" s="801"/>
    </row>
    <row r="120" spans="2:6">
      <c r="B120" s="268"/>
      <c r="C120" s="185"/>
      <c r="D120" s="185"/>
      <c r="E120" s="801"/>
    </row>
    <row r="121" spans="2:6">
      <c r="B121" s="268"/>
      <c r="C121" s="185"/>
      <c r="D121" s="185"/>
      <c r="E121" s="801"/>
    </row>
    <row r="122" spans="2:6">
      <c r="B122" s="268"/>
      <c r="C122" s="185"/>
      <c r="D122" s="185"/>
      <c r="E122" s="801"/>
    </row>
    <row r="123" spans="2:6">
      <c r="B123" s="268"/>
      <c r="C123" s="185"/>
      <c r="D123" s="185"/>
      <c r="E123" s="181"/>
      <c r="F123" s="121"/>
    </row>
    <row r="124" spans="2:6">
      <c r="B124" s="268"/>
      <c r="C124" s="185"/>
      <c r="D124" s="185"/>
      <c r="E124" s="801"/>
    </row>
    <row r="125" spans="2:6">
      <c r="B125" s="268"/>
      <c r="C125" s="185"/>
      <c r="D125" s="185"/>
      <c r="E125" s="801"/>
    </row>
    <row r="126" spans="2:6">
      <c r="B126" s="268"/>
      <c r="C126" s="185"/>
      <c r="D126" s="185"/>
      <c r="E126" s="801"/>
    </row>
    <row r="127" spans="2:6">
      <c r="B127" s="268"/>
      <c r="C127" s="185"/>
      <c r="D127" s="185"/>
      <c r="E127" s="801"/>
    </row>
    <row r="128" spans="2:6">
      <c r="B128" s="268"/>
      <c r="C128" s="185"/>
      <c r="D128" s="185"/>
      <c r="E128" s="801"/>
    </row>
    <row r="129" spans="1:6">
      <c r="B129" s="268"/>
      <c r="C129" s="185"/>
      <c r="D129" s="185"/>
      <c r="E129" s="801"/>
    </row>
    <row r="130" spans="1:6">
      <c r="B130" s="268"/>
      <c r="C130" s="185"/>
      <c r="D130" s="185"/>
      <c r="E130" s="801"/>
    </row>
    <row r="131" spans="1:6">
      <c r="B131" s="268"/>
      <c r="C131" s="185"/>
      <c r="D131" s="185"/>
      <c r="E131" s="801"/>
    </row>
    <row r="132" spans="1:6">
      <c r="B132" s="268"/>
      <c r="C132" s="185"/>
      <c r="D132" s="185"/>
      <c r="E132" s="181"/>
      <c r="F132" s="121"/>
    </row>
    <row r="133" spans="1:6">
      <c r="B133" s="268"/>
      <c r="C133" s="185"/>
      <c r="D133" s="185"/>
      <c r="E133" s="801"/>
    </row>
    <row r="134" spans="1:6">
      <c r="B134" s="268"/>
      <c r="C134" s="185"/>
      <c r="D134" s="185"/>
      <c r="E134" s="801"/>
    </row>
    <row r="135" spans="1:6">
      <c r="B135" s="268"/>
      <c r="C135" s="185"/>
      <c r="D135" s="185"/>
      <c r="E135" s="801"/>
    </row>
    <row r="136" spans="1:6">
      <c r="B136" s="268"/>
      <c r="C136" s="185"/>
      <c r="D136" s="185"/>
      <c r="E136" s="801"/>
    </row>
    <row r="137" spans="1:6">
      <c r="B137" s="268"/>
      <c r="C137" s="185"/>
      <c r="D137" s="185"/>
      <c r="E137" s="801"/>
    </row>
    <row r="138" spans="1:6">
      <c r="B138" s="268"/>
      <c r="C138" s="185"/>
      <c r="D138" s="185"/>
      <c r="E138" s="801"/>
    </row>
    <row r="139" spans="1:6">
      <c r="B139" s="268"/>
      <c r="C139" s="185"/>
      <c r="D139" s="185"/>
      <c r="E139" s="801"/>
    </row>
    <row r="140" spans="1:6">
      <c r="B140" s="268"/>
      <c r="C140" s="185"/>
      <c r="D140" s="185"/>
      <c r="E140" s="801"/>
    </row>
    <row r="141" spans="1:6">
      <c r="B141" s="268"/>
      <c r="C141" s="185"/>
      <c r="D141" s="185"/>
      <c r="E141" s="181"/>
      <c r="F141" s="121"/>
    </row>
    <row r="142" spans="1:6">
      <c r="B142" s="268"/>
      <c r="C142" s="185"/>
      <c r="D142" s="185"/>
      <c r="E142" s="801"/>
    </row>
    <row r="143" spans="1:6">
      <c r="A143" s="110"/>
      <c r="B143" s="268"/>
      <c r="C143" s="185"/>
      <c r="D143" s="185"/>
      <c r="E143" s="801"/>
    </row>
    <row r="144" spans="1:6">
      <c r="B144" s="268"/>
      <c r="C144" s="185"/>
      <c r="D144" s="185"/>
      <c r="E144" s="801"/>
    </row>
    <row r="145" spans="2:5">
      <c r="B145" s="268"/>
      <c r="C145" s="185"/>
      <c r="D145" s="185"/>
      <c r="E145" s="801"/>
    </row>
    <row r="146" spans="2:5">
      <c r="B146" s="268"/>
      <c r="C146" s="185"/>
      <c r="D146" s="185"/>
      <c r="E146" s="801"/>
    </row>
    <row r="147" spans="2:5">
      <c r="B147" s="268"/>
      <c r="C147" s="185"/>
      <c r="D147" s="185"/>
      <c r="E147" s="801"/>
    </row>
    <row r="148" spans="2:5">
      <c r="B148" s="268"/>
      <c r="C148" s="185"/>
      <c r="D148" s="185"/>
      <c r="E148" s="801"/>
    </row>
    <row r="149" spans="2:5">
      <c r="B149" s="268"/>
      <c r="C149" s="185"/>
      <c r="D149" s="185"/>
      <c r="E149" s="801"/>
    </row>
    <row r="150" spans="2:5">
      <c r="B150" s="268"/>
      <c r="C150" s="185"/>
      <c r="D150" s="185"/>
      <c r="E150" s="801"/>
    </row>
    <row r="151" spans="2:5">
      <c r="B151" s="268"/>
      <c r="C151" s="185"/>
      <c r="D151" s="185"/>
      <c r="E151" s="801"/>
    </row>
    <row r="152" spans="2:5">
      <c r="B152" s="268"/>
      <c r="C152" s="185"/>
      <c r="D152" s="185"/>
      <c r="E152" s="801"/>
    </row>
    <row r="153" spans="2:5">
      <c r="B153" s="268"/>
      <c r="C153" s="185"/>
      <c r="D153" s="185"/>
      <c r="E153" s="801"/>
    </row>
    <row r="154" spans="2:5">
      <c r="B154" s="268"/>
      <c r="C154" s="185"/>
      <c r="D154" s="185"/>
      <c r="E154" s="801"/>
    </row>
    <row r="155" spans="2:5">
      <c r="B155" s="268"/>
      <c r="C155" s="185"/>
      <c r="D155" s="185"/>
      <c r="E155" s="801"/>
    </row>
    <row r="156" spans="2:5">
      <c r="B156" s="268"/>
      <c r="C156" s="185"/>
      <c r="D156" s="185"/>
      <c r="E156" s="801"/>
    </row>
    <row r="157" spans="2:5">
      <c r="B157" s="268"/>
      <c r="C157" s="185"/>
      <c r="D157" s="185"/>
      <c r="E157" s="801"/>
    </row>
    <row r="158" spans="2:5">
      <c r="B158" s="268"/>
      <c r="C158" s="185"/>
      <c r="D158" s="185"/>
      <c r="E158" s="801"/>
    </row>
    <row r="159" spans="2:5">
      <c r="B159" s="268"/>
      <c r="C159" s="185"/>
      <c r="D159" s="185"/>
      <c r="E159" s="801"/>
    </row>
    <row r="160" spans="2:5">
      <c r="B160" s="268"/>
      <c r="C160" s="185"/>
      <c r="D160" s="185"/>
      <c r="E160" s="801"/>
    </row>
    <row r="161" spans="1:6">
      <c r="B161" s="268"/>
      <c r="C161" s="185"/>
      <c r="D161" s="185"/>
      <c r="E161" s="801"/>
    </row>
    <row r="162" spans="1:6">
      <c r="B162" s="268"/>
      <c r="C162" s="185"/>
      <c r="D162" s="185"/>
      <c r="E162" s="801"/>
    </row>
    <row r="163" spans="1:6">
      <c r="B163" s="268"/>
      <c r="C163" s="185"/>
      <c r="D163" s="185"/>
      <c r="E163" s="801"/>
    </row>
    <row r="164" spans="1:6">
      <c r="B164" s="268"/>
      <c r="C164" s="185"/>
      <c r="D164" s="185"/>
      <c r="E164" s="801"/>
    </row>
    <row r="165" spans="1:6">
      <c r="B165" s="268"/>
      <c r="C165" s="185"/>
      <c r="D165" s="185"/>
      <c r="E165" s="801"/>
    </row>
    <row r="166" spans="1:6">
      <c r="B166" s="268"/>
      <c r="C166" s="185"/>
      <c r="D166" s="185"/>
      <c r="E166" s="181"/>
      <c r="F166" s="121"/>
    </row>
    <row r="167" spans="1:6">
      <c r="B167" s="268"/>
      <c r="C167" s="185"/>
      <c r="D167" s="185"/>
      <c r="E167" s="801"/>
    </row>
    <row r="168" spans="1:6">
      <c r="A168" s="110"/>
      <c r="B168" s="268"/>
      <c r="C168" s="185"/>
      <c r="D168" s="185"/>
      <c r="E168" s="801"/>
    </row>
    <row r="169" spans="1:6">
      <c r="B169" s="268"/>
      <c r="C169" s="185"/>
      <c r="D169" s="185"/>
      <c r="E169" s="801"/>
    </row>
    <row r="170" spans="1:6">
      <c r="B170" s="268"/>
      <c r="C170" s="185"/>
      <c r="D170" s="185"/>
      <c r="E170" s="801"/>
    </row>
    <row r="171" spans="1:6">
      <c r="B171" s="268"/>
      <c r="C171" s="185"/>
      <c r="D171" s="185"/>
      <c r="E171" s="801"/>
    </row>
    <row r="172" spans="1:6">
      <c r="B172" s="268"/>
      <c r="C172" s="185"/>
      <c r="D172" s="185"/>
      <c r="E172" s="801"/>
    </row>
    <row r="173" spans="1:6">
      <c r="B173" s="268"/>
      <c r="C173" s="185"/>
      <c r="D173" s="185"/>
      <c r="E173" s="801"/>
    </row>
    <row r="174" spans="1:6">
      <c r="B174" s="268"/>
      <c r="C174" s="185"/>
      <c r="D174" s="185"/>
      <c r="E174" s="801"/>
    </row>
    <row r="175" spans="1:6">
      <c r="B175" s="268"/>
      <c r="C175" s="185"/>
      <c r="D175" s="185"/>
      <c r="E175" s="801"/>
    </row>
    <row r="176" spans="1:6">
      <c r="B176" s="268"/>
      <c r="C176" s="185"/>
      <c r="D176" s="185"/>
      <c r="E176" s="181"/>
      <c r="F176" s="121"/>
    </row>
    <row r="177" spans="1:6">
      <c r="B177" s="268"/>
      <c r="C177" s="185"/>
      <c r="D177" s="185"/>
      <c r="E177" s="181"/>
      <c r="F177" s="121"/>
    </row>
    <row r="178" spans="1:6">
      <c r="B178" s="268"/>
      <c r="C178" s="185"/>
      <c r="D178" s="185"/>
      <c r="E178" s="181"/>
      <c r="F178" s="121"/>
    </row>
    <row r="179" spans="1:6">
      <c r="B179" s="268"/>
      <c r="C179" s="185"/>
      <c r="D179" s="185"/>
      <c r="E179" s="181"/>
      <c r="F179" s="121"/>
    </row>
    <row r="180" spans="1:6">
      <c r="B180" s="268"/>
      <c r="C180" s="185"/>
      <c r="D180" s="185"/>
      <c r="E180" s="181"/>
      <c r="F180" s="121"/>
    </row>
    <row r="181" spans="1:6">
      <c r="A181" s="110"/>
      <c r="B181" s="268"/>
      <c r="C181" s="185"/>
      <c r="D181" s="185"/>
      <c r="E181" s="801"/>
    </row>
    <row r="182" spans="1:6">
      <c r="B182" s="268"/>
      <c r="C182" s="185"/>
      <c r="D182" s="185"/>
      <c r="E182" s="801"/>
    </row>
    <row r="183" spans="1:6">
      <c r="B183" s="268"/>
      <c r="C183" s="185"/>
      <c r="D183" s="185"/>
      <c r="E183" s="801"/>
    </row>
    <row r="184" spans="1:6">
      <c r="B184" s="268"/>
      <c r="C184" s="185"/>
      <c r="D184" s="185"/>
      <c r="E184" s="801"/>
    </row>
    <row r="185" spans="1:6">
      <c r="B185" s="268"/>
      <c r="C185" s="185"/>
      <c r="D185" s="185"/>
      <c r="E185" s="801"/>
    </row>
    <row r="186" spans="1:6">
      <c r="A186" s="110"/>
      <c r="B186" s="268"/>
      <c r="C186" s="185"/>
      <c r="D186" s="185"/>
      <c r="E186" s="801"/>
    </row>
    <row r="187" spans="1:6">
      <c r="B187" s="268"/>
      <c r="C187" s="185"/>
      <c r="D187" s="185"/>
      <c r="E187" s="801"/>
    </row>
    <row r="188" spans="1:6">
      <c r="B188" s="268"/>
      <c r="C188" s="185"/>
      <c r="D188" s="185"/>
      <c r="E188" s="181"/>
      <c r="F188" s="121"/>
    </row>
    <row r="189" spans="1:6">
      <c r="B189" s="268"/>
      <c r="C189" s="185"/>
      <c r="D189" s="185"/>
      <c r="E189" s="181"/>
      <c r="F189" s="121"/>
    </row>
    <row r="190" spans="1:6">
      <c r="B190" s="268"/>
      <c r="C190" s="185"/>
      <c r="D190" s="185"/>
      <c r="E190" s="801"/>
    </row>
    <row r="191" spans="1:6">
      <c r="A191" s="110"/>
      <c r="B191" s="268"/>
      <c r="C191" s="185"/>
      <c r="D191" s="185"/>
      <c r="E191" s="801"/>
    </row>
    <row r="192" spans="1:6">
      <c r="B192" s="268"/>
      <c r="C192" s="185"/>
      <c r="D192" s="185"/>
      <c r="E192" s="801"/>
    </row>
    <row r="193" spans="2:10">
      <c r="B193" s="268"/>
      <c r="C193" s="185"/>
      <c r="D193" s="185"/>
      <c r="E193" s="181"/>
      <c r="F193" s="121"/>
    </row>
    <row r="194" spans="2:10">
      <c r="B194" s="268"/>
      <c r="C194" s="185"/>
      <c r="D194" s="185"/>
      <c r="E194" s="181"/>
      <c r="F194" s="121"/>
    </row>
    <row r="195" spans="2:10">
      <c r="B195" s="268"/>
      <c r="C195" s="185"/>
      <c r="D195" s="185"/>
      <c r="E195" s="801"/>
    </row>
    <row r="196" spans="2:10">
      <c r="B196" s="268"/>
      <c r="C196" s="185"/>
      <c r="D196" s="185"/>
      <c r="E196" s="801"/>
    </row>
    <row r="197" spans="2:10">
      <c r="B197" s="268"/>
      <c r="C197" s="185"/>
      <c r="D197" s="185"/>
      <c r="E197" s="801"/>
    </row>
    <row r="198" spans="2:10">
      <c r="B198" s="268"/>
      <c r="C198" s="185"/>
      <c r="D198" s="185"/>
      <c r="E198" s="801"/>
    </row>
    <row r="199" spans="2:10">
      <c r="B199" s="268"/>
      <c r="C199" s="185"/>
      <c r="D199" s="185"/>
      <c r="E199" s="181"/>
      <c r="F199" s="121"/>
      <c r="J199" s="120"/>
    </row>
    <row r="200" spans="2:10">
      <c r="B200" s="268"/>
      <c r="C200" s="185"/>
      <c r="D200" s="185"/>
      <c r="E200" s="801"/>
    </row>
    <row r="201" spans="2:10">
      <c r="B201" s="268"/>
      <c r="C201" s="185"/>
      <c r="D201" s="185"/>
      <c r="E201" s="181"/>
      <c r="F201" s="121"/>
      <c r="J201" s="120"/>
    </row>
    <row r="202" spans="2:10">
      <c r="B202" s="268"/>
      <c r="C202" s="185"/>
      <c r="D202" s="185"/>
      <c r="E202" s="181"/>
      <c r="F202" s="121"/>
      <c r="J202" s="120"/>
    </row>
    <row r="203" spans="2:10">
      <c r="B203" s="268"/>
      <c r="C203" s="185"/>
      <c r="D203" s="185"/>
      <c r="E203" s="181"/>
      <c r="F203" s="121"/>
      <c r="J203" s="120"/>
    </row>
    <row r="204" spans="2:10">
      <c r="B204" s="268"/>
      <c r="C204" s="185"/>
      <c r="D204" s="185"/>
      <c r="E204" s="181"/>
      <c r="F204" s="121"/>
      <c r="J204" s="120"/>
    </row>
    <row r="205" spans="2:10">
      <c r="B205" s="268"/>
      <c r="C205" s="185"/>
      <c r="D205" s="185"/>
      <c r="E205" s="801"/>
    </row>
    <row r="206" spans="2:10">
      <c r="B206" s="268"/>
      <c r="C206" s="185"/>
      <c r="D206" s="185"/>
      <c r="E206" s="181"/>
      <c r="F206" s="121"/>
      <c r="J206" s="120"/>
    </row>
    <row r="207" spans="2:10">
      <c r="B207" s="268"/>
      <c r="C207" s="185"/>
      <c r="D207" s="185"/>
      <c r="E207" s="181"/>
      <c r="F207" s="121"/>
      <c r="J207" s="120"/>
    </row>
    <row r="208" spans="2:10">
      <c r="B208" s="268"/>
      <c r="C208" s="185"/>
      <c r="D208" s="185"/>
      <c r="E208" s="181"/>
      <c r="F208" s="121"/>
      <c r="J208" s="120"/>
    </row>
    <row r="209" spans="1:10">
      <c r="B209" s="268"/>
      <c r="C209" s="185"/>
      <c r="D209" s="185"/>
      <c r="E209" s="181"/>
      <c r="F209" s="121"/>
      <c r="J209" s="120"/>
    </row>
    <row r="210" spans="1:10">
      <c r="B210" s="268"/>
      <c r="C210" s="185"/>
      <c r="D210" s="185"/>
      <c r="E210" s="181"/>
      <c r="F210" s="121"/>
      <c r="J210" s="120"/>
    </row>
    <row r="211" spans="1:10">
      <c r="B211" s="268"/>
      <c r="C211" s="185"/>
      <c r="D211" s="185"/>
      <c r="E211" s="801"/>
    </row>
    <row r="212" spans="1:10">
      <c r="B212" s="268"/>
      <c r="C212" s="185"/>
      <c r="D212" s="185"/>
      <c r="E212" s="181"/>
      <c r="F212" s="121"/>
      <c r="J212" s="120"/>
    </row>
    <row r="213" spans="1:10">
      <c r="B213" s="268"/>
      <c r="C213" s="185"/>
      <c r="D213" s="185"/>
      <c r="E213" s="181"/>
      <c r="F213" s="121"/>
      <c r="J213" s="120"/>
    </row>
    <row r="214" spans="1:10">
      <c r="B214" s="268"/>
      <c r="C214" s="185"/>
      <c r="D214" s="185"/>
      <c r="E214" s="181"/>
      <c r="F214" s="121"/>
      <c r="J214" s="120"/>
    </row>
    <row r="215" spans="1:10">
      <c r="B215" s="268"/>
      <c r="C215" s="185"/>
      <c r="D215" s="185"/>
      <c r="E215" s="181"/>
      <c r="F215" s="121"/>
      <c r="J215" s="120"/>
    </row>
    <row r="216" spans="1:10">
      <c r="B216" s="268"/>
      <c r="C216" s="185"/>
      <c r="D216" s="185"/>
      <c r="E216" s="181"/>
      <c r="F216" s="121"/>
      <c r="J216" s="120"/>
    </row>
    <row r="217" spans="1:10">
      <c r="B217" s="268"/>
      <c r="C217" s="185"/>
      <c r="D217" s="185"/>
      <c r="E217" s="181"/>
      <c r="F217" s="121"/>
      <c r="J217" s="120"/>
    </row>
    <row r="218" spans="1:10">
      <c r="B218" s="268"/>
      <c r="C218" s="185"/>
      <c r="D218" s="185"/>
      <c r="E218" s="801"/>
    </row>
    <row r="219" spans="1:10">
      <c r="B219" s="268"/>
      <c r="C219" s="185"/>
      <c r="D219" s="185"/>
      <c r="E219" s="181"/>
      <c r="F219" s="121"/>
      <c r="J219" s="120"/>
    </row>
    <row r="220" spans="1:10">
      <c r="B220" s="268"/>
      <c r="C220" s="185"/>
      <c r="D220" s="185"/>
      <c r="E220" s="181"/>
      <c r="F220" s="121"/>
      <c r="J220" s="120"/>
    </row>
    <row r="221" spans="1:10">
      <c r="A221" s="110"/>
      <c r="B221" s="268"/>
      <c r="C221" s="185"/>
      <c r="D221" s="185"/>
      <c r="E221" s="801"/>
    </row>
    <row r="222" spans="1:10">
      <c r="B222" s="268"/>
      <c r="C222" s="185"/>
      <c r="D222" s="185"/>
      <c r="E222" s="801"/>
    </row>
    <row r="223" spans="1:10">
      <c r="B223" s="268"/>
      <c r="C223" s="185"/>
      <c r="D223" s="185"/>
      <c r="E223" s="801"/>
    </row>
    <row r="224" spans="1:10">
      <c r="B224" s="268"/>
      <c r="C224" s="185"/>
      <c r="D224" s="185"/>
      <c r="E224" s="801"/>
    </row>
    <row r="225" spans="1:10">
      <c r="B225" s="268"/>
      <c r="C225" s="185"/>
      <c r="D225" s="185"/>
      <c r="E225" s="801"/>
    </row>
    <row r="226" spans="1:10">
      <c r="B226" s="268"/>
      <c r="C226" s="185"/>
      <c r="D226" s="185"/>
      <c r="E226" s="801"/>
    </row>
    <row r="227" spans="1:10">
      <c r="B227" s="268"/>
      <c r="C227" s="185"/>
      <c r="D227" s="185"/>
      <c r="E227" s="801"/>
    </row>
    <row r="228" spans="1:10">
      <c r="B228" s="268"/>
      <c r="C228" s="185"/>
      <c r="D228" s="185"/>
      <c r="E228" s="801"/>
    </row>
    <row r="229" spans="1:10">
      <c r="B229" s="268"/>
      <c r="C229" s="185"/>
      <c r="D229" s="185"/>
      <c r="E229" s="181"/>
      <c r="F229" s="121"/>
      <c r="J229" s="120"/>
    </row>
    <row r="230" spans="1:10">
      <c r="B230" s="268"/>
      <c r="C230" s="185"/>
      <c r="D230" s="185"/>
      <c r="E230" s="181"/>
      <c r="F230" s="121"/>
      <c r="J230" s="120"/>
    </row>
    <row r="231" spans="1:10">
      <c r="A231" s="110"/>
      <c r="B231" s="268"/>
      <c r="C231" s="185"/>
      <c r="D231" s="185"/>
      <c r="E231" s="801"/>
      <c r="J231" s="468"/>
    </row>
    <row r="232" spans="1:10">
      <c r="B232" s="268"/>
      <c r="C232" s="185"/>
      <c r="D232" s="185"/>
      <c r="E232" s="801"/>
    </row>
    <row r="233" spans="1:10">
      <c r="B233" s="268"/>
      <c r="C233" s="185"/>
      <c r="D233" s="185"/>
      <c r="E233" s="801"/>
    </row>
    <row r="234" spans="1:10">
      <c r="B234" s="268"/>
      <c r="C234" s="185"/>
      <c r="D234" s="185"/>
      <c r="E234" s="801"/>
    </row>
    <row r="235" spans="1:10">
      <c r="B235" s="268"/>
      <c r="C235" s="185"/>
      <c r="D235" s="185"/>
      <c r="E235" s="801"/>
    </row>
    <row r="236" spans="1:10">
      <c r="A236" s="110"/>
      <c r="B236" s="268"/>
      <c r="C236" s="185"/>
      <c r="D236" s="185"/>
      <c r="E236" s="801"/>
    </row>
    <row r="237" spans="1:10">
      <c r="B237" s="268"/>
      <c r="C237" s="185"/>
      <c r="D237" s="185"/>
      <c r="E237" s="181"/>
      <c r="F237" s="121"/>
    </row>
    <row r="238" spans="1:10">
      <c r="B238" s="268"/>
      <c r="C238" s="185"/>
      <c r="D238" s="185"/>
      <c r="E238" s="801"/>
    </row>
    <row r="239" spans="1:10">
      <c r="B239" s="268"/>
      <c r="C239" s="185"/>
      <c r="D239" s="185"/>
      <c r="E239" s="801"/>
    </row>
    <row r="240" spans="1:10">
      <c r="B240" s="268"/>
      <c r="C240" s="185"/>
      <c r="D240" s="185"/>
      <c r="E240" s="801"/>
    </row>
    <row r="241" spans="1:6">
      <c r="B241" s="268"/>
      <c r="C241" s="185"/>
      <c r="D241" s="185"/>
      <c r="E241" s="801"/>
    </row>
    <row r="242" spans="1:6">
      <c r="A242" s="110"/>
      <c r="B242" s="268"/>
      <c r="C242" s="185"/>
      <c r="D242" s="185"/>
      <c r="E242" s="801"/>
    </row>
    <row r="243" spans="1:6">
      <c r="B243" s="268"/>
      <c r="C243" s="185"/>
      <c r="D243" s="185"/>
      <c r="E243" s="181"/>
      <c r="F243" s="121"/>
    </row>
    <row r="244" spans="1:6">
      <c r="B244" s="268"/>
      <c r="C244" s="185"/>
      <c r="D244" s="185"/>
      <c r="E244" s="801"/>
    </row>
    <row r="245" spans="1:6">
      <c r="B245" s="268"/>
      <c r="C245" s="185"/>
      <c r="D245" s="185"/>
      <c r="E245" s="801"/>
    </row>
    <row r="246" spans="1:6">
      <c r="B246" s="268"/>
      <c r="C246" s="185"/>
      <c r="D246" s="185"/>
      <c r="E246" s="801"/>
    </row>
    <row r="247" spans="1:6">
      <c r="B247" s="268"/>
      <c r="C247" s="185"/>
      <c r="D247" s="185"/>
      <c r="E247" s="801"/>
    </row>
    <row r="248" spans="1:6">
      <c r="A248" s="110"/>
      <c r="B248" s="268"/>
      <c r="C248" s="185"/>
      <c r="D248" s="185"/>
      <c r="E248" s="801"/>
    </row>
    <row r="249" spans="1:6">
      <c r="B249" s="268"/>
      <c r="C249" s="185"/>
      <c r="D249" s="185"/>
      <c r="E249" s="181"/>
      <c r="F249" s="121"/>
    </row>
    <row r="250" spans="1:6">
      <c r="B250" s="268"/>
      <c r="C250" s="185"/>
      <c r="D250" s="185"/>
      <c r="E250" s="801"/>
    </row>
    <row r="251" spans="1:6">
      <c r="B251" s="268"/>
      <c r="C251" s="185"/>
      <c r="D251" s="185"/>
      <c r="E251" s="801"/>
    </row>
    <row r="252" spans="1:6">
      <c r="B252" s="268"/>
      <c r="C252" s="185"/>
      <c r="D252" s="185"/>
      <c r="E252" s="801"/>
    </row>
    <row r="253" spans="1:6">
      <c r="B253" s="268"/>
      <c r="C253" s="185"/>
      <c r="D253" s="185"/>
      <c r="E253" s="801"/>
    </row>
    <row r="254" spans="1:6">
      <c r="B254" s="268"/>
      <c r="C254" s="185"/>
      <c r="D254" s="185"/>
      <c r="E254" s="801"/>
    </row>
    <row r="255" spans="1:6">
      <c r="B255" s="268"/>
      <c r="C255" s="185"/>
      <c r="D255" s="185"/>
      <c r="E255" s="801"/>
    </row>
    <row r="256" spans="1:6">
      <c r="B256" s="268"/>
      <c r="C256" s="185"/>
      <c r="D256" s="185"/>
      <c r="E256" s="801"/>
    </row>
    <row r="257" spans="1:6">
      <c r="B257" s="268"/>
      <c r="C257" s="185"/>
      <c r="D257" s="185"/>
      <c r="E257" s="181"/>
      <c r="F257" s="121"/>
    </row>
    <row r="258" spans="1:6">
      <c r="A258" s="110"/>
      <c r="B258" s="268"/>
      <c r="C258" s="185"/>
      <c r="D258" s="185"/>
      <c r="E258" s="181"/>
      <c r="F258" s="121"/>
    </row>
    <row r="259" spans="1:6">
      <c r="B259" s="268"/>
      <c r="C259" s="185"/>
      <c r="D259" s="185"/>
      <c r="E259" s="181"/>
      <c r="F259" s="121"/>
    </row>
    <row r="260" spans="1:6">
      <c r="B260" s="268"/>
      <c r="C260" s="185"/>
      <c r="D260" s="185"/>
      <c r="E260" s="801"/>
    </row>
    <row r="261" spans="1:6">
      <c r="B261" s="268"/>
      <c r="C261" s="185"/>
      <c r="D261" s="185"/>
      <c r="E261" s="801"/>
    </row>
    <row r="262" spans="1:6">
      <c r="B262" s="268"/>
      <c r="C262" s="185"/>
      <c r="D262" s="185"/>
      <c r="E262" s="801"/>
    </row>
    <row r="263" spans="1:6">
      <c r="B263" s="268"/>
      <c r="C263" s="185"/>
      <c r="D263" s="185"/>
      <c r="E263" s="801"/>
    </row>
    <row r="264" spans="1:6">
      <c r="B264" s="268"/>
      <c r="C264" s="185"/>
      <c r="D264" s="185"/>
      <c r="E264" s="801"/>
    </row>
    <row r="265" spans="1:6">
      <c r="B265" s="268"/>
      <c r="C265" s="185"/>
      <c r="D265" s="185"/>
      <c r="E265" s="801"/>
    </row>
    <row r="266" spans="1:6">
      <c r="B266" s="268"/>
      <c r="C266" s="185"/>
      <c r="D266" s="185"/>
      <c r="E266" s="801"/>
    </row>
    <row r="267" spans="1:6">
      <c r="B267" s="268"/>
      <c r="C267" s="185"/>
      <c r="D267" s="185"/>
      <c r="E267" s="181"/>
      <c r="F267" s="121"/>
    </row>
    <row r="268" spans="1:6">
      <c r="A268" s="110"/>
      <c r="B268" s="268"/>
      <c r="C268" s="185"/>
      <c r="D268" s="185"/>
      <c r="E268" s="181"/>
      <c r="F268" s="121"/>
    </row>
    <row r="269" spans="1:6">
      <c r="B269" s="268"/>
      <c r="C269" s="185"/>
      <c r="D269" s="185"/>
      <c r="E269" s="181"/>
      <c r="F269" s="121"/>
    </row>
    <row r="270" spans="1:6">
      <c r="B270" s="268"/>
      <c r="C270" s="185"/>
      <c r="D270" s="185"/>
      <c r="E270" s="801"/>
    </row>
    <row r="271" spans="1:6">
      <c r="B271" s="268"/>
      <c r="C271" s="185"/>
      <c r="D271" s="185"/>
      <c r="E271" s="801"/>
    </row>
    <row r="272" spans="1:6">
      <c r="B272" s="268"/>
      <c r="C272" s="185"/>
      <c r="D272" s="185"/>
      <c r="E272" s="801"/>
    </row>
    <row r="273" spans="1:6">
      <c r="B273" s="268"/>
      <c r="C273" s="185"/>
      <c r="D273" s="185"/>
      <c r="E273" s="801"/>
    </row>
    <row r="274" spans="1:6">
      <c r="B274" s="268"/>
      <c r="C274" s="185"/>
      <c r="D274" s="185"/>
      <c r="E274" s="801"/>
    </row>
    <row r="275" spans="1:6">
      <c r="B275" s="268"/>
      <c r="C275" s="185"/>
      <c r="D275" s="185"/>
      <c r="E275" s="801"/>
    </row>
    <row r="276" spans="1:6">
      <c r="B276" s="268"/>
      <c r="C276" s="185"/>
      <c r="D276" s="185"/>
      <c r="E276" s="801"/>
    </row>
    <row r="277" spans="1:6">
      <c r="B277" s="268"/>
      <c r="C277" s="185"/>
      <c r="D277" s="185"/>
      <c r="E277" s="801"/>
    </row>
    <row r="278" spans="1:6">
      <c r="B278" s="268"/>
      <c r="C278" s="185"/>
      <c r="D278" s="185"/>
      <c r="E278" s="801"/>
    </row>
    <row r="279" spans="1:6">
      <c r="B279" s="268"/>
      <c r="C279" s="185"/>
      <c r="D279" s="185"/>
      <c r="E279" s="181"/>
      <c r="F279" s="121"/>
    </row>
    <row r="280" spans="1:6">
      <c r="A280" s="110"/>
      <c r="B280" s="268"/>
      <c r="C280" s="185"/>
      <c r="D280" s="185"/>
      <c r="E280" s="801"/>
    </row>
    <row r="281" spans="1:6">
      <c r="B281" s="268"/>
      <c r="C281" s="185"/>
      <c r="D281" s="185"/>
      <c r="E281" s="801"/>
    </row>
    <row r="282" spans="1:6">
      <c r="B282" s="268"/>
      <c r="C282" s="185"/>
      <c r="D282" s="185"/>
      <c r="E282" s="801"/>
    </row>
    <row r="283" spans="1:6">
      <c r="B283" s="268"/>
      <c r="C283" s="185"/>
      <c r="D283" s="185"/>
      <c r="E283" s="801"/>
    </row>
    <row r="284" spans="1:6">
      <c r="B284" s="268"/>
      <c r="C284" s="185"/>
      <c r="D284" s="185"/>
      <c r="E284" s="801"/>
    </row>
    <row r="285" spans="1:6">
      <c r="B285" s="268"/>
      <c r="C285" s="185"/>
      <c r="D285" s="185"/>
      <c r="E285" s="801"/>
    </row>
    <row r="286" spans="1:6">
      <c r="A286" s="110"/>
      <c r="B286" s="268"/>
      <c r="C286" s="185"/>
      <c r="D286" s="185"/>
      <c r="E286" s="801"/>
    </row>
    <row r="287" spans="1:6">
      <c r="B287" s="268"/>
      <c r="C287" s="185"/>
      <c r="D287" s="185"/>
      <c r="E287" s="181"/>
      <c r="F287" s="121"/>
    </row>
    <row r="288" spans="1:6">
      <c r="B288" s="268"/>
      <c r="C288" s="185"/>
      <c r="D288" s="185"/>
      <c r="E288" s="801"/>
    </row>
    <row r="289" spans="2:5">
      <c r="B289" s="268"/>
      <c r="C289" s="185"/>
      <c r="D289" s="185"/>
      <c r="E289" s="801"/>
    </row>
    <row r="290" spans="2:5">
      <c r="B290" s="268"/>
      <c r="C290" s="185"/>
      <c r="D290" s="185"/>
      <c r="E290" s="801"/>
    </row>
    <row r="291" spans="2:5">
      <c r="B291" s="268"/>
      <c r="C291" s="185"/>
      <c r="D291" s="185"/>
      <c r="E291" s="801"/>
    </row>
    <row r="292" spans="2:5">
      <c r="B292" s="268"/>
      <c r="C292" s="185"/>
      <c r="D292" s="185"/>
      <c r="E292" s="801"/>
    </row>
    <row r="293" spans="2:5">
      <c r="B293" s="268"/>
      <c r="C293" s="185"/>
      <c r="D293" s="185"/>
      <c r="E293" s="801"/>
    </row>
    <row r="294" spans="2:5">
      <c r="B294" s="268"/>
      <c r="C294" s="185"/>
      <c r="D294" s="185"/>
      <c r="E294" s="801"/>
    </row>
    <row r="295" spans="2:5">
      <c r="B295" s="268"/>
      <c r="C295" s="185"/>
      <c r="D295" s="185"/>
      <c r="E295" s="801"/>
    </row>
    <row r="296" spans="2:5">
      <c r="B296" s="268"/>
      <c r="C296" s="185"/>
      <c r="D296" s="185"/>
      <c r="E296" s="801"/>
    </row>
    <row r="297" spans="2:5">
      <c r="B297" s="268"/>
      <c r="C297" s="185"/>
      <c r="D297" s="185"/>
      <c r="E297" s="801"/>
    </row>
    <row r="298" spans="2:5">
      <c r="B298" s="268"/>
      <c r="C298" s="185"/>
      <c r="D298" s="185"/>
      <c r="E298" s="801"/>
    </row>
    <row r="299" spans="2:5">
      <c r="B299" s="268"/>
      <c r="C299" s="185"/>
      <c r="D299" s="185"/>
      <c r="E299" s="801"/>
    </row>
    <row r="300" spans="2:5">
      <c r="B300" s="268"/>
      <c r="C300" s="185"/>
      <c r="D300" s="185"/>
      <c r="E300" s="801"/>
    </row>
    <row r="301" spans="2:5">
      <c r="B301" s="268"/>
      <c r="C301" s="185"/>
      <c r="D301" s="185"/>
      <c r="E301" s="801"/>
    </row>
    <row r="302" spans="2:5">
      <c r="B302" s="268"/>
      <c r="C302" s="185"/>
      <c r="D302" s="185"/>
      <c r="E302" s="801"/>
    </row>
    <row r="303" spans="2:5">
      <c r="B303" s="268"/>
      <c r="C303" s="185"/>
      <c r="D303" s="185"/>
      <c r="E303" s="801"/>
    </row>
    <row r="304" spans="2:5">
      <c r="B304" s="268"/>
      <c r="C304" s="185"/>
      <c r="D304" s="185"/>
      <c r="E304" s="801"/>
    </row>
    <row r="305" spans="1:6">
      <c r="A305" s="110"/>
      <c r="B305" s="268"/>
      <c r="C305" s="185"/>
      <c r="D305" s="185"/>
      <c r="E305" s="181"/>
      <c r="F305" s="121"/>
    </row>
    <row r="306" spans="1:6">
      <c r="B306" s="268"/>
      <c r="C306" s="185"/>
      <c r="D306" s="185"/>
      <c r="E306" s="801"/>
    </row>
    <row r="307" spans="1:6">
      <c r="B307" s="268"/>
      <c r="C307" s="185"/>
      <c r="D307" s="185"/>
      <c r="E307" s="801"/>
    </row>
    <row r="308" spans="1:6">
      <c r="B308" s="268"/>
      <c r="C308" s="185"/>
      <c r="D308" s="185"/>
      <c r="E308" s="801"/>
    </row>
    <row r="309" spans="1:6">
      <c r="B309" s="268"/>
      <c r="C309" s="185"/>
      <c r="D309" s="185"/>
      <c r="E309" s="801"/>
    </row>
    <row r="310" spans="1:6">
      <c r="B310" s="268"/>
      <c r="C310" s="185"/>
      <c r="D310" s="185"/>
      <c r="E310" s="801"/>
    </row>
    <row r="311" spans="1:6">
      <c r="B311" s="268"/>
      <c r="C311" s="185"/>
      <c r="D311" s="185"/>
      <c r="E311" s="801"/>
    </row>
    <row r="312" spans="1:6">
      <c r="A312" s="110"/>
      <c r="B312" s="268"/>
      <c r="C312" s="185"/>
      <c r="D312" s="185"/>
      <c r="E312" s="181"/>
      <c r="F312" s="121"/>
    </row>
    <row r="313" spans="1:6">
      <c r="B313" s="268"/>
      <c r="C313" s="185"/>
      <c r="D313" s="185"/>
      <c r="E313" s="801"/>
    </row>
    <row r="314" spans="1:6">
      <c r="B314" s="268"/>
      <c r="C314" s="185"/>
      <c r="D314" s="185"/>
      <c r="E314" s="801"/>
    </row>
    <row r="315" spans="1:6">
      <c r="B315" s="268"/>
      <c r="C315" s="185"/>
      <c r="D315" s="185"/>
      <c r="E315" s="801"/>
    </row>
    <row r="316" spans="1:6">
      <c r="B316" s="268"/>
      <c r="C316" s="185"/>
      <c r="D316" s="185"/>
      <c r="E316" s="801"/>
    </row>
    <row r="317" spans="1:6">
      <c r="B317" s="268"/>
      <c r="C317" s="185"/>
      <c r="D317" s="185"/>
      <c r="E317" s="801"/>
    </row>
    <row r="318" spans="1:6">
      <c r="A318" s="110"/>
      <c r="B318" s="268"/>
      <c r="C318" s="185"/>
      <c r="D318" s="185"/>
      <c r="E318" s="181"/>
      <c r="F318" s="121"/>
    </row>
    <row r="319" spans="1:6">
      <c r="B319" s="268"/>
      <c r="C319" s="185"/>
      <c r="D319" s="185"/>
      <c r="E319" s="801"/>
    </row>
    <row r="320" spans="1:6">
      <c r="B320" s="268"/>
      <c r="C320" s="185"/>
      <c r="D320" s="185"/>
      <c r="E320" s="801"/>
    </row>
    <row r="321" spans="1:6">
      <c r="B321" s="268"/>
      <c r="C321" s="185"/>
      <c r="D321" s="185"/>
      <c r="E321" s="801"/>
    </row>
    <row r="322" spans="1:6">
      <c r="B322" s="268"/>
      <c r="C322" s="185"/>
      <c r="D322" s="185"/>
      <c r="E322" s="801"/>
    </row>
    <row r="323" spans="1:6">
      <c r="B323" s="268"/>
      <c r="C323" s="185"/>
      <c r="D323" s="185"/>
      <c r="E323" s="801"/>
    </row>
    <row r="324" spans="1:6">
      <c r="B324" s="268"/>
      <c r="C324" s="185"/>
      <c r="D324" s="185"/>
      <c r="E324" s="801"/>
    </row>
    <row r="325" spans="1:6">
      <c r="B325" s="268"/>
      <c r="C325" s="185"/>
      <c r="D325" s="185"/>
      <c r="E325" s="801"/>
    </row>
    <row r="326" spans="1:6">
      <c r="B326" s="268"/>
      <c r="C326" s="185"/>
      <c r="D326" s="185"/>
      <c r="E326" s="801"/>
    </row>
    <row r="327" spans="1:6">
      <c r="B327" s="268"/>
      <c r="C327" s="185"/>
      <c r="D327" s="185"/>
      <c r="E327" s="801"/>
    </row>
    <row r="328" spans="1:6">
      <c r="B328" s="268"/>
      <c r="C328" s="185"/>
      <c r="D328" s="185"/>
      <c r="E328" s="801"/>
    </row>
    <row r="329" spans="1:6">
      <c r="B329" s="268"/>
      <c r="C329" s="185"/>
      <c r="D329" s="185"/>
      <c r="E329" s="801"/>
    </row>
    <row r="330" spans="1:6">
      <c r="B330" s="268"/>
      <c r="C330" s="185"/>
      <c r="D330" s="185"/>
      <c r="E330" s="801"/>
    </row>
    <row r="331" spans="1:6">
      <c r="B331" s="268"/>
      <c r="C331" s="185"/>
      <c r="D331" s="185"/>
      <c r="E331" s="801"/>
    </row>
    <row r="332" spans="1:6">
      <c r="B332" s="268"/>
      <c r="C332" s="185"/>
      <c r="D332" s="185"/>
      <c r="E332" s="181"/>
      <c r="F332" s="121"/>
    </row>
    <row r="333" spans="1:6">
      <c r="B333" s="268"/>
      <c r="C333" s="185"/>
      <c r="D333" s="185"/>
      <c r="E333" s="801"/>
    </row>
    <row r="334" spans="1:6">
      <c r="A334" s="110"/>
      <c r="B334" s="268"/>
      <c r="C334" s="185"/>
      <c r="D334" s="185"/>
      <c r="E334" s="801"/>
    </row>
    <row r="335" spans="1:6">
      <c r="B335" s="268"/>
      <c r="C335" s="185"/>
      <c r="D335" s="185"/>
      <c r="E335" s="801"/>
    </row>
    <row r="336" spans="1:6">
      <c r="B336" s="268"/>
      <c r="C336" s="185"/>
      <c r="D336" s="185"/>
      <c r="E336" s="801"/>
    </row>
    <row r="337" spans="1:6">
      <c r="B337" s="268"/>
      <c r="C337" s="185"/>
      <c r="D337" s="185"/>
      <c r="E337" s="801"/>
    </row>
    <row r="338" spans="1:6">
      <c r="B338" s="268"/>
      <c r="C338" s="185"/>
      <c r="D338" s="185"/>
      <c r="E338" s="801"/>
    </row>
    <row r="339" spans="1:6">
      <c r="A339" s="110"/>
      <c r="B339" s="268"/>
      <c r="C339" s="185"/>
      <c r="D339" s="185"/>
      <c r="E339" s="801"/>
    </row>
    <row r="340" spans="1:6">
      <c r="B340" s="268"/>
      <c r="C340" s="185"/>
      <c r="D340" s="185"/>
      <c r="E340" s="801"/>
    </row>
    <row r="341" spans="1:6">
      <c r="B341" s="268"/>
      <c r="C341" s="185"/>
      <c r="D341" s="185"/>
      <c r="E341" s="181"/>
      <c r="F341" s="121"/>
    </row>
    <row r="342" spans="1:6">
      <c r="B342" s="268"/>
      <c r="C342" s="185"/>
      <c r="D342" s="185"/>
      <c r="E342" s="801"/>
    </row>
    <row r="343" spans="1:6">
      <c r="B343" s="268"/>
      <c r="C343" s="185"/>
      <c r="D343" s="185"/>
      <c r="E343" s="801"/>
    </row>
    <row r="344" spans="1:6">
      <c r="A344" s="110"/>
      <c r="B344" s="268"/>
      <c r="C344" s="185"/>
      <c r="D344" s="185"/>
      <c r="E344" s="801"/>
    </row>
    <row r="345" spans="1:6">
      <c r="B345" s="268"/>
      <c r="C345" s="185"/>
      <c r="D345" s="185"/>
      <c r="E345" s="801"/>
    </row>
    <row r="346" spans="1:6">
      <c r="B346" s="268"/>
      <c r="C346" s="185"/>
      <c r="D346" s="185"/>
      <c r="E346" s="181"/>
      <c r="F346" s="121"/>
    </row>
    <row r="347" spans="1:6">
      <c r="B347" s="268"/>
      <c r="C347" s="185"/>
      <c r="D347" s="185"/>
      <c r="E347" s="801"/>
    </row>
    <row r="348" spans="1:6">
      <c r="B348" s="268"/>
      <c r="C348" s="185"/>
      <c r="D348" s="185"/>
      <c r="E348" s="801"/>
    </row>
    <row r="349" spans="1:6">
      <c r="B349" s="268"/>
      <c r="C349" s="185"/>
      <c r="D349" s="185"/>
      <c r="E349" s="801"/>
    </row>
    <row r="350" spans="1:6">
      <c r="B350" s="268"/>
      <c r="C350" s="185"/>
      <c r="D350" s="185"/>
      <c r="E350" s="801"/>
    </row>
    <row r="351" spans="1:6">
      <c r="B351" s="268"/>
      <c r="C351" s="185"/>
      <c r="D351" s="185"/>
      <c r="E351" s="801"/>
    </row>
    <row r="352" spans="1:6">
      <c r="A352" s="110"/>
      <c r="B352" s="268"/>
      <c r="C352" s="185"/>
      <c r="D352" s="185"/>
      <c r="E352" s="801"/>
    </row>
    <row r="353" spans="1:6">
      <c r="B353" s="268"/>
      <c r="C353" s="185"/>
      <c r="D353" s="185"/>
      <c r="E353" s="181"/>
      <c r="F353" s="121"/>
    </row>
    <row r="354" spans="1:6">
      <c r="B354" s="268"/>
      <c r="C354" s="185"/>
      <c r="D354" s="185"/>
      <c r="E354" s="181"/>
      <c r="F354" s="121"/>
    </row>
    <row r="355" spans="1:6">
      <c r="B355" s="268"/>
      <c r="C355" s="185"/>
      <c r="D355" s="185"/>
      <c r="E355" s="801"/>
    </row>
    <row r="356" spans="1:6">
      <c r="B356" s="268"/>
      <c r="C356" s="185"/>
      <c r="D356" s="185"/>
      <c r="E356" s="801"/>
    </row>
    <row r="357" spans="1:6">
      <c r="B357" s="268"/>
      <c r="C357" s="185"/>
      <c r="D357" s="185"/>
      <c r="E357" s="801"/>
    </row>
    <row r="358" spans="1:6">
      <c r="B358" s="268"/>
      <c r="C358" s="185"/>
      <c r="D358" s="185"/>
      <c r="E358" s="801"/>
    </row>
    <row r="359" spans="1:6">
      <c r="A359" s="110"/>
      <c r="B359" s="268"/>
      <c r="C359" s="185"/>
      <c r="D359" s="185"/>
      <c r="E359" s="801"/>
    </row>
    <row r="360" spans="1:6">
      <c r="B360" s="268"/>
      <c r="C360" s="185"/>
      <c r="D360" s="185"/>
      <c r="E360" s="801"/>
    </row>
    <row r="361" spans="1:6">
      <c r="B361" s="268"/>
      <c r="C361" s="185"/>
      <c r="D361" s="185"/>
      <c r="E361" s="801"/>
    </row>
    <row r="362" spans="1:6">
      <c r="B362" s="268"/>
      <c r="C362" s="185"/>
      <c r="D362" s="185"/>
      <c r="E362" s="181"/>
      <c r="F362" s="121"/>
    </row>
    <row r="363" spans="1:6">
      <c r="B363" s="268"/>
      <c r="C363" s="185"/>
      <c r="D363" s="185"/>
      <c r="E363" s="801"/>
    </row>
    <row r="364" spans="1:6">
      <c r="A364" s="110"/>
      <c r="B364" s="268"/>
      <c r="C364" s="185"/>
      <c r="D364" s="185"/>
      <c r="E364" s="801"/>
    </row>
    <row r="365" spans="1:6">
      <c r="B365" s="268"/>
      <c r="C365" s="185"/>
      <c r="D365" s="185"/>
      <c r="E365" s="801"/>
    </row>
    <row r="366" spans="1:6">
      <c r="B366" s="268"/>
      <c r="C366" s="185"/>
      <c r="D366" s="185"/>
      <c r="E366" s="181"/>
      <c r="F366" s="121"/>
    </row>
    <row r="367" spans="1:6">
      <c r="B367" s="268"/>
      <c r="C367" s="185"/>
      <c r="D367" s="185"/>
      <c r="E367" s="801"/>
    </row>
    <row r="368" spans="1:6">
      <c r="B368" s="268"/>
      <c r="C368" s="185"/>
      <c r="D368" s="185"/>
      <c r="E368" s="801"/>
    </row>
    <row r="369" spans="2:6">
      <c r="B369" s="268"/>
      <c r="C369" s="185"/>
      <c r="D369" s="185"/>
      <c r="E369" s="801"/>
    </row>
    <row r="370" spans="2:6">
      <c r="B370" s="268"/>
      <c r="C370" s="185"/>
      <c r="D370" s="185"/>
      <c r="E370" s="801"/>
    </row>
    <row r="371" spans="2:6">
      <c r="B371" s="268"/>
      <c r="C371" s="185"/>
      <c r="D371" s="185"/>
      <c r="E371" s="801"/>
    </row>
    <row r="372" spans="2:6">
      <c r="B372" s="268"/>
      <c r="C372" s="185"/>
      <c r="D372" s="185"/>
      <c r="E372" s="801"/>
    </row>
    <row r="373" spans="2:6">
      <c r="B373" s="268"/>
      <c r="C373" s="185"/>
      <c r="D373" s="185"/>
      <c r="E373" s="801"/>
    </row>
    <row r="374" spans="2:6">
      <c r="B374" s="268"/>
      <c r="C374" s="185"/>
      <c r="D374" s="185"/>
      <c r="E374" s="801"/>
    </row>
    <row r="375" spans="2:6">
      <c r="B375" s="268"/>
      <c r="C375" s="185"/>
      <c r="D375" s="185"/>
      <c r="E375" s="801"/>
    </row>
    <row r="376" spans="2:6">
      <c r="B376" s="268"/>
      <c r="C376" s="185"/>
      <c r="D376" s="185"/>
      <c r="E376" s="801"/>
    </row>
    <row r="377" spans="2:6">
      <c r="B377" s="268"/>
      <c r="C377" s="185"/>
      <c r="D377" s="185"/>
      <c r="E377" s="801"/>
    </row>
    <row r="378" spans="2:6">
      <c r="B378" s="268"/>
      <c r="C378" s="185"/>
      <c r="D378" s="185"/>
      <c r="E378" s="181"/>
      <c r="F378" s="121"/>
    </row>
    <row r="379" spans="2:6">
      <c r="B379" s="268"/>
      <c r="C379" s="185"/>
      <c r="D379" s="185"/>
      <c r="E379" s="801"/>
    </row>
    <row r="380" spans="2:6">
      <c r="B380" s="268"/>
      <c r="C380" s="185"/>
      <c r="D380" s="185"/>
      <c r="E380" s="801"/>
    </row>
    <row r="381" spans="2:6">
      <c r="B381" s="268"/>
      <c r="C381" s="185"/>
      <c r="D381" s="185"/>
      <c r="E381" s="801"/>
    </row>
    <row r="382" spans="2:6">
      <c r="B382" s="268"/>
      <c r="C382" s="185"/>
      <c r="D382" s="185"/>
      <c r="E382" s="801"/>
    </row>
    <row r="383" spans="2:6">
      <c r="B383" s="268"/>
      <c r="C383" s="185"/>
      <c r="D383" s="185"/>
      <c r="E383" s="801"/>
    </row>
    <row r="384" spans="2:6">
      <c r="B384" s="268"/>
      <c r="C384" s="185"/>
      <c r="D384" s="185"/>
      <c r="E384" s="801"/>
    </row>
    <row r="385" spans="1:6">
      <c r="B385" s="268"/>
      <c r="C385" s="185"/>
      <c r="D385" s="185"/>
      <c r="E385" s="801"/>
    </row>
    <row r="386" spans="1:6">
      <c r="A386" s="110"/>
      <c r="B386" s="268"/>
      <c r="C386" s="185"/>
      <c r="D386" s="185"/>
      <c r="E386" s="181"/>
      <c r="F386" s="121"/>
    </row>
    <row r="387" spans="1:6">
      <c r="B387" s="268"/>
      <c r="C387" s="185"/>
      <c r="D387" s="185"/>
      <c r="E387" s="801"/>
    </row>
    <row r="388" spans="1:6">
      <c r="B388" s="268"/>
      <c r="C388" s="185"/>
      <c r="D388" s="185"/>
      <c r="E388" s="801"/>
    </row>
    <row r="389" spans="1:6">
      <c r="B389" s="268"/>
      <c r="C389" s="185"/>
      <c r="D389" s="185"/>
      <c r="E389" s="801"/>
    </row>
    <row r="390" spans="1:6">
      <c r="B390" s="268"/>
      <c r="C390" s="185"/>
      <c r="D390" s="185"/>
      <c r="E390" s="801"/>
    </row>
    <row r="391" spans="1:6">
      <c r="B391" s="268"/>
      <c r="C391" s="185"/>
      <c r="D391" s="185"/>
      <c r="E391" s="801"/>
    </row>
    <row r="392" spans="1:6">
      <c r="B392" s="268"/>
      <c r="C392" s="185"/>
      <c r="D392" s="185"/>
      <c r="E392" s="801"/>
    </row>
    <row r="393" spans="1:6">
      <c r="B393" s="268"/>
      <c r="C393" s="185"/>
      <c r="D393" s="185"/>
      <c r="E393" s="801"/>
    </row>
    <row r="394" spans="1:6">
      <c r="B394" s="268"/>
      <c r="C394" s="185"/>
      <c r="D394" s="185"/>
      <c r="E394" s="801"/>
    </row>
    <row r="395" spans="1:6">
      <c r="B395" s="268"/>
      <c r="C395" s="185"/>
      <c r="D395" s="185"/>
      <c r="E395" s="181"/>
      <c r="F395" s="121"/>
    </row>
    <row r="396" spans="1:6">
      <c r="B396" s="268"/>
      <c r="C396" s="185"/>
      <c r="D396" s="185"/>
      <c r="E396" s="801"/>
    </row>
    <row r="397" spans="1:6">
      <c r="B397" s="268"/>
      <c r="C397" s="185"/>
      <c r="D397" s="185"/>
      <c r="E397" s="801"/>
    </row>
    <row r="398" spans="1:6">
      <c r="B398" s="268"/>
      <c r="C398" s="185"/>
      <c r="D398" s="185"/>
      <c r="E398" s="801"/>
    </row>
    <row r="399" spans="1:6">
      <c r="B399" s="268"/>
      <c r="C399" s="185"/>
      <c r="D399" s="185"/>
      <c r="E399" s="801"/>
    </row>
    <row r="400" spans="1:6">
      <c r="B400" s="268"/>
      <c r="C400" s="185"/>
      <c r="D400" s="185"/>
      <c r="E400" s="801"/>
    </row>
    <row r="401" spans="1:6">
      <c r="A401" s="110"/>
      <c r="B401" s="268"/>
      <c r="C401" s="185"/>
      <c r="D401" s="185"/>
      <c r="E401" s="181"/>
      <c r="F401" s="121"/>
    </row>
    <row r="402" spans="1:6">
      <c r="B402" s="268"/>
      <c r="C402" s="185"/>
      <c r="D402" s="185"/>
      <c r="E402" s="801"/>
    </row>
    <row r="403" spans="1:6">
      <c r="B403" s="268"/>
      <c r="C403" s="185"/>
      <c r="D403" s="185"/>
      <c r="E403" s="801"/>
    </row>
    <row r="404" spans="1:6">
      <c r="B404" s="268"/>
      <c r="C404" s="185"/>
      <c r="D404" s="185"/>
      <c r="E404" s="801"/>
    </row>
    <row r="405" spans="1:6">
      <c r="B405" s="268"/>
      <c r="C405" s="185"/>
      <c r="D405" s="185"/>
      <c r="E405" s="801"/>
    </row>
    <row r="406" spans="1:6">
      <c r="B406" s="268"/>
      <c r="C406" s="185"/>
      <c r="D406" s="185"/>
      <c r="E406" s="801"/>
    </row>
    <row r="407" spans="1:6">
      <c r="A407" s="110"/>
      <c r="B407" s="268"/>
      <c r="C407" s="185"/>
      <c r="D407" s="185"/>
      <c r="E407" s="801"/>
    </row>
    <row r="408" spans="1:6">
      <c r="B408" s="268"/>
      <c r="C408" s="185"/>
      <c r="D408" s="185"/>
      <c r="E408" s="801"/>
    </row>
    <row r="409" spans="1:6">
      <c r="B409" s="268"/>
      <c r="C409" s="185"/>
      <c r="D409" s="185"/>
      <c r="E409" s="181"/>
      <c r="F409" s="121"/>
    </row>
    <row r="410" spans="1:6">
      <c r="B410" s="268"/>
      <c r="C410" s="185"/>
      <c r="D410" s="185"/>
      <c r="E410" s="181"/>
      <c r="F410" s="121"/>
    </row>
    <row r="411" spans="1:6">
      <c r="B411" s="268"/>
      <c r="C411" s="185"/>
      <c r="D411" s="185"/>
      <c r="E411" s="801"/>
    </row>
    <row r="412" spans="1:6">
      <c r="B412" s="268"/>
      <c r="C412" s="185"/>
      <c r="D412" s="185"/>
      <c r="E412" s="801"/>
    </row>
    <row r="413" spans="1:6">
      <c r="B413" s="268"/>
      <c r="C413" s="185"/>
      <c r="D413" s="185"/>
      <c r="E413" s="801"/>
    </row>
    <row r="414" spans="1:6">
      <c r="B414" s="268"/>
      <c r="C414" s="185"/>
      <c r="D414" s="185"/>
      <c r="E414" s="181"/>
      <c r="F414" s="121"/>
    </row>
    <row r="415" spans="1:6">
      <c r="A415" s="110"/>
      <c r="B415" s="268"/>
      <c r="C415" s="185"/>
      <c r="D415" s="185"/>
      <c r="E415" s="181"/>
      <c r="F415" s="121"/>
    </row>
    <row r="416" spans="1:6">
      <c r="B416" s="268"/>
      <c r="C416" s="185"/>
      <c r="D416" s="185"/>
      <c r="E416" s="181"/>
      <c r="F416" s="121"/>
    </row>
    <row r="417" spans="1:6">
      <c r="B417" s="268"/>
      <c r="C417" s="185"/>
      <c r="D417" s="185"/>
      <c r="E417" s="181"/>
      <c r="F417" s="121"/>
    </row>
    <row r="418" spans="1:6">
      <c r="B418" s="268"/>
      <c r="C418" s="185"/>
      <c r="D418" s="185"/>
      <c r="E418" s="181"/>
      <c r="F418" s="121"/>
    </row>
    <row r="419" spans="1:6">
      <c r="B419" s="268"/>
      <c r="C419" s="185"/>
      <c r="D419" s="185"/>
      <c r="E419" s="801"/>
    </row>
    <row r="420" spans="1:6">
      <c r="A420" s="110"/>
      <c r="B420" s="268"/>
      <c r="C420" s="185"/>
      <c r="D420" s="185"/>
      <c r="E420" s="801"/>
    </row>
    <row r="421" spans="1:6">
      <c r="B421" s="268"/>
      <c r="C421" s="185"/>
      <c r="D421" s="185"/>
      <c r="E421" s="801"/>
    </row>
    <row r="422" spans="1:6">
      <c r="B422" s="268"/>
      <c r="C422" s="185"/>
      <c r="D422" s="185"/>
      <c r="E422" s="801"/>
    </row>
    <row r="423" spans="1:6">
      <c r="B423" s="268"/>
      <c r="C423" s="185"/>
      <c r="D423" s="185"/>
      <c r="E423" s="181"/>
      <c r="F423" s="121"/>
    </row>
    <row r="424" spans="1:6">
      <c r="A424" s="110"/>
      <c r="B424" s="268"/>
      <c r="C424" s="185"/>
      <c r="D424" s="185"/>
      <c r="E424" s="801"/>
    </row>
    <row r="425" spans="1:6">
      <c r="B425" s="268"/>
      <c r="C425" s="185"/>
      <c r="D425" s="185"/>
      <c r="E425" s="801"/>
    </row>
    <row r="426" spans="1:6">
      <c r="A426" s="110"/>
      <c r="B426" s="268"/>
      <c r="C426" s="185"/>
      <c r="D426" s="185"/>
      <c r="E426" s="801"/>
    </row>
    <row r="427" spans="1:6">
      <c r="B427" s="268"/>
      <c r="C427" s="185"/>
      <c r="D427" s="185"/>
      <c r="E427" s="181"/>
      <c r="F427" s="121"/>
    </row>
    <row r="428" spans="1:6">
      <c r="B428" s="268"/>
      <c r="C428" s="185"/>
      <c r="D428" s="185"/>
      <c r="E428" s="801"/>
    </row>
    <row r="429" spans="1:6">
      <c r="B429" s="268"/>
      <c r="C429" s="185"/>
      <c r="D429" s="185"/>
      <c r="E429" s="801"/>
    </row>
    <row r="430" spans="1:6">
      <c r="B430" s="268"/>
      <c r="C430" s="185"/>
      <c r="D430" s="185"/>
      <c r="E430" s="181"/>
      <c r="F430" s="121"/>
    </row>
    <row r="431" spans="1:6">
      <c r="B431" s="268"/>
      <c r="C431" s="185"/>
      <c r="D431" s="185"/>
      <c r="E431" s="801"/>
    </row>
    <row r="432" spans="1:6">
      <c r="B432" s="268"/>
      <c r="C432" s="185"/>
      <c r="D432" s="185"/>
      <c r="E432" s="801"/>
    </row>
    <row r="433" spans="1:6">
      <c r="B433" s="268"/>
      <c r="C433" s="185"/>
      <c r="D433" s="185"/>
      <c r="E433" s="181"/>
      <c r="F433" s="121"/>
    </row>
    <row r="434" spans="1:6">
      <c r="B434" s="268"/>
      <c r="C434" s="185"/>
      <c r="D434" s="185"/>
      <c r="E434" s="181"/>
      <c r="F434" s="121"/>
    </row>
    <row r="435" spans="1:6">
      <c r="B435" s="268"/>
      <c r="C435" s="185"/>
      <c r="D435" s="185"/>
      <c r="E435" s="181"/>
      <c r="F435" s="121"/>
    </row>
    <row r="436" spans="1:6">
      <c r="A436" s="110"/>
      <c r="B436" s="268"/>
      <c r="C436" s="185"/>
      <c r="D436" s="185"/>
      <c r="E436" s="181"/>
      <c r="F436" s="121"/>
    </row>
    <row r="437" spans="1:6">
      <c r="B437" s="268"/>
      <c r="C437" s="185"/>
      <c r="D437" s="185"/>
      <c r="E437" s="181"/>
      <c r="F437" s="121"/>
    </row>
    <row r="438" spans="1:6">
      <c r="B438" s="268"/>
      <c r="C438" s="185"/>
      <c r="D438" s="185"/>
      <c r="E438" s="181"/>
      <c r="F438" s="121"/>
    </row>
    <row r="439" spans="1:6">
      <c r="A439" s="110"/>
      <c r="B439" s="268"/>
      <c r="C439" s="185"/>
      <c r="D439" s="185"/>
      <c r="E439" s="181"/>
      <c r="F439" s="121"/>
    </row>
    <row r="440" spans="1:6">
      <c r="B440" s="268"/>
      <c r="C440" s="185"/>
      <c r="D440" s="185"/>
      <c r="E440" s="181"/>
      <c r="F440" s="121"/>
    </row>
    <row r="441" spans="1:6">
      <c r="B441" s="268"/>
      <c r="C441" s="185"/>
      <c r="D441" s="185"/>
      <c r="E441" s="801"/>
    </row>
    <row r="442" spans="1:6">
      <c r="B442" s="268"/>
      <c r="C442" s="185"/>
      <c r="D442" s="185"/>
      <c r="E442" s="801"/>
    </row>
    <row r="443" spans="1:6">
      <c r="B443" s="268"/>
      <c r="C443" s="185"/>
      <c r="D443" s="185"/>
      <c r="E443" s="181"/>
      <c r="F443" s="121"/>
    </row>
    <row r="444" spans="1:6">
      <c r="B444" s="268"/>
      <c r="C444" s="185"/>
      <c r="D444" s="185"/>
      <c r="E444" s="801"/>
    </row>
    <row r="445" spans="1:6">
      <c r="B445" s="268"/>
      <c r="C445" s="185"/>
      <c r="D445" s="185"/>
      <c r="E445" s="801"/>
    </row>
    <row r="446" spans="1:6">
      <c r="B446" s="268"/>
      <c r="C446" s="185"/>
      <c r="D446" s="185"/>
      <c r="E446" s="801"/>
    </row>
    <row r="447" spans="1:6">
      <c r="B447" s="268"/>
      <c r="C447" s="185"/>
      <c r="D447" s="185"/>
      <c r="E447" s="181"/>
      <c r="F447" s="121"/>
    </row>
    <row r="448" spans="1:6">
      <c r="A448" s="110"/>
      <c r="B448" s="268"/>
      <c r="C448" s="185"/>
      <c r="D448" s="185"/>
      <c r="E448" s="181"/>
      <c r="F448" s="121"/>
    </row>
    <row r="449" spans="1:6">
      <c r="B449" s="268"/>
      <c r="C449" s="185"/>
      <c r="D449" s="185"/>
      <c r="E449" s="181"/>
      <c r="F449" s="121"/>
    </row>
    <row r="450" spans="1:6">
      <c r="B450" s="268"/>
      <c r="C450" s="185"/>
      <c r="D450" s="185"/>
      <c r="E450" s="181"/>
      <c r="F450" s="121"/>
    </row>
    <row r="451" spans="1:6">
      <c r="B451" s="268"/>
      <c r="C451" s="185"/>
      <c r="D451" s="185"/>
      <c r="E451" s="181"/>
      <c r="F451" s="121"/>
    </row>
    <row r="452" spans="1:6">
      <c r="B452" s="268"/>
      <c r="C452" s="185"/>
      <c r="D452" s="185"/>
      <c r="E452" s="181"/>
      <c r="F452" s="121"/>
    </row>
    <row r="453" spans="1:6">
      <c r="B453" s="268"/>
      <c r="C453" s="185"/>
      <c r="D453" s="185"/>
      <c r="E453" s="801"/>
    </row>
    <row r="454" spans="1:6">
      <c r="A454" s="110"/>
      <c r="B454" s="268"/>
      <c r="C454" s="185"/>
      <c r="D454" s="185"/>
      <c r="E454" s="801"/>
    </row>
    <row r="455" spans="1:6">
      <c r="B455" s="268"/>
      <c r="C455" s="185"/>
      <c r="D455" s="185"/>
      <c r="E455" s="181"/>
      <c r="F455" s="121"/>
    </row>
    <row r="456" spans="1:6">
      <c r="A456" s="110"/>
      <c r="B456" s="268"/>
      <c r="C456" s="185"/>
      <c r="D456" s="185"/>
      <c r="E456" s="181"/>
      <c r="F456" s="121"/>
    </row>
    <row r="457" spans="1:6">
      <c r="B457" s="268"/>
      <c r="C457" s="185"/>
      <c r="D457" s="185"/>
      <c r="E457" s="181"/>
      <c r="F457" s="121"/>
    </row>
    <row r="458" spans="1:6">
      <c r="B458" s="268"/>
      <c r="C458" s="185"/>
      <c r="D458" s="185"/>
      <c r="E458" s="181"/>
      <c r="F458" s="121"/>
    </row>
    <row r="459" spans="1:6">
      <c r="B459" s="268"/>
      <c r="C459" s="185"/>
      <c r="D459" s="185"/>
      <c r="E459" s="801"/>
    </row>
    <row r="460" spans="1:6">
      <c r="B460" s="268"/>
      <c r="C460" s="185"/>
      <c r="D460" s="185"/>
      <c r="E460" s="181"/>
      <c r="F460" s="121"/>
    </row>
    <row r="461" spans="1:6">
      <c r="B461" s="268"/>
      <c r="C461" s="185"/>
      <c r="D461" s="185"/>
      <c r="E461" s="801"/>
    </row>
    <row r="462" spans="1:6">
      <c r="B462" s="268"/>
      <c r="C462" s="185"/>
      <c r="D462" s="185"/>
      <c r="E462" s="801"/>
    </row>
    <row r="463" spans="1:6">
      <c r="B463" s="268"/>
      <c r="C463" s="185"/>
      <c r="D463" s="185"/>
      <c r="E463" s="801"/>
    </row>
    <row r="464" spans="1:6">
      <c r="B464" s="268"/>
      <c r="C464" s="185"/>
      <c r="D464" s="185"/>
      <c r="E464" s="801"/>
    </row>
    <row r="465" spans="1:6">
      <c r="B465" s="268"/>
      <c r="C465" s="185"/>
      <c r="D465" s="185"/>
      <c r="E465" s="801"/>
    </row>
    <row r="466" spans="1:6">
      <c r="B466" s="268"/>
      <c r="C466" s="185"/>
      <c r="D466" s="185"/>
      <c r="E466" s="801"/>
    </row>
    <row r="467" spans="1:6">
      <c r="B467" s="268"/>
      <c r="C467" s="185"/>
      <c r="D467" s="185"/>
      <c r="E467" s="801"/>
    </row>
    <row r="468" spans="1:6">
      <c r="B468" s="268"/>
      <c r="C468" s="185"/>
      <c r="D468" s="185"/>
      <c r="E468" s="181"/>
      <c r="F468" s="121"/>
    </row>
    <row r="469" spans="1:6">
      <c r="B469" s="268"/>
      <c r="C469" s="185"/>
      <c r="D469" s="185"/>
      <c r="E469" s="181"/>
      <c r="F469" s="121"/>
    </row>
    <row r="470" spans="1:6">
      <c r="B470" s="268"/>
      <c r="C470" s="185"/>
      <c r="D470" s="185"/>
      <c r="E470" s="181"/>
      <c r="F470" s="121"/>
    </row>
    <row r="471" spans="1:6">
      <c r="B471" s="268"/>
      <c r="C471" s="185"/>
      <c r="D471" s="185"/>
      <c r="E471" s="801"/>
    </row>
    <row r="472" spans="1:6">
      <c r="B472" s="268"/>
      <c r="C472" s="185"/>
      <c r="D472" s="185"/>
      <c r="E472" s="181"/>
      <c r="F472" s="121"/>
    </row>
    <row r="473" spans="1:6">
      <c r="B473" s="268"/>
      <c r="C473" s="185"/>
      <c r="D473" s="185"/>
      <c r="E473" s="181"/>
      <c r="F473" s="121"/>
    </row>
    <row r="474" spans="1:6">
      <c r="B474" s="268"/>
      <c r="C474" s="185"/>
      <c r="D474" s="185"/>
      <c r="E474" s="801"/>
    </row>
    <row r="475" spans="1:6">
      <c r="B475" s="268"/>
      <c r="C475" s="185"/>
      <c r="D475" s="185"/>
      <c r="E475" s="181"/>
      <c r="F475" s="121"/>
    </row>
    <row r="476" spans="1:6">
      <c r="B476" s="268"/>
      <c r="C476" s="185"/>
      <c r="D476" s="185"/>
      <c r="E476" s="181"/>
      <c r="F476" s="121"/>
    </row>
    <row r="477" spans="1:6">
      <c r="B477" s="268"/>
      <c r="C477" s="185"/>
      <c r="D477" s="185"/>
      <c r="E477" s="181"/>
      <c r="F477" s="121"/>
    </row>
    <row r="478" spans="1:6">
      <c r="B478" s="268"/>
      <c r="C478" s="185"/>
      <c r="D478" s="185"/>
      <c r="E478" s="801"/>
    </row>
    <row r="479" spans="1:6">
      <c r="B479" s="268"/>
      <c r="C479" s="185"/>
      <c r="D479" s="185"/>
      <c r="E479" s="181"/>
      <c r="F479" s="121"/>
    </row>
    <row r="480" spans="1:6">
      <c r="A480" s="110"/>
      <c r="B480" s="268"/>
      <c r="C480" s="185"/>
      <c r="D480" s="185"/>
      <c r="E480" s="181"/>
      <c r="F480" s="121"/>
    </row>
    <row r="481" spans="1:6">
      <c r="B481" s="268"/>
      <c r="C481" s="185"/>
      <c r="D481" s="185"/>
      <c r="E481" s="801"/>
    </row>
    <row r="482" spans="1:6">
      <c r="B482" s="268"/>
      <c r="C482" s="185"/>
      <c r="D482" s="185"/>
      <c r="E482" s="801"/>
    </row>
    <row r="483" spans="1:6">
      <c r="B483" s="268"/>
      <c r="C483" s="185"/>
      <c r="D483" s="185"/>
      <c r="E483" s="801"/>
    </row>
    <row r="484" spans="1:6">
      <c r="B484" s="268"/>
      <c r="C484" s="185"/>
      <c r="D484" s="185"/>
      <c r="E484" s="801"/>
    </row>
    <row r="485" spans="1:6">
      <c r="B485" s="268"/>
      <c r="C485" s="185"/>
      <c r="D485" s="185"/>
      <c r="E485" s="801"/>
    </row>
    <row r="486" spans="1:6">
      <c r="B486" s="268"/>
      <c r="C486" s="185"/>
      <c r="D486" s="185"/>
      <c r="E486" s="801"/>
    </row>
    <row r="487" spans="1:6">
      <c r="B487" s="268"/>
      <c r="C487" s="185"/>
      <c r="D487" s="185"/>
      <c r="E487" s="801"/>
    </row>
    <row r="488" spans="1:6">
      <c r="B488" s="268"/>
      <c r="C488" s="185"/>
      <c r="D488" s="185"/>
      <c r="E488" s="801"/>
    </row>
    <row r="489" spans="1:6">
      <c r="B489" s="268"/>
      <c r="C489" s="185"/>
      <c r="D489" s="185"/>
      <c r="E489" s="801"/>
    </row>
    <row r="490" spans="1:6">
      <c r="B490" s="268"/>
      <c r="C490" s="185"/>
      <c r="D490" s="185"/>
      <c r="E490" s="801"/>
    </row>
    <row r="491" spans="1:6">
      <c r="B491" s="268"/>
      <c r="C491" s="185"/>
      <c r="D491" s="185"/>
      <c r="E491" s="181"/>
      <c r="F491" s="121"/>
    </row>
    <row r="492" spans="1:6">
      <c r="B492" s="268"/>
      <c r="C492" s="185"/>
      <c r="D492" s="185"/>
      <c r="E492" s="801"/>
    </row>
    <row r="493" spans="1:6">
      <c r="B493" s="268"/>
      <c r="C493" s="185"/>
      <c r="D493" s="185"/>
      <c r="E493" s="801"/>
    </row>
    <row r="494" spans="1:6">
      <c r="A494" s="110"/>
      <c r="B494" s="268"/>
      <c r="C494" s="185"/>
      <c r="D494" s="185"/>
      <c r="E494" s="181"/>
      <c r="F494" s="121"/>
    </row>
    <row r="495" spans="1:6">
      <c r="B495" s="268"/>
      <c r="C495" s="185"/>
      <c r="D495" s="185"/>
      <c r="E495" s="801"/>
    </row>
    <row r="496" spans="1:6">
      <c r="B496" s="268"/>
      <c r="C496" s="185"/>
      <c r="D496" s="185"/>
      <c r="E496" s="801"/>
    </row>
    <row r="497" spans="2:6">
      <c r="B497" s="268"/>
      <c r="C497" s="185"/>
      <c r="D497" s="185"/>
      <c r="E497" s="181"/>
      <c r="F497" s="121"/>
    </row>
    <row r="498" spans="2:6">
      <c r="B498" s="268"/>
      <c r="C498" s="185"/>
      <c r="D498" s="185"/>
      <c r="E498" s="181"/>
      <c r="F498" s="121"/>
    </row>
    <row r="499" spans="2:6">
      <c r="B499" s="268"/>
      <c r="C499" s="185"/>
      <c r="D499" s="185"/>
      <c r="E499" s="801"/>
    </row>
    <row r="500" spans="2:6">
      <c r="B500" s="268"/>
      <c r="C500" s="185"/>
      <c r="D500" s="185"/>
      <c r="E500" s="801"/>
    </row>
    <row r="501" spans="2:6">
      <c r="B501" s="268"/>
      <c r="C501" s="185"/>
      <c r="D501" s="185"/>
      <c r="E501" s="801"/>
    </row>
    <row r="502" spans="2:6">
      <c r="B502" s="268"/>
      <c r="C502" s="185"/>
      <c r="D502" s="185"/>
      <c r="E502" s="801"/>
    </row>
    <row r="503" spans="2:6">
      <c r="B503" s="268"/>
      <c r="C503" s="185"/>
      <c r="D503" s="185"/>
      <c r="E503" s="181"/>
      <c r="F503" s="121"/>
    </row>
    <row r="504" spans="2:6">
      <c r="B504" s="268"/>
      <c r="C504" s="185"/>
      <c r="D504" s="185"/>
      <c r="E504" s="181"/>
      <c r="F504" s="121"/>
    </row>
    <row r="505" spans="2:6">
      <c r="B505" s="268"/>
      <c r="C505" s="185"/>
      <c r="D505" s="185"/>
      <c r="E505" s="181"/>
      <c r="F505" s="121"/>
    </row>
    <row r="506" spans="2:6">
      <c r="B506" s="268"/>
      <c r="C506" s="185"/>
      <c r="D506" s="185"/>
      <c r="E506" s="801"/>
    </row>
    <row r="507" spans="2:6">
      <c r="B507" s="268"/>
      <c r="C507" s="185"/>
      <c r="D507" s="185"/>
      <c r="E507" s="801"/>
    </row>
    <row r="508" spans="2:6">
      <c r="B508" s="268"/>
      <c r="C508" s="185"/>
      <c r="D508" s="185"/>
      <c r="E508" s="181"/>
      <c r="F508" s="121"/>
    </row>
    <row r="509" spans="2:6">
      <c r="B509" s="268"/>
      <c r="C509" s="185"/>
      <c r="D509" s="185"/>
      <c r="E509" s="801"/>
    </row>
    <row r="510" spans="2:6">
      <c r="B510" s="268"/>
      <c r="C510" s="185"/>
      <c r="D510" s="185"/>
      <c r="E510" s="181"/>
      <c r="F510" s="121"/>
    </row>
    <row r="511" spans="2:6">
      <c r="B511" s="268"/>
      <c r="C511" s="185"/>
      <c r="D511" s="185"/>
      <c r="E511" s="181"/>
      <c r="F511" s="121"/>
    </row>
    <row r="512" spans="2:6">
      <c r="B512" s="268"/>
      <c r="C512" s="185"/>
      <c r="D512" s="185"/>
      <c r="E512" s="181"/>
      <c r="F512" s="121"/>
    </row>
    <row r="513" spans="1:6">
      <c r="B513" s="268"/>
      <c r="C513" s="185"/>
      <c r="D513" s="185"/>
      <c r="E513" s="181"/>
      <c r="F513" s="121"/>
    </row>
    <row r="514" spans="1:6">
      <c r="A514" s="110"/>
      <c r="B514" s="268"/>
      <c r="C514" s="185"/>
      <c r="D514" s="185"/>
      <c r="E514" s="181"/>
      <c r="F514" s="121"/>
    </row>
    <row r="515" spans="1:6">
      <c r="B515" s="268"/>
      <c r="C515" s="185"/>
      <c r="D515" s="185"/>
      <c r="E515" s="801"/>
    </row>
    <row r="516" spans="1:6">
      <c r="B516" s="268"/>
      <c r="C516" s="185"/>
      <c r="D516" s="185"/>
      <c r="E516" s="801"/>
    </row>
    <row r="517" spans="1:6">
      <c r="B517" s="268"/>
      <c r="C517" s="185"/>
      <c r="D517" s="185"/>
      <c r="E517" s="801"/>
    </row>
    <row r="518" spans="1:6">
      <c r="B518" s="268"/>
      <c r="C518" s="185"/>
      <c r="D518" s="185"/>
      <c r="E518" s="801"/>
    </row>
    <row r="519" spans="1:6">
      <c r="B519" s="268"/>
      <c r="C519" s="185"/>
      <c r="D519" s="185"/>
      <c r="E519" s="801"/>
    </row>
    <row r="520" spans="1:6">
      <c r="B520" s="268"/>
      <c r="C520" s="185"/>
      <c r="D520" s="185"/>
      <c r="E520" s="801"/>
    </row>
    <row r="521" spans="1:6">
      <c r="B521" s="268"/>
      <c r="C521" s="185"/>
      <c r="D521" s="185"/>
      <c r="E521" s="801"/>
    </row>
    <row r="522" spans="1:6">
      <c r="B522" s="268"/>
      <c r="C522" s="185"/>
      <c r="D522" s="185"/>
      <c r="E522" s="801"/>
    </row>
    <row r="523" spans="1:6">
      <c r="B523" s="268"/>
      <c r="C523" s="185"/>
      <c r="D523" s="185"/>
      <c r="E523" s="801"/>
    </row>
    <row r="524" spans="1:6">
      <c r="B524" s="268"/>
      <c r="C524" s="185"/>
      <c r="D524" s="185"/>
      <c r="E524" s="801"/>
    </row>
    <row r="525" spans="1:6">
      <c r="B525" s="268"/>
      <c r="C525" s="185"/>
      <c r="D525" s="185"/>
      <c r="E525" s="801"/>
    </row>
    <row r="526" spans="1:6">
      <c r="B526" s="268"/>
      <c r="C526" s="185"/>
      <c r="D526" s="185"/>
      <c r="E526" s="181"/>
      <c r="F526" s="121"/>
    </row>
    <row r="527" spans="1:6">
      <c r="B527" s="268"/>
      <c r="C527" s="185"/>
      <c r="D527" s="185"/>
      <c r="E527" s="181"/>
      <c r="F527" s="121"/>
    </row>
    <row r="528" spans="1:6">
      <c r="B528" s="268"/>
      <c r="C528" s="185"/>
      <c r="D528" s="185"/>
      <c r="E528" s="801"/>
    </row>
    <row r="529" spans="1:6">
      <c r="B529" s="268"/>
      <c r="C529" s="185"/>
      <c r="D529" s="185"/>
      <c r="E529" s="181"/>
      <c r="F529" s="121"/>
    </row>
    <row r="530" spans="1:6">
      <c r="A530" s="110"/>
      <c r="B530" s="268"/>
      <c r="C530" s="185"/>
      <c r="D530" s="185"/>
      <c r="E530" s="181"/>
      <c r="F530" s="121"/>
    </row>
    <row r="531" spans="1:6">
      <c r="B531" s="268"/>
      <c r="C531" s="185"/>
      <c r="D531" s="185"/>
      <c r="E531" s="801"/>
    </row>
    <row r="532" spans="1:6">
      <c r="B532" s="268"/>
      <c r="C532" s="185"/>
      <c r="D532" s="185"/>
      <c r="E532" s="801"/>
    </row>
    <row r="533" spans="1:6">
      <c r="B533" s="268"/>
      <c r="C533" s="185"/>
      <c r="D533" s="185"/>
      <c r="E533" s="801"/>
    </row>
    <row r="534" spans="1:6">
      <c r="B534" s="268"/>
      <c r="C534" s="185"/>
      <c r="D534" s="185"/>
      <c r="E534" s="801"/>
    </row>
    <row r="535" spans="1:6">
      <c r="B535" s="268"/>
      <c r="C535" s="185"/>
      <c r="D535" s="185"/>
      <c r="E535" s="801"/>
    </row>
    <row r="536" spans="1:6">
      <c r="B536" s="268"/>
      <c r="C536" s="185"/>
      <c r="D536" s="185"/>
      <c r="E536" s="801"/>
    </row>
    <row r="537" spans="1:6">
      <c r="B537" s="268"/>
      <c r="C537" s="185"/>
      <c r="D537" s="185"/>
      <c r="E537" s="801"/>
    </row>
    <row r="538" spans="1:6">
      <c r="B538" s="268"/>
      <c r="C538" s="185"/>
      <c r="D538" s="185"/>
      <c r="E538" s="801"/>
    </row>
    <row r="539" spans="1:6">
      <c r="B539" s="268"/>
      <c r="C539" s="185"/>
      <c r="D539" s="185"/>
      <c r="E539" s="801"/>
    </row>
    <row r="540" spans="1:6">
      <c r="B540" s="268"/>
      <c r="C540" s="185"/>
      <c r="D540" s="185"/>
      <c r="E540" s="801"/>
    </row>
    <row r="541" spans="1:6">
      <c r="B541" s="268"/>
      <c r="C541" s="185"/>
      <c r="D541" s="185"/>
      <c r="E541" s="801"/>
    </row>
    <row r="542" spans="1:6">
      <c r="B542" s="268"/>
      <c r="C542" s="185"/>
      <c r="D542" s="185"/>
      <c r="E542" s="181"/>
      <c r="F542" s="121"/>
    </row>
    <row r="543" spans="1:6">
      <c r="B543" s="268"/>
      <c r="C543" s="185"/>
      <c r="D543" s="185"/>
      <c r="E543" s="801"/>
    </row>
    <row r="544" spans="1:6">
      <c r="B544" s="268"/>
      <c r="C544" s="185"/>
      <c r="D544" s="185"/>
      <c r="E544" s="181"/>
      <c r="F544" s="121"/>
    </row>
    <row r="545" spans="2:6">
      <c r="B545" s="268"/>
      <c r="C545" s="185"/>
      <c r="D545" s="185"/>
      <c r="E545" s="801"/>
    </row>
    <row r="546" spans="2:6">
      <c r="B546" s="268"/>
      <c r="C546" s="185"/>
      <c r="D546" s="185"/>
      <c r="E546" s="181"/>
      <c r="F546" s="121"/>
    </row>
    <row r="547" spans="2:6">
      <c r="B547" s="268"/>
      <c r="C547" s="185"/>
      <c r="D547" s="185"/>
      <c r="E547" s="801"/>
    </row>
    <row r="548" spans="2:6">
      <c r="B548" s="268"/>
      <c r="C548" s="185"/>
      <c r="D548" s="185"/>
      <c r="E548" s="181"/>
      <c r="F548" s="121"/>
    </row>
    <row r="549" spans="2:6">
      <c r="B549" s="268"/>
      <c r="C549" s="185"/>
      <c r="D549" s="185"/>
      <c r="E549" s="801"/>
    </row>
    <row r="550" spans="2:6">
      <c r="B550" s="268"/>
      <c r="C550" s="185"/>
      <c r="D550" s="185"/>
      <c r="E550" s="181"/>
      <c r="F550" s="121"/>
    </row>
    <row r="551" spans="2:6">
      <c r="B551" s="268"/>
      <c r="C551" s="185"/>
      <c r="D551" s="185"/>
      <c r="E551" s="801"/>
    </row>
    <row r="552" spans="2:6">
      <c r="B552" s="268"/>
      <c r="C552" s="185"/>
      <c r="D552" s="185"/>
      <c r="E552" s="801"/>
    </row>
    <row r="553" spans="2:6">
      <c r="B553" s="268"/>
      <c r="C553" s="185"/>
      <c r="D553" s="185"/>
      <c r="E553" s="801"/>
    </row>
    <row r="554" spans="2:6">
      <c r="B554" s="268"/>
      <c r="C554" s="185"/>
      <c r="D554" s="185"/>
      <c r="E554" s="801"/>
    </row>
    <row r="555" spans="2:6">
      <c r="B555" s="268"/>
      <c r="C555" s="185"/>
      <c r="D555" s="185"/>
      <c r="E555" s="801"/>
    </row>
    <row r="556" spans="2:6">
      <c r="B556" s="268"/>
      <c r="C556" s="185"/>
      <c r="D556" s="185"/>
      <c r="E556" s="801"/>
    </row>
    <row r="557" spans="2:6">
      <c r="B557" s="268"/>
      <c r="C557" s="185"/>
      <c r="D557" s="185"/>
      <c r="E557" s="181"/>
      <c r="F557" s="121"/>
    </row>
    <row r="558" spans="2:6">
      <c r="B558" s="268"/>
      <c r="C558" s="185"/>
      <c r="D558" s="185"/>
      <c r="E558" s="801"/>
    </row>
    <row r="559" spans="2:6">
      <c r="B559" s="268"/>
      <c r="C559" s="185"/>
      <c r="D559" s="185"/>
      <c r="E559" s="181"/>
      <c r="F559" s="121"/>
    </row>
    <row r="560" spans="2:6">
      <c r="B560" s="268"/>
      <c r="C560" s="185"/>
      <c r="D560" s="185"/>
      <c r="E560" s="801"/>
    </row>
    <row r="561" spans="1:6">
      <c r="B561" s="268"/>
      <c r="C561" s="185"/>
      <c r="D561" s="185"/>
      <c r="E561" s="181"/>
      <c r="F561" s="121"/>
    </row>
    <row r="562" spans="1:6">
      <c r="B562" s="268"/>
      <c r="C562" s="185"/>
      <c r="D562" s="185"/>
      <c r="E562" s="801"/>
    </row>
    <row r="563" spans="1:6">
      <c r="B563" s="268"/>
      <c r="C563" s="185"/>
      <c r="D563" s="185"/>
      <c r="E563" s="181"/>
      <c r="F563" s="121"/>
    </row>
    <row r="564" spans="1:6">
      <c r="B564" s="268"/>
      <c r="C564" s="185"/>
      <c r="D564" s="185"/>
      <c r="E564" s="801"/>
    </row>
    <row r="565" spans="1:6">
      <c r="A565" s="110"/>
      <c r="B565" s="268"/>
      <c r="C565" s="185"/>
      <c r="D565" s="185"/>
      <c r="E565" s="181"/>
      <c r="F565" s="121"/>
    </row>
    <row r="566" spans="1:6">
      <c r="B566" s="268"/>
      <c r="C566" s="185"/>
      <c r="D566" s="185"/>
      <c r="E566" s="801"/>
    </row>
    <row r="567" spans="1:6">
      <c r="B567" s="268"/>
      <c r="C567" s="185"/>
      <c r="D567" s="185"/>
      <c r="E567" s="801"/>
    </row>
    <row r="568" spans="1:6">
      <c r="B568" s="268"/>
      <c r="C568" s="185"/>
      <c r="D568" s="185"/>
      <c r="E568" s="801"/>
    </row>
    <row r="569" spans="1:6">
      <c r="B569" s="268"/>
      <c r="C569" s="185"/>
      <c r="D569" s="185"/>
      <c r="E569" s="801"/>
    </row>
    <row r="570" spans="1:6">
      <c r="B570" s="268"/>
      <c r="C570" s="185"/>
      <c r="D570" s="185"/>
      <c r="E570" s="801"/>
    </row>
    <row r="571" spans="1:6">
      <c r="B571" s="268"/>
      <c r="C571" s="185"/>
      <c r="D571" s="185"/>
      <c r="E571" s="801"/>
    </row>
    <row r="572" spans="1:6">
      <c r="B572" s="268"/>
      <c r="C572" s="185"/>
      <c r="D572" s="185"/>
      <c r="E572" s="181"/>
      <c r="F572" s="121"/>
    </row>
    <row r="573" spans="1:6">
      <c r="B573" s="268"/>
      <c r="C573" s="185"/>
      <c r="D573" s="185"/>
      <c r="E573" s="801"/>
    </row>
    <row r="574" spans="1:6">
      <c r="B574" s="268"/>
      <c r="C574" s="185"/>
      <c r="D574" s="185"/>
      <c r="E574" s="801"/>
    </row>
    <row r="575" spans="1:6">
      <c r="B575" s="268"/>
      <c r="C575" s="185"/>
      <c r="D575" s="185"/>
      <c r="E575" s="801"/>
    </row>
    <row r="576" spans="1:6">
      <c r="B576" s="268"/>
      <c r="C576" s="185"/>
      <c r="D576" s="185"/>
      <c r="E576" s="801"/>
    </row>
    <row r="577" spans="1:6">
      <c r="B577" s="268"/>
      <c r="C577" s="185"/>
      <c r="D577" s="185"/>
      <c r="E577" s="801"/>
    </row>
    <row r="578" spans="1:6">
      <c r="B578" s="268"/>
      <c r="C578" s="185"/>
      <c r="D578" s="185"/>
      <c r="E578" s="801"/>
    </row>
    <row r="579" spans="1:6">
      <c r="B579" s="268"/>
      <c r="C579" s="185"/>
      <c r="D579" s="185"/>
      <c r="E579" s="181"/>
      <c r="F579" s="121"/>
    </row>
    <row r="580" spans="1:6">
      <c r="A580" s="110"/>
      <c r="B580" s="268"/>
      <c r="C580" s="185"/>
      <c r="D580" s="185"/>
      <c r="E580" s="801"/>
    </row>
    <row r="581" spans="1:6">
      <c r="B581" s="268"/>
      <c r="C581" s="185"/>
      <c r="D581" s="185"/>
      <c r="E581" s="801"/>
    </row>
    <row r="582" spans="1:6">
      <c r="A582" s="110"/>
      <c r="B582" s="268"/>
      <c r="C582" s="185"/>
      <c r="D582" s="185"/>
      <c r="E582" s="801"/>
    </row>
    <row r="583" spans="1:6">
      <c r="B583" s="268"/>
      <c r="C583" s="185"/>
      <c r="D583" s="185"/>
      <c r="E583" s="801"/>
    </row>
    <row r="584" spans="1:6">
      <c r="B584" s="268"/>
      <c r="C584" s="185"/>
      <c r="D584" s="185"/>
      <c r="E584" s="801"/>
    </row>
    <row r="585" spans="1:6">
      <c r="B585" s="268"/>
      <c r="C585" s="185"/>
      <c r="D585" s="185"/>
      <c r="E585" s="801"/>
    </row>
    <row r="586" spans="1:6">
      <c r="B586" s="268"/>
      <c r="C586" s="185"/>
      <c r="D586" s="185"/>
      <c r="E586" s="181"/>
      <c r="F586" s="121"/>
    </row>
    <row r="587" spans="1:6">
      <c r="B587" s="268"/>
      <c r="C587" s="185"/>
      <c r="D587" s="185"/>
      <c r="E587" s="801"/>
    </row>
    <row r="588" spans="1:6">
      <c r="A588" s="110"/>
      <c r="B588" s="268"/>
      <c r="C588" s="185"/>
      <c r="D588" s="185"/>
      <c r="E588" s="801"/>
    </row>
    <row r="589" spans="1:6">
      <c r="B589" s="268"/>
      <c r="C589" s="185"/>
      <c r="D589" s="185"/>
      <c r="E589" s="181"/>
      <c r="F589" s="121"/>
    </row>
    <row r="590" spans="1:6">
      <c r="B590" s="268"/>
      <c r="C590" s="185"/>
      <c r="D590" s="185"/>
      <c r="E590" s="801"/>
    </row>
    <row r="591" spans="1:6">
      <c r="A591" s="110"/>
      <c r="B591" s="268"/>
      <c r="C591" s="185"/>
      <c r="D591" s="185"/>
      <c r="E591" s="801"/>
    </row>
    <row r="592" spans="1:6">
      <c r="B592" s="268"/>
      <c r="C592" s="185"/>
      <c r="D592" s="185"/>
      <c r="E592" s="801"/>
    </row>
    <row r="593" spans="1:6">
      <c r="B593" s="268"/>
      <c r="C593" s="185"/>
      <c r="D593" s="185"/>
      <c r="E593" s="801"/>
    </row>
    <row r="594" spans="1:6">
      <c r="B594" s="268"/>
      <c r="C594" s="185"/>
      <c r="D594" s="185"/>
      <c r="E594" s="181"/>
      <c r="F594" s="121"/>
    </row>
    <row r="595" spans="1:6">
      <c r="B595" s="268"/>
      <c r="C595" s="185"/>
      <c r="D595" s="185"/>
      <c r="E595" s="801"/>
    </row>
    <row r="596" spans="1:6">
      <c r="B596" s="268"/>
      <c r="C596" s="185"/>
      <c r="D596" s="185"/>
      <c r="E596" s="801"/>
    </row>
    <row r="597" spans="1:6">
      <c r="A597" s="469"/>
      <c r="B597" s="268"/>
      <c r="C597" s="185"/>
      <c r="D597" s="185"/>
      <c r="E597" s="181"/>
      <c r="F597" s="121"/>
    </row>
    <row r="598" spans="1:6">
      <c r="B598" s="268"/>
      <c r="C598" s="185"/>
      <c r="D598" s="185"/>
      <c r="E598" s="801"/>
    </row>
    <row r="599" spans="1:6">
      <c r="A599" s="110"/>
      <c r="B599" s="370"/>
      <c r="C599" s="185"/>
      <c r="D599" s="185"/>
    </row>
    <row r="600" spans="1:6">
      <c r="B600" s="268"/>
      <c r="C600" s="185"/>
      <c r="D600" s="185"/>
    </row>
    <row r="601" spans="1:6">
      <c r="B601" s="268"/>
      <c r="C601" s="185"/>
      <c r="D601" s="185"/>
    </row>
    <row r="602" spans="1:6">
      <c r="B602" s="268"/>
      <c r="C602" s="185"/>
      <c r="D602" s="185"/>
    </row>
    <row r="603" spans="1:6">
      <c r="B603" s="268"/>
      <c r="F603" s="121"/>
    </row>
    <row r="605" spans="1:6">
      <c r="B605" s="268"/>
    </row>
    <row r="606" spans="1:6">
      <c r="B606" s="268"/>
    </row>
    <row r="607" spans="1:6">
      <c r="B607" s="268"/>
    </row>
    <row r="608" spans="1:6">
      <c r="B608" s="268"/>
    </row>
    <row r="609" spans="1:6">
      <c r="B609" s="268"/>
    </row>
    <row r="610" spans="1:6">
      <c r="B610" s="268"/>
    </row>
    <row r="611" spans="1:6">
      <c r="B611" s="268"/>
    </row>
    <row r="612" spans="1:6">
      <c r="A612" s="110"/>
      <c r="B612" s="268"/>
    </row>
    <row r="613" spans="1:6">
      <c r="B613" s="268"/>
      <c r="E613" s="181"/>
      <c r="F613" s="121"/>
    </row>
    <row r="614" spans="1:6">
      <c r="B614" s="268"/>
    </row>
    <row r="615" spans="1:6">
      <c r="B615" s="268"/>
    </row>
    <row r="616" spans="1:6">
      <c r="B616" s="268"/>
    </row>
    <row r="617" spans="1:6">
      <c r="B617" s="268"/>
    </row>
    <row r="618" spans="1:6">
      <c r="B618" s="268"/>
    </row>
    <row r="619" spans="1:6">
      <c r="B619" s="268"/>
    </row>
    <row r="620" spans="1:6">
      <c r="B620" s="268"/>
    </row>
    <row r="621" spans="1:6">
      <c r="B621" s="268"/>
    </row>
    <row r="622" spans="1:6">
      <c r="B622" s="268"/>
    </row>
    <row r="623" spans="1:6">
      <c r="B623" s="268"/>
    </row>
    <row r="624" spans="1:6">
      <c r="B624" s="268"/>
    </row>
    <row r="625" spans="1:6">
      <c r="A625" s="110"/>
      <c r="B625" s="268"/>
    </row>
    <row r="626" spans="1:6">
      <c r="B626" s="268"/>
      <c r="E626" s="181"/>
      <c r="F626" s="121"/>
    </row>
    <row r="627" spans="1:6">
      <c r="B627" s="268"/>
    </row>
    <row r="628" spans="1:6">
      <c r="B628" s="268"/>
    </row>
    <row r="629" spans="1:6">
      <c r="B629" s="268"/>
    </row>
    <row r="630" spans="1:6">
      <c r="B630" s="268"/>
    </row>
    <row r="631" spans="1:6">
      <c r="B631" s="268"/>
    </row>
    <row r="632" spans="1:6">
      <c r="B632" s="268"/>
    </row>
    <row r="633" spans="1:6">
      <c r="B633" s="268"/>
    </row>
    <row r="634" spans="1:6">
      <c r="A634" s="110"/>
      <c r="B634" s="268"/>
    </row>
    <row r="635" spans="1:6">
      <c r="B635" s="268"/>
      <c r="E635" s="181"/>
      <c r="F635" s="121"/>
    </row>
    <row r="636" spans="1:6">
      <c r="B636" s="268"/>
    </row>
    <row r="637" spans="1:6">
      <c r="B637" s="268"/>
    </row>
    <row r="638" spans="1:6">
      <c r="B638" s="268"/>
    </row>
    <row r="639" spans="1:6">
      <c r="B639" s="268"/>
    </row>
    <row r="640" spans="1:6">
      <c r="B640" s="268"/>
    </row>
    <row r="641" spans="1:6">
      <c r="B641" s="268"/>
    </row>
    <row r="642" spans="1:6">
      <c r="B642" s="268"/>
      <c r="E642" s="181"/>
      <c r="F642" s="121"/>
    </row>
    <row r="643" spans="1:6">
      <c r="B643" s="268"/>
      <c r="E643" s="181"/>
      <c r="F643" s="121"/>
    </row>
    <row r="644" spans="1:6">
      <c r="B644" s="268"/>
      <c r="E644" s="181"/>
      <c r="F644" s="121"/>
    </row>
    <row r="645" spans="1:6">
      <c r="B645" s="268"/>
      <c r="E645" s="181"/>
      <c r="F645" s="121"/>
    </row>
    <row r="646" spans="1:6">
      <c r="A646" s="110"/>
      <c r="B646" s="268"/>
    </row>
    <row r="647" spans="1:6">
      <c r="B647" s="268"/>
    </row>
    <row r="648" spans="1:6">
      <c r="B648" s="268"/>
    </row>
    <row r="649" spans="1:6">
      <c r="B649" s="268"/>
    </row>
    <row r="650" spans="1:6">
      <c r="B650" s="268"/>
    </row>
    <row r="651" spans="1:6">
      <c r="B651" s="268"/>
    </row>
    <row r="652" spans="1:6">
      <c r="B652" s="268"/>
    </row>
    <row r="653" spans="1:6">
      <c r="B653" s="268"/>
    </row>
    <row r="654" spans="1:6">
      <c r="B654" s="268"/>
      <c r="E654" s="181"/>
      <c r="F654" s="121"/>
    </row>
    <row r="655" spans="1:6">
      <c r="A655" s="110"/>
      <c r="B655" s="268"/>
    </row>
    <row r="656" spans="1:6">
      <c r="B656" s="268"/>
    </row>
    <row r="657" spans="1:6">
      <c r="B657" s="268"/>
    </row>
    <row r="658" spans="1:6">
      <c r="B658" s="268"/>
    </row>
    <row r="659" spans="1:6">
      <c r="B659" s="268"/>
    </row>
    <row r="660" spans="1:6">
      <c r="B660" s="268"/>
    </row>
    <row r="661" spans="1:6">
      <c r="A661" s="110"/>
      <c r="B661" s="268"/>
    </row>
    <row r="662" spans="1:6">
      <c r="B662" s="268"/>
      <c r="E662" s="181"/>
      <c r="F662" s="121"/>
    </row>
    <row r="663" spans="1:6">
      <c r="B663" s="268"/>
      <c r="E663" s="181"/>
      <c r="F663" s="121"/>
    </row>
    <row r="664" spans="1:6">
      <c r="A664" s="110"/>
      <c r="B664" s="268"/>
      <c r="E664" s="181"/>
      <c r="F664" s="121"/>
    </row>
    <row r="665" spans="1:6">
      <c r="B665" s="268"/>
      <c r="E665" s="181"/>
      <c r="F665" s="121"/>
    </row>
    <row r="666" spans="1:6">
      <c r="B666" s="268"/>
    </row>
    <row r="667" spans="1:6">
      <c r="B667" s="268"/>
    </row>
    <row r="668" spans="1:6">
      <c r="B668" s="268"/>
      <c r="E668" s="181"/>
      <c r="F668" s="121"/>
    </row>
    <row r="669" spans="1:6">
      <c r="B669" s="268"/>
    </row>
    <row r="670" spans="1:6">
      <c r="A670" s="110"/>
      <c r="B670" s="268"/>
    </row>
    <row r="671" spans="1:6">
      <c r="B671" s="268"/>
      <c r="E671" s="181"/>
      <c r="F671" s="121"/>
    </row>
    <row r="672" spans="1:6">
      <c r="A672" s="110"/>
      <c r="B672" s="268"/>
      <c r="E672" s="181"/>
      <c r="F672" s="121"/>
    </row>
    <row r="673" spans="1:6">
      <c r="B673" s="268"/>
      <c r="E673" s="181"/>
      <c r="F673" s="121"/>
    </row>
    <row r="674" spans="1:6">
      <c r="B674" s="268"/>
      <c r="E674" s="181"/>
      <c r="F674" s="121"/>
    </row>
    <row r="675" spans="1:6">
      <c r="B675" s="268"/>
    </row>
    <row r="676" spans="1:6">
      <c r="A676" s="110"/>
      <c r="B676" s="268"/>
      <c r="E676" s="181"/>
      <c r="F676" s="121"/>
    </row>
    <row r="677" spans="1:6">
      <c r="B677" s="268"/>
    </row>
    <row r="678" spans="1:6">
      <c r="A678" s="469"/>
      <c r="B678" s="268"/>
    </row>
    <row r="679" spans="1:6">
      <c r="B679" s="268"/>
      <c r="E679" s="181"/>
      <c r="F679" s="121"/>
    </row>
    <row r="680" spans="1:6">
      <c r="A680" s="110"/>
      <c r="B680" s="268"/>
      <c r="E680" s="181"/>
      <c r="F680" s="121"/>
    </row>
    <row r="681" spans="1:6">
      <c r="B681" s="268"/>
    </row>
    <row r="682" spans="1:6">
      <c r="B682" s="268"/>
      <c r="E682" s="181"/>
      <c r="F682" s="121"/>
    </row>
    <row r="683" spans="1:6">
      <c r="B683" s="268"/>
    </row>
    <row r="684" spans="1:6">
      <c r="B684" s="268"/>
      <c r="F684" s="121"/>
    </row>
    <row r="685" spans="1:6">
      <c r="A685" s="110"/>
      <c r="B685" s="268"/>
    </row>
    <row r="686" spans="1:6">
      <c r="A686" s="110"/>
      <c r="B686" s="268"/>
    </row>
    <row r="687" spans="1:6">
      <c r="B687" s="268"/>
    </row>
    <row r="688" spans="1:6">
      <c r="B688" s="268"/>
    </row>
    <row r="689" spans="1:6">
      <c r="B689" s="268"/>
      <c r="F689" s="121"/>
    </row>
    <row r="690" spans="1:6">
      <c r="B690" s="268"/>
    </row>
    <row r="691" spans="1:6">
      <c r="B691" s="268"/>
    </row>
    <row r="692" spans="1:6">
      <c r="B692" s="268"/>
    </row>
    <row r="693" spans="1:6">
      <c r="A693" s="110"/>
      <c r="B693" s="268"/>
    </row>
    <row r="694" spans="1:6">
      <c r="B694" s="268"/>
      <c r="E694" s="181"/>
      <c r="F694" s="121"/>
    </row>
    <row r="695" spans="1:6">
      <c r="A695" s="110"/>
      <c r="B695" s="268"/>
    </row>
    <row r="696" spans="1:6">
      <c r="A696" s="110"/>
      <c r="B696" s="268"/>
    </row>
    <row r="697" spans="1:6">
      <c r="B697" s="268"/>
      <c r="F697" s="121"/>
    </row>
    <row r="698" spans="1:6">
      <c r="B698" s="268"/>
    </row>
    <row r="699" spans="1:6">
      <c r="B699" s="268"/>
    </row>
    <row r="700" spans="1:6">
      <c r="A700" s="110"/>
      <c r="B700" s="268"/>
      <c r="F700" s="121"/>
    </row>
    <row r="701" spans="1:6">
      <c r="B701" s="268"/>
    </row>
    <row r="702" spans="1:6">
      <c r="B702" s="268"/>
    </row>
    <row r="703" spans="1:6">
      <c r="B703" s="268"/>
      <c r="F703" s="121"/>
    </row>
    <row r="704" spans="1:6">
      <c r="B704" s="268"/>
      <c r="E704" s="181"/>
      <c r="F704" s="121"/>
    </row>
    <row r="705" spans="1:6">
      <c r="A705" s="110"/>
      <c r="B705" s="268"/>
    </row>
    <row r="706" spans="1:6">
      <c r="B706" s="268"/>
    </row>
    <row r="707" spans="1:6">
      <c r="B707" s="268"/>
      <c r="F707" s="121"/>
    </row>
    <row r="708" spans="1:6">
      <c r="A708" s="110"/>
      <c r="B708" s="268"/>
      <c r="F708" s="121"/>
    </row>
    <row r="709" spans="1:6">
      <c r="B709" s="268"/>
    </row>
    <row r="710" spans="1:6">
      <c r="B710" s="268"/>
    </row>
    <row r="711" spans="1:6">
      <c r="A711" s="110"/>
      <c r="B711" s="268"/>
    </row>
    <row r="712" spans="1:6">
      <c r="B712" s="268"/>
      <c r="E712" s="181"/>
      <c r="F712" s="121"/>
    </row>
    <row r="713" spans="1:6">
      <c r="B713" s="268"/>
    </row>
    <row r="714" spans="1:6">
      <c r="B714" s="268"/>
      <c r="E714" s="181"/>
      <c r="F714" s="121"/>
    </row>
    <row r="715" spans="1:6">
      <c r="B715" s="268"/>
    </row>
    <row r="716" spans="1:6">
      <c r="B716" s="268"/>
    </row>
    <row r="717" spans="1:6">
      <c r="B717" s="268"/>
      <c r="E717" s="181"/>
      <c r="F717" s="121"/>
    </row>
    <row r="718" spans="1:6">
      <c r="B718" s="268"/>
    </row>
  </sheetData>
  <sheetProtection password="CC09" sheet="1" objects="1" scenarios="1"/>
  <pageMargins left="0.7" right="0.7" top="0.75" bottom="0.75" header="0.3" footer="0.3"/>
  <pageSetup paperSize="9" orientation="portrait" horizont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J146"/>
  <sheetViews>
    <sheetView view="pageBreakPreview" zoomScaleNormal="100" zoomScaleSheetLayoutView="100" workbookViewId="0">
      <selection activeCell="E7" sqref="E7"/>
    </sheetView>
  </sheetViews>
  <sheetFormatPr defaultColWidth="9.140625" defaultRowHeight="12.75"/>
  <cols>
    <col min="1" max="1" width="5.7109375" style="24" customWidth="1"/>
    <col min="2" max="2" width="40.7109375" style="25" customWidth="1"/>
    <col min="3" max="3" width="5.7109375" style="26" bestFit="1" customWidth="1"/>
    <col min="4" max="4" width="8.28515625" style="27" customWidth="1"/>
    <col min="5" max="5" width="11.85546875" style="48" customWidth="1"/>
    <col min="6" max="6" width="13.140625" style="29" customWidth="1"/>
    <col min="7" max="7" width="59.7109375" style="6" customWidth="1"/>
    <col min="8" max="8" width="24.85546875" style="6" customWidth="1"/>
    <col min="9" max="16384" width="9.140625" style="6"/>
  </cols>
  <sheetData>
    <row r="1" spans="1:7" ht="15.75">
      <c r="B1" s="7" t="s">
        <v>55</v>
      </c>
    </row>
    <row r="2" spans="1:7" ht="15.75">
      <c r="B2" s="17" t="s">
        <v>58</v>
      </c>
    </row>
    <row r="3" spans="1:7" ht="15.75">
      <c r="B3" s="70" t="s">
        <v>801</v>
      </c>
    </row>
    <row r="4" spans="1:7" ht="15.75">
      <c r="B4" s="70"/>
    </row>
    <row r="6" spans="1:7" s="33" customFormat="1">
      <c r="A6" s="30" t="s">
        <v>12</v>
      </c>
      <c r="B6" s="31" t="s">
        <v>13</v>
      </c>
      <c r="C6" s="26"/>
      <c r="D6" s="27"/>
      <c r="E6" s="48"/>
      <c r="F6" s="29"/>
    </row>
    <row r="7" spans="1:7" s="33" customFormat="1" ht="48.75" customHeight="1">
      <c r="A7" s="32" t="s">
        <v>1</v>
      </c>
      <c r="B7" s="25" t="s">
        <v>47</v>
      </c>
      <c r="C7" s="26" t="s">
        <v>31</v>
      </c>
      <c r="D7" s="27">
        <v>5</v>
      </c>
      <c r="E7" s="48"/>
      <c r="F7" s="29">
        <f>D7*E7</f>
        <v>0</v>
      </c>
    </row>
    <row r="8" spans="1:7" s="33" customFormat="1">
      <c r="A8" s="32"/>
      <c r="B8" s="25"/>
      <c r="C8" s="26"/>
      <c r="D8" s="27"/>
      <c r="E8" s="48"/>
      <c r="F8" s="29"/>
    </row>
    <row r="9" spans="1:7" s="79" customFormat="1" ht="94.5" customHeight="1">
      <c r="A9" s="64" t="s">
        <v>4</v>
      </c>
      <c r="B9" s="25" t="s">
        <v>914</v>
      </c>
      <c r="C9" s="26" t="s">
        <v>6</v>
      </c>
      <c r="D9" s="27">
        <v>54.25</v>
      </c>
      <c r="E9" s="48"/>
      <c r="F9" s="29">
        <f>D9*E9</f>
        <v>0</v>
      </c>
      <c r="G9" s="33"/>
    </row>
    <row r="10" spans="1:7" s="33" customFormat="1" ht="17.25" customHeight="1">
      <c r="A10" s="32" t="s">
        <v>3</v>
      </c>
      <c r="B10" s="25" t="s">
        <v>718</v>
      </c>
      <c r="C10" s="26" t="s">
        <v>6</v>
      </c>
      <c r="D10" s="27">
        <v>8.5500000000000007</v>
      </c>
      <c r="E10" s="48"/>
      <c r="F10" s="29">
        <f>D10*E10</f>
        <v>0</v>
      </c>
    </row>
    <row r="11" spans="1:7" s="33" customFormat="1">
      <c r="A11" s="32"/>
      <c r="B11" s="25"/>
      <c r="C11" s="26"/>
      <c r="D11" s="27"/>
      <c r="E11" s="48"/>
      <c r="F11" s="29"/>
    </row>
    <row r="12" spans="1:7" s="79" customFormat="1" ht="56.25" customHeight="1">
      <c r="A12" s="32" t="s">
        <v>9</v>
      </c>
      <c r="B12" s="25" t="s">
        <v>915</v>
      </c>
      <c r="C12" s="642"/>
      <c r="D12" s="470"/>
      <c r="E12" s="471"/>
      <c r="F12" s="643"/>
    </row>
    <row r="13" spans="1:7" s="33" customFormat="1" ht="21.75" customHeight="1">
      <c r="A13" s="32" t="s">
        <v>3</v>
      </c>
      <c r="B13" s="25" t="s">
        <v>720</v>
      </c>
      <c r="C13" s="26" t="s">
        <v>6</v>
      </c>
      <c r="D13" s="27">
        <v>45.88</v>
      </c>
      <c r="E13" s="48"/>
      <c r="F13" s="29">
        <f>D13*E13</f>
        <v>0</v>
      </c>
    </row>
    <row r="14" spans="1:7" s="33" customFormat="1">
      <c r="A14" s="32"/>
      <c r="B14" s="25"/>
      <c r="C14" s="26"/>
      <c r="D14" s="470"/>
      <c r="E14" s="471"/>
      <c r="F14" s="29"/>
    </row>
    <row r="15" spans="1:7" s="33" customFormat="1" ht="48.75" customHeight="1">
      <c r="A15" s="32" t="s">
        <v>8</v>
      </c>
      <c r="B15" s="25" t="s">
        <v>721</v>
      </c>
      <c r="C15" s="26" t="s">
        <v>6</v>
      </c>
      <c r="D15" s="27">
        <v>2.42</v>
      </c>
      <c r="E15" s="48"/>
      <c r="F15" s="29">
        <f>D15*E15</f>
        <v>0</v>
      </c>
    </row>
    <row r="16" spans="1:7" s="33" customFormat="1">
      <c r="A16" s="32"/>
      <c r="B16" s="25"/>
      <c r="C16" s="26"/>
      <c r="D16" s="470"/>
      <c r="E16" s="471"/>
      <c r="F16" s="29"/>
    </row>
    <row r="17" spans="1:6" s="33" customFormat="1" ht="38.25">
      <c r="A17" s="32" t="s">
        <v>10</v>
      </c>
      <c r="B17" s="25" t="s">
        <v>59</v>
      </c>
      <c r="C17" s="26" t="s">
        <v>6</v>
      </c>
      <c r="D17" s="27">
        <v>18.850000000000001</v>
      </c>
      <c r="E17" s="48"/>
      <c r="F17" s="29">
        <f>D17*E17</f>
        <v>0</v>
      </c>
    </row>
    <row r="18" spans="1:6" s="33" customFormat="1">
      <c r="A18" s="32"/>
      <c r="B18" s="25"/>
      <c r="C18" s="26"/>
      <c r="D18" s="470"/>
      <c r="E18" s="471"/>
      <c r="F18" s="29"/>
    </row>
    <row r="19" spans="1:6" s="33" customFormat="1" ht="42" customHeight="1">
      <c r="A19" s="32" t="s">
        <v>11</v>
      </c>
      <c r="B19" s="25" t="s">
        <v>722</v>
      </c>
      <c r="C19" s="26" t="s">
        <v>6</v>
      </c>
      <c r="D19" s="27">
        <v>10</v>
      </c>
      <c r="E19" s="48"/>
      <c r="F19" s="29">
        <f>D19*E19</f>
        <v>0</v>
      </c>
    </row>
    <row r="20" spans="1:6" s="33" customFormat="1">
      <c r="A20" s="32"/>
      <c r="E20" s="809"/>
    </row>
    <row r="21" spans="1:6" s="33" customFormat="1" ht="55.5" customHeight="1">
      <c r="A21" s="32" t="s">
        <v>18</v>
      </c>
      <c r="B21" s="25" t="s">
        <v>65</v>
      </c>
      <c r="C21" s="26" t="s">
        <v>2</v>
      </c>
      <c r="D21" s="27">
        <v>6</v>
      </c>
      <c r="E21" s="48"/>
      <c r="F21" s="29">
        <f>D21*E21</f>
        <v>0</v>
      </c>
    </row>
    <row r="22" spans="1:6" s="33" customFormat="1">
      <c r="A22" s="32"/>
      <c r="B22" s="25"/>
      <c r="C22" s="26"/>
      <c r="D22" s="470"/>
      <c r="E22" s="471"/>
      <c r="F22" s="29"/>
    </row>
    <row r="23" spans="1:6" s="79" customFormat="1" ht="50.25" customHeight="1">
      <c r="A23" s="32" t="s">
        <v>19</v>
      </c>
      <c r="B23" s="25" t="s">
        <v>723</v>
      </c>
      <c r="C23" s="26" t="s">
        <v>16</v>
      </c>
      <c r="D23" s="27">
        <v>6</v>
      </c>
      <c r="E23" s="48"/>
      <c r="F23" s="29">
        <f>D23*E23</f>
        <v>0</v>
      </c>
    </row>
    <row r="24" spans="1:6" s="79" customFormat="1" ht="38.25">
      <c r="A24" s="32" t="s">
        <v>916</v>
      </c>
      <c r="B24" s="25" t="s">
        <v>910</v>
      </c>
      <c r="C24" s="26" t="s">
        <v>2</v>
      </c>
      <c r="D24" s="27">
        <v>1</v>
      </c>
      <c r="E24" s="48"/>
      <c r="F24" s="29">
        <f>D24*E24</f>
        <v>0</v>
      </c>
    </row>
    <row r="25" spans="1:6" s="79" customFormat="1">
      <c r="A25" s="32"/>
      <c r="B25" s="25"/>
      <c r="C25" s="26"/>
      <c r="D25" s="27"/>
      <c r="E25" s="48"/>
      <c r="F25" s="29"/>
    </row>
    <row r="26" spans="1:6" s="33" customFormat="1" ht="42.75" customHeight="1">
      <c r="A26" s="32" t="s">
        <v>20</v>
      </c>
      <c r="B26" s="25" t="s">
        <v>14</v>
      </c>
      <c r="C26" s="26"/>
      <c r="D26" s="27"/>
      <c r="E26" s="48"/>
      <c r="F26" s="29"/>
    </row>
    <row r="27" spans="1:6" s="33" customFormat="1">
      <c r="A27" s="32" t="s">
        <v>3</v>
      </c>
      <c r="B27" s="25" t="s">
        <v>15</v>
      </c>
      <c r="C27" s="26" t="s">
        <v>16</v>
      </c>
      <c r="D27" s="27">
        <v>1</v>
      </c>
      <c r="E27" s="48"/>
      <c r="F27" s="29">
        <f>D27*E27</f>
        <v>0</v>
      </c>
    </row>
    <row r="28" spans="1:6" ht="21" customHeight="1">
      <c r="A28" s="32" t="s">
        <v>3</v>
      </c>
      <c r="B28" s="25" t="s">
        <v>17</v>
      </c>
      <c r="C28" s="26" t="s">
        <v>16</v>
      </c>
      <c r="D28" s="27">
        <v>1</v>
      </c>
      <c r="F28" s="29">
        <f>D28*E28</f>
        <v>0</v>
      </c>
    </row>
    <row r="29" spans="1:6" ht="15" customHeight="1">
      <c r="A29" s="32" t="s">
        <v>3</v>
      </c>
      <c r="B29" s="25" t="s">
        <v>724</v>
      </c>
      <c r="C29" s="26" t="s">
        <v>16</v>
      </c>
      <c r="D29" s="27">
        <v>1</v>
      </c>
      <c r="F29" s="29">
        <f>D29*E29</f>
        <v>0</v>
      </c>
    </row>
    <row r="30" spans="1:6" ht="15.75" customHeight="1">
      <c r="A30" s="6"/>
      <c r="B30" s="6"/>
      <c r="C30" s="6"/>
      <c r="D30" s="6"/>
      <c r="E30" s="810"/>
      <c r="F30" s="6"/>
    </row>
    <row r="31" spans="1:6" ht="46.5" customHeight="1">
      <c r="A31" s="32" t="s">
        <v>21</v>
      </c>
      <c r="B31" s="25" t="s">
        <v>91</v>
      </c>
    </row>
    <row r="32" spans="1:6" ht="15" customHeight="1">
      <c r="A32" s="32" t="s">
        <v>3</v>
      </c>
      <c r="B32" s="25" t="s">
        <v>88</v>
      </c>
      <c r="C32" s="26" t="s">
        <v>5</v>
      </c>
      <c r="D32" s="27">
        <v>55</v>
      </c>
      <c r="F32" s="29">
        <f>D32*E32</f>
        <v>0</v>
      </c>
    </row>
    <row r="33" spans="1:8" ht="16.5" customHeight="1">
      <c r="A33" s="32" t="s">
        <v>3</v>
      </c>
      <c r="B33" s="25" t="s">
        <v>89</v>
      </c>
      <c r="C33" s="26" t="s">
        <v>5</v>
      </c>
      <c r="D33" s="27">
        <v>10</v>
      </c>
      <c r="F33" s="29">
        <f>D33*E33</f>
        <v>0</v>
      </c>
    </row>
    <row r="34" spans="1:8" ht="13.5" customHeight="1">
      <c r="A34" s="32" t="s">
        <v>3</v>
      </c>
      <c r="B34" s="25" t="s">
        <v>90</v>
      </c>
      <c r="C34" s="26" t="s">
        <v>5</v>
      </c>
      <c r="D34" s="27">
        <v>5</v>
      </c>
      <c r="F34" s="29">
        <f>D34*E34</f>
        <v>0</v>
      </c>
    </row>
    <row r="35" spans="1:8">
      <c r="A35" s="6"/>
      <c r="B35" s="6"/>
      <c r="C35" s="6"/>
      <c r="D35" s="6"/>
      <c r="E35" s="810"/>
      <c r="F35" s="6"/>
    </row>
    <row r="36" spans="1:8" ht="37.5" customHeight="1">
      <c r="A36" s="32" t="s">
        <v>22</v>
      </c>
      <c r="B36" s="25" t="s">
        <v>725</v>
      </c>
      <c r="C36" s="26" t="s">
        <v>16</v>
      </c>
      <c r="D36" s="27">
        <v>2</v>
      </c>
      <c r="F36" s="29">
        <f>D36*E36</f>
        <v>0</v>
      </c>
    </row>
    <row r="37" spans="1:8" ht="14.25" customHeight="1">
      <c r="A37" s="6"/>
    </row>
    <row r="38" spans="1:8" ht="57" customHeight="1">
      <c r="A38" s="32" t="s">
        <v>23</v>
      </c>
      <c r="B38" s="25" t="s">
        <v>121</v>
      </c>
      <c r="C38" s="26" t="s">
        <v>7</v>
      </c>
      <c r="D38" s="27">
        <v>0.6</v>
      </c>
      <c r="F38" s="29">
        <f>D38*E38</f>
        <v>0</v>
      </c>
    </row>
    <row r="39" spans="1:8" ht="17.25" customHeight="1">
      <c r="A39" s="32"/>
    </row>
    <row r="40" spans="1:8" ht="63" customHeight="1">
      <c r="A40" s="32" t="s">
        <v>25</v>
      </c>
      <c r="B40" s="25" t="s">
        <v>726</v>
      </c>
      <c r="C40" s="26" t="s">
        <v>6</v>
      </c>
      <c r="D40" s="27">
        <v>28.58</v>
      </c>
      <c r="F40" s="29">
        <f>D40*E40</f>
        <v>0</v>
      </c>
    </row>
    <row r="41" spans="1:8" ht="18.75" customHeight="1">
      <c r="A41" s="32"/>
    </row>
    <row r="42" spans="1:8" ht="51" customHeight="1">
      <c r="A42" s="32" t="s">
        <v>26</v>
      </c>
      <c r="B42" s="25" t="s">
        <v>74</v>
      </c>
      <c r="C42" s="26" t="s">
        <v>5</v>
      </c>
      <c r="D42" s="27">
        <v>68</v>
      </c>
      <c r="F42" s="29">
        <f>D42*E42</f>
        <v>0</v>
      </c>
    </row>
    <row r="43" spans="1:8" ht="14.25" customHeight="1">
      <c r="A43" s="6"/>
    </row>
    <row r="44" spans="1:8" ht="123.75" customHeight="1">
      <c r="A44" s="32" t="s">
        <v>27</v>
      </c>
      <c r="B44" s="25" t="s">
        <v>727</v>
      </c>
      <c r="C44" s="26" t="s">
        <v>6</v>
      </c>
      <c r="D44" s="27">
        <v>52.6</v>
      </c>
      <c r="F44" s="29">
        <f>D44*E44</f>
        <v>0</v>
      </c>
    </row>
    <row r="45" spans="1:8" ht="16.5" customHeight="1"/>
    <row r="46" spans="1:8" ht="129" customHeight="1">
      <c r="A46" s="32" t="s">
        <v>28</v>
      </c>
      <c r="B46" s="25" t="s">
        <v>728</v>
      </c>
      <c r="C46" s="26" t="s">
        <v>6</v>
      </c>
      <c r="D46" s="27">
        <v>4.75</v>
      </c>
      <c r="F46" s="29">
        <f>D46*E46</f>
        <v>0</v>
      </c>
      <c r="H46" s="77"/>
    </row>
    <row r="47" spans="1:8" ht="16.5" customHeight="1">
      <c r="A47" s="6"/>
      <c r="B47" s="6"/>
      <c r="C47" s="6"/>
      <c r="D47" s="6"/>
      <c r="E47" s="810"/>
      <c r="F47" s="6"/>
      <c r="H47" s="77"/>
    </row>
    <row r="48" spans="1:8" ht="149.25" customHeight="1">
      <c r="A48" s="32" t="s">
        <v>29</v>
      </c>
      <c r="B48" s="76" t="s">
        <v>83</v>
      </c>
      <c r="C48" s="26" t="s">
        <v>6</v>
      </c>
      <c r="D48" s="27">
        <v>60</v>
      </c>
      <c r="E48" s="75"/>
      <c r="F48" s="20">
        <f>+E48*D48</f>
        <v>0</v>
      </c>
    </row>
    <row r="49" spans="1:10" ht="16.5" customHeight="1">
      <c r="A49" s="32"/>
    </row>
    <row r="50" spans="1:10" ht="49.5" customHeight="1">
      <c r="A50" s="32" t="s">
        <v>30</v>
      </c>
      <c r="B50" s="25" t="s">
        <v>113</v>
      </c>
    </row>
    <row r="51" spans="1:10" ht="16.5" customHeight="1">
      <c r="A51" s="32" t="s">
        <v>3</v>
      </c>
      <c r="B51" s="25" t="s">
        <v>88</v>
      </c>
      <c r="C51" s="26" t="s">
        <v>5</v>
      </c>
      <c r="D51" s="27">
        <v>55</v>
      </c>
      <c r="F51" s="29">
        <f>D51*E51</f>
        <v>0</v>
      </c>
      <c r="H51" s="77"/>
    </row>
    <row r="52" spans="1:10" ht="18" customHeight="1">
      <c r="A52" s="32" t="s">
        <v>3</v>
      </c>
      <c r="B52" s="25" t="s">
        <v>89</v>
      </c>
      <c r="C52" s="26" t="s">
        <v>5</v>
      </c>
      <c r="D52" s="27">
        <v>10</v>
      </c>
      <c r="F52" s="29">
        <f>D52*E52</f>
        <v>0</v>
      </c>
      <c r="H52" s="25"/>
    </row>
    <row r="53" spans="1:10" ht="17.25" customHeight="1">
      <c r="A53" s="32" t="s">
        <v>3</v>
      </c>
      <c r="B53" s="25" t="s">
        <v>90</v>
      </c>
      <c r="C53" s="26" t="s">
        <v>5</v>
      </c>
      <c r="D53" s="27">
        <v>5</v>
      </c>
      <c r="F53" s="29">
        <f>D53*E53</f>
        <v>0</v>
      </c>
      <c r="H53" s="25"/>
    </row>
    <row r="54" spans="1:10" ht="17.25" customHeight="1">
      <c r="A54" s="6"/>
      <c r="B54" s="6"/>
      <c r="C54" s="6"/>
      <c r="D54" s="6"/>
      <c r="E54" s="810"/>
      <c r="F54" s="6"/>
      <c r="G54"/>
      <c r="H54"/>
      <c r="I54"/>
      <c r="J54"/>
    </row>
    <row r="55" spans="1:10" ht="30" customHeight="1">
      <c r="A55" s="32" t="s">
        <v>66</v>
      </c>
      <c r="B55" s="25" t="s">
        <v>24</v>
      </c>
      <c r="C55" s="26" t="s">
        <v>6</v>
      </c>
      <c r="D55" s="27">
        <v>70</v>
      </c>
      <c r="F55" s="29">
        <f>D55*E55</f>
        <v>0</v>
      </c>
      <c r="G55"/>
      <c r="H55"/>
      <c r="I55"/>
      <c r="J55" s="77"/>
    </row>
    <row r="56" spans="1:10" ht="16.5" customHeight="1">
      <c r="A56" s="6"/>
      <c r="B56" s="6"/>
      <c r="C56" s="6"/>
      <c r="D56" s="6"/>
      <c r="E56" s="810"/>
      <c r="F56" s="6"/>
      <c r="G56"/>
      <c r="H56"/>
      <c r="I56"/>
      <c r="J56" s="77"/>
    </row>
    <row r="57" spans="1:10" ht="39.75" customHeight="1">
      <c r="A57" s="32" t="s">
        <v>67</v>
      </c>
      <c r="B57" s="25" t="s">
        <v>48</v>
      </c>
      <c r="C57" s="26" t="s">
        <v>6</v>
      </c>
      <c r="D57" s="27">
        <v>70</v>
      </c>
      <c r="F57" s="29">
        <f>D57*E57</f>
        <v>0</v>
      </c>
    </row>
    <row r="58" spans="1:10" ht="17.25" customHeight="1">
      <c r="B58" s="33"/>
      <c r="C58" s="33"/>
      <c r="D58" s="33"/>
      <c r="E58" s="809"/>
      <c r="F58" s="33"/>
    </row>
    <row r="59" spans="1:10" ht="55.5" customHeight="1">
      <c r="A59" s="32" t="s">
        <v>68</v>
      </c>
      <c r="B59" s="25" t="s">
        <v>84</v>
      </c>
      <c r="C59" s="26" t="s">
        <v>31</v>
      </c>
      <c r="D59" s="27">
        <v>20</v>
      </c>
      <c r="F59" s="29">
        <f>D59*E59</f>
        <v>0</v>
      </c>
    </row>
    <row r="60" spans="1:10" ht="16.5" customHeight="1">
      <c r="A60" s="6"/>
      <c r="B60" s="6"/>
      <c r="C60" s="6"/>
      <c r="D60" s="6"/>
      <c r="E60" s="810"/>
      <c r="F60" s="6"/>
    </row>
    <row r="61" spans="1:10" ht="61.5" customHeight="1" thickBot="1">
      <c r="A61" s="32" t="s">
        <v>69</v>
      </c>
      <c r="B61" s="25" t="s">
        <v>95</v>
      </c>
      <c r="C61" s="26" t="s">
        <v>7</v>
      </c>
      <c r="D61" s="27">
        <v>29.34</v>
      </c>
      <c r="F61" s="29">
        <f>D61*E61</f>
        <v>0</v>
      </c>
    </row>
    <row r="62" spans="1:10" ht="18.75" customHeight="1" thickTop="1" thickBot="1">
      <c r="B62" s="472" t="s">
        <v>39</v>
      </c>
      <c r="C62" s="67"/>
      <c r="D62" s="68"/>
      <c r="E62" s="811"/>
      <c r="F62" s="60">
        <f>SUM(F6:F61)</f>
        <v>0</v>
      </c>
    </row>
    <row r="63" spans="1:10" ht="14.25" customHeight="1">
      <c r="A63" s="6"/>
      <c r="B63" s="6"/>
      <c r="C63" s="6"/>
      <c r="D63" s="6"/>
      <c r="E63" s="810"/>
      <c r="F63" s="6"/>
      <c r="H63" s="78"/>
      <c r="I63"/>
    </row>
    <row r="64" spans="1:10">
      <c r="A64" s="32"/>
      <c r="B64" s="6"/>
      <c r="C64" s="6"/>
      <c r="D64" s="6"/>
      <c r="E64" s="810"/>
      <c r="F64" s="6"/>
    </row>
    <row r="65" spans="1:6">
      <c r="A65" s="6"/>
    </row>
    <row r="66" spans="1:6">
      <c r="A66" s="6"/>
    </row>
    <row r="67" spans="1:6" s="33" customFormat="1">
      <c r="B67" s="39"/>
      <c r="C67" s="40"/>
      <c r="D67" s="41"/>
      <c r="E67" s="48"/>
      <c r="F67" s="29"/>
    </row>
    <row r="68" spans="1:6" ht="16.5" customHeight="1">
      <c r="A68" s="30" t="s">
        <v>32</v>
      </c>
      <c r="B68" s="31" t="s">
        <v>94</v>
      </c>
      <c r="C68" s="42"/>
      <c r="D68" s="36"/>
      <c r="F68" s="34"/>
    </row>
    <row r="69" spans="1:6" ht="74.25" customHeight="1">
      <c r="A69" s="32" t="s">
        <v>1</v>
      </c>
      <c r="B69" s="25" t="s">
        <v>87</v>
      </c>
      <c r="C69" s="26" t="s">
        <v>6</v>
      </c>
      <c r="D69" s="27">
        <v>20.12</v>
      </c>
      <c r="F69" s="29">
        <f>D69*E69</f>
        <v>0</v>
      </c>
    </row>
    <row r="70" spans="1:6" ht="12.75" customHeight="1">
      <c r="A70" s="32"/>
      <c r="B70" s="85"/>
    </row>
    <row r="71" spans="1:6" ht="63" customHeight="1">
      <c r="A71" s="32" t="s">
        <v>4</v>
      </c>
      <c r="B71" s="25" t="s">
        <v>85</v>
      </c>
      <c r="C71" s="26" t="s">
        <v>6</v>
      </c>
      <c r="D71" s="27">
        <v>4.75</v>
      </c>
      <c r="F71" s="29">
        <f>D71*E71</f>
        <v>0</v>
      </c>
    </row>
    <row r="72" spans="1:6">
      <c r="A72" s="32"/>
    </row>
    <row r="73" spans="1:6" ht="114" customHeight="1">
      <c r="A73" s="32" t="s">
        <v>9</v>
      </c>
      <c r="B73" s="87" t="s">
        <v>131</v>
      </c>
      <c r="C73" s="26" t="s">
        <v>6</v>
      </c>
      <c r="D73" s="27">
        <v>5</v>
      </c>
      <c r="F73" s="29">
        <f>D73*E73</f>
        <v>0</v>
      </c>
    </row>
    <row r="74" spans="1:6" ht="13.5" customHeight="1">
      <c r="A74" s="6"/>
    </row>
    <row r="75" spans="1:6" ht="64.5" customHeight="1">
      <c r="A75" s="32" t="s">
        <v>8</v>
      </c>
      <c r="B75" s="25" t="s">
        <v>115</v>
      </c>
      <c r="C75" s="26" t="s">
        <v>6</v>
      </c>
      <c r="D75" s="27">
        <v>56.5</v>
      </c>
      <c r="F75" s="29">
        <f>D75*E75</f>
        <v>0</v>
      </c>
    </row>
    <row r="76" spans="1:6">
      <c r="A76" s="32"/>
      <c r="B76" s="6"/>
      <c r="D76" s="6"/>
      <c r="F76" s="20"/>
    </row>
    <row r="77" spans="1:6" ht="45" customHeight="1">
      <c r="A77" s="32" t="s">
        <v>10</v>
      </c>
      <c r="B77" s="25" t="s">
        <v>56</v>
      </c>
      <c r="C77" s="26" t="s">
        <v>5</v>
      </c>
      <c r="D77" s="27">
        <v>10</v>
      </c>
      <c r="F77" s="29">
        <f>D77*E77</f>
        <v>0</v>
      </c>
    </row>
    <row r="78" spans="1:6" ht="15.75" customHeight="1">
      <c r="A78" s="32"/>
      <c r="B78" s="6"/>
      <c r="C78" s="6"/>
      <c r="D78" s="6"/>
      <c r="E78" s="810"/>
      <c r="F78" s="6"/>
    </row>
    <row r="79" spans="1:6" ht="51">
      <c r="A79" s="32" t="s">
        <v>11</v>
      </c>
      <c r="B79" s="25" t="s">
        <v>92</v>
      </c>
      <c r="C79" s="26" t="s">
        <v>6</v>
      </c>
      <c r="D79" s="27">
        <v>56.5</v>
      </c>
      <c r="F79" s="29">
        <f>D79*E79</f>
        <v>0</v>
      </c>
    </row>
    <row r="80" spans="1:6">
      <c r="A80" s="32"/>
    </row>
    <row r="81" spans="1:6" ht="45.75" customHeight="1" thickBot="1">
      <c r="A81" s="32" t="s">
        <v>18</v>
      </c>
      <c r="B81" s="25" t="s">
        <v>57</v>
      </c>
      <c r="C81" s="26" t="s">
        <v>5</v>
      </c>
      <c r="D81" s="27">
        <v>63</v>
      </c>
      <c r="F81" s="29">
        <f>D81*E81</f>
        <v>0</v>
      </c>
    </row>
    <row r="82" spans="1:6" ht="16.5" customHeight="1" thickTop="1" thickBot="1">
      <c r="A82" s="32"/>
      <c r="B82" s="61" t="s">
        <v>40</v>
      </c>
      <c r="C82" s="473"/>
      <c r="D82" s="474"/>
      <c r="E82" s="816"/>
      <c r="F82" s="475">
        <f>SUM(F69:F81)</f>
        <v>0</v>
      </c>
    </row>
    <row r="83" spans="1:6">
      <c r="A83" s="32"/>
      <c r="B83" s="6"/>
      <c r="C83" s="6"/>
      <c r="D83" s="6"/>
      <c r="E83" s="810"/>
      <c r="F83" s="6"/>
    </row>
    <row r="84" spans="1:6">
      <c r="A84" s="32"/>
      <c r="B84" s="6"/>
      <c r="C84" s="6"/>
      <c r="D84" s="6"/>
      <c r="E84" s="810"/>
      <c r="F84" s="6"/>
    </row>
    <row r="85" spans="1:6" s="33" customFormat="1">
      <c r="A85" s="32"/>
      <c r="B85" s="6"/>
      <c r="C85" s="26"/>
      <c r="D85" s="6"/>
      <c r="E85" s="48"/>
      <c r="F85" s="20"/>
    </row>
    <row r="86" spans="1:6" s="33" customFormat="1">
      <c r="A86" s="32"/>
      <c r="B86" s="39"/>
      <c r="C86" s="40"/>
      <c r="D86" s="41"/>
      <c r="E86" s="48"/>
      <c r="F86" s="20"/>
    </row>
    <row r="87" spans="1:6" s="33" customFormat="1">
      <c r="A87" s="32"/>
      <c r="B87" s="25"/>
      <c r="C87" s="26"/>
      <c r="D87" s="27"/>
      <c r="E87" s="48"/>
      <c r="F87" s="20"/>
    </row>
    <row r="88" spans="1:6" s="33" customFormat="1">
      <c r="A88" s="30" t="s">
        <v>33</v>
      </c>
      <c r="B88" s="31" t="s">
        <v>34</v>
      </c>
      <c r="C88" s="42"/>
      <c r="D88" s="36"/>
      <c r="E88" s="48"/>
      <c r="F88" s="43"/>
    </row>
    <row r="89" spans="1:6" s="33" customFormat="1" ht="57.75" customHeight="1">
      <c r="A89" s="32" t="s">
        <v>1</v>
      </c>
      <c r="B89" s="25" t="s">
        <v>51</v>
      </c>
      <c r="C89" s="26" t="s">
        <v>6</v>
      </c>
      <c r="D89" s="27">
        <v>38</v>
      </c>
      <c r="E89" s="48"/>
      <c r="F89" s="20">
        <f>D89*E89</f>
        <v>0</v>
      </c>
    </row>
    <row r="90" spans="1:6" s="33" customFormat="1">
      <c r="A90" s="32"/>
      <c r="B90" s="25"/>
      <c r="C90" s="26"/>
      <c r="D90" s="27"/>
      <c r="E90" s="48"/>
      <c r="F90" s="20"/>
    </row>
    <row r="91" spans="1:6" s="33" customFormat="1" ht="41.25" customHeight="1">
      <c r="A91" s="32" t="s">
        <v>4</v>
      </c>
      <c r="B91" s="25" t="s">
        <v>35</v>
      </c>
      <c r="C91" s="26" t="s">
        <v>6</v>
      </c>
      <c r="D91" s="27">
        <v>110</v>
      </c>
      <c r="E91" s="48"/>
      <c r="F91" s="20">
        <f>D91*E91</f>
        <v>0</v>
      </c>
    </row>
    <row r="92" spans="1:6" s="33" customFormat="1" ht="13.5" customHeight="1">
      <c r="A92" s="32"/>
      <c r="B92" s="25"/>
      <c r="C92" s="26"/>
      <c r="D92" s="27"/>
      <c r="E92" s="48"/>
      <c r="F92" s="20"/>
    </row>
    <row r="93" spans="1:6" s="33" customFormat="1" ht="60" customHeight="1">
      <c r="A93" s="32" t="s">
        <v>9</v>
      </c>
      <c r="B93" s="25" t="s">
        <v>729</v>
      </c>
      <c r="C93" s="26" t="s">
        <v>6</v>
      </c>
      <c r="D93" s="27">
        <v>225</v>
      </c>
      <c r="E93" s="48"/>
      <c r="F93" s="20">
        <f>D93*E93</f>
        <v>0</v>
      </c>
    </row>
    <row r="94" spans="1:6" ht="11.25" customHeight="1">
      <c r="A94" s="32"/>
      <c r="F94" s="20"/>
    </row>
    <row r="95" spans="1:6" ht="51">
      <c r="A95" s="32" t="s">
        <v>8</v>
      </c>
      <c r="B95" s="25" t="s">
        <v>114</v>
      </c>
      <c r="C95" s="26" t="s">
        <v>5</v>
      </c>
      <c r="D95" s="27">
        <v>30</v>
      </c>
      <c r="F95" s="20">
        <f>D95*E95</f>
        <v>0</v>
      </c>
    </row>
    <row r="96" spans="1:6">
      <c r="A96" s="32"/>
      <c r="F96" s="20"/>
    </row>
    <row r="97" spans="1:6" ht="48" customHeight="1" thickBot="1">
      <c r="A97" s="32" t="s">
        <v>10</v>
      </c>
      <c r="B97" s="25" t="s">
        <v>93</v>
      </c>
      <c r="C97" s="26" t="s">
        <v>31</v>
      </c>
      <c r="D97" s="27">
        <v>20</v>
      </c>
      <c r="F97" s="20">
        <f>D97*E97</f>
        <v>0</v>
      </c>
    </row>
    <row r="98" spans="1:6" ht="14.25" thickTop="1" thickBot="1">
      <c r="A98" s="32"/>
      <c r="B98" s="61" t="s">
        <v>41</v>
      </c>
      <c r="C98" s="67"/>
      <c r="D98" s="68"/>
      <c r="E98" s="811"/>
      <c r="F98" s="69">
        <f>SUM(F89:F97)</f>
        <v>0</v>
      </c>
    </row>
    <row r="99" spans="1:6" s="33" customFormat="1">
      <c r="A99" s="32"/>
      <c r="B99" s="6"/>
      <c r="C99" s="26"/>
      <c r="D99" s="6"/>
      <c r="E99" s="48"/>
      <c r="F99" s="20"/>
    </row>
    <row r="100" spans="1:6" s="33" customFormat="1">
      <c r="A100" s="32"/>
      <c r="B100" s="31"/>
      <c r="C100" s="42"/>
      <c r="D100" s="36"/>
      <c r="E100" s="48"/>
      <c r="F100" s="20"/>
    </row>
    <row r="101" spans="1:6" s="33" customFormat="1">
      <c r="A101" s="32"/>
      <c r="B101" s="31"/>
      <c r="C101" s="42"/>
      <c r="D101" s="36"/>
      <c r="E101" s="48"/>
      <c r="F101" s="20"/>
    </row>
    <row r="102" spans="1:6" s="33" customFormat="1" ht="15.75" customHeight="1">
      <c r="A102" s="30" t="s">
        <v>36</v>
      </c>
      <c r="B102" s="31" t="s">
        <v>49</v>
      </c>
      <c r="C102" s="42"/>
      <c r="D102" s="36"/>
      <c r="E102" s="48"/>
      <c r="F102" s="43"/>
    </row>
    <row r="103" spans="1:6" s="33" customFormat="1" ht="104.25" customHeight="1">
      <c r="A103" s="32" t="s">
        <v>1</v>
      </c>
      <c r="B103" s="25" t="s">
        <v>730</v>
      </c>
      <c r="C103" s="26" t="s">
        <v>16</v>
      </c>
      <c r="D103" s="27">
        <v>3</v>
      </c>
      <c r="E103" s="48"/>
      <c r="F103" s="20">
        <f>D103*E103</f>
        <v>0</v>
      </c>
    </row>
    <row r="104" spans="1:6" s="33" customFormat="1">
      <c r="A104" s="32"/>
      <c r="B104" s="25"/>
      <c r="C104" s="26"/>
      <c r="D104" s="27"/>
      <c r="E104" s="48"/>
      <c r="F104" s="20"/>
    </row>
    <row r="105" spans="1:6" s="33" customFormat="1" ht="110.25" customHeight="1">
      <c r="A105" s="32" t="s">
        <v>4</v>
      </c>
      <c r="B105" s="25" t="s">
        <v>731</v>
      </c>
      <c r="C105" s="26" t="s">
        <v>16</v>
      </c>
      <c r="D105" s="27">
        <v>1</v>
      </c>
      <c r="E105" s="48"/>
      <c r="F105" s="20">
        <f>D105*E105</f>
        <v>0</v>
      </c>
    </row>
    <row r="106" spans="1:6" s="33" customFormat="1">
      <c r="A106" s="32"/>
      <c r="B106" s="25"/>
      <c r="C106" s="26"/>
      <c r="D106" s="27"/>
      <c r="E106" s="48"/>
      <c r="F106" s="20"/>
    </row>
    <row r="107" spans="1:6" s="33" customFormat="1" ht="144" customHeight="1">
      <c r="A107" s="32" t="s">
        <v>9</v>
      </c>
      <c r="B107" s="25" t="s">
        <v>732</v>
      </c>
      <c r="C107" s="26" t="s">
        <v>16</v>
      </c>
      <c r="D107" s="27">
        <v>1</v>
      </c>
      <c r="E107" s="48"/>
      <c r="F107" s="20">
        <f>D107*E107</f>
        <v>0</v>
      </c>
    </row>
    <row r="108" spans="1:6" s="33" customFormat="1" ht="18.75" customHeight="1">
      <c r="A108" s="32"/>
      <c r="B108" s="79"/>
      <c r="C108" s="26"/>
      <c r="D108" s="27"/>
      <c r="E108" s="48"/>
      <c r="F108" s="20"/>
    </row>
    <row r="109" spans="1:6" s="33" customFormat="1" ht="96" customHeight="1">
      <c r="A109" s="32" t="s">
        <v>8</v>
      </c>
      <c r="B109" s="25" t="s">
        <v>733</v>
      </c>
      <c r="C109" s="26" t="s">
        <v>16</v>
      </c>
      <c r="D109" s="27">
        <v>1</v>
      </c>
      <c r="E109" s="48"/>
      <c r="F109" s="20">
        <f>D109*E109</f>
        <v>0</v>
      </c>
    </row>
    <row r="110" spans="1:6" s="33" customFormat="1" ht="18" customHeight="1">
      <c r="A110" s="32"/>
      <c r="E110" s="809"/>
    </row>
    <row r="111" spans="1:6" s="33" customFormat="1" ht="135" customHeight="1">
      <c r="A111" s="32" t="s">
        <v>10</v>
      </c>
      <c r="B111" s="87" t="s">
        <v>734</v>
      </c>
      <c r="C111" s="476" t="s">
        <v>16</v>
      </c>
      <c r="D111" s="476">
        <v>2</v>
      </c>
      <c r="E111" s="477"/>
      <c r="F111" s="478">
        <f>D111*E111</f>
        <v>0</v>
      </c>
    </row>
    <row r="112" spans="1:6" s="33" customFormat="1" ht="16.5" customHeight="1">
      <c r="A112" s="32"/>
      <c r="B112" s="45"/>
      <c r="C112" s="26"/>
      <c r="D112" s="27"/>
      <c r="E112" s="48"/>
      <c r="F112" s="20"/>
    </row>
    <row r="113" spans="1:7" s="33" customFormat="1" ht="171.75" customHeight="1">
      <c r="A113" s="32" t="s">
        <v>11</v>
      </c>
      <c r="B113" s="87" t="s">
        <v>735</v>
      </c>
      <c r="C113" s="26" t="s">
        <v>16</v>
      </c>
      <c r="D113" s="27">
        <v>4</v>
      </c>
      <c r="E113" s="48"/>
      <c r="F113" s="20">
        <f>D113*E113</f>
        <v>0</v>
      </c>
    </row>
    <row r="114" spans="1:7" s="33" customFormat="1" ht="16.5" customHeight="1">
      <c r="A114" s="32"/>
      <c r="B114" s="45"/>
      <c r="C114" s="26"/>
      <c r="D114" s="27"/>
      <c r="E114" s="48"/>
      <c r="F114" s="20"/>
    </row>
    <row r="115" spans="1:7" s="33" customFormat="1" ht="72" customHeight="1" thickBot="1">
      <c r="A115" s="32" t="s">
        <v>18</v>
      </c>
      <c r="B115" s="45" t="s">
        <v>122</v>
      </c>
      <c r="C115" s="26" t="s">
        <v>16</v>
      </c>
      <c r="D115" s="27">
        <v>1</v>
      </c>
      <c r="E115" s="48"/>
      <c r="F115" s="20">
        <f>D115*E115</f>
        <v>0</v>
      </c>
    </row>
    <row r="116" spans="1:7" s="33" customFormat="1" ht="15" customHeight="1" thickTop="1" thickBot="1">
      <c r="B116" s="61" t="s">
        <v>50</v>
      </c>
      <c r="C116" s="479"/>
      <c r="D116" s="480"/>
      <c r="E116" s="817"/>
      <c r="F116" s="481">
        <f>SUM(F103:F115)</f>
        <v>0</v>
      </c>
      <c r="G116" s="482"/>
    </row>
    <row r="117" spans="1:7" s="33" customFormat="1" ht="14.25" customHeight="1">
      <c r="A117" s="32"/>
      <c r="B117" s="45"/>
      <c r="C117" s="26"/>
      <c r="D117" s="27"/>
      <c r="E117" s="48"/>
      <c r="F117" s="20"/>
    </row>
    <row r="118" spans="1:7" s="33" customFormat="1">
      <c r="A118" s="32"/>
      <c r="E118" s="809"/>
    </row>
    <row r="119" spans="1:7" s="33" customFormat="1">
      <c r="A119" s="32"/>
      <c r="B119" s="31"/>
      <c r="C119" s="26"/>
      <c r="D119" s="27"/>
      <c r="E119" s="813"/>
      <c r="F119" s="34"/>
    </row>
    <row r="120" spans="1:7" s="33" customFormat="1">
      <c r="A120" s="32"/>
      <c r="B120" s="31"/>
      <c r="C120" s="26"/>
      <c r="D120" s="27"/>
      <c r="E120" s="813"/>
      <c r="F120" s="34"/>
    </row>
    <row r="121" spans="1:7" s="33" customFormat="1">
      <c r="A121" s="32"/>
      <c r="B121" s="31"/>
      <c r="C121" s="26"/>
      <c r="D121" s="27"/>
      <c r="E121" s="813"/>
      <c r="F121" s="34"/>
    </row>
    <row r="122" spans="1:7">
      <c r="A122" s="46" t="s">
        <v>37</v>
      </c>
      <c r="B122" s="31" t="s">
        <v>108</v>
      </c>
    </row>
    <row r="123" spans="1:7" ht="151.5" customHeight="1">
      <c r="A123" s="24" t="s">
        <v>1</v>
      </c>
      <c r="B123" s="45" t="s">
        <v>104</v>
      </c>
      <c r="C123" s="42"/>
      <c r="D123" s="36"/>
    </row>
    <row r="124" spans="1:7" ht="128.25" customHeight="1">
      <c r="A124" s="32"/>
      <c r="B124" s="45" t="s">
        <v>102</v>
      </c>
      <c r="C124" s="26" t="s">
        <v>6</v>
      </c>
      <c r="D124" s="6">
        <v>17.36</v>
      </c>
      <c r="F124" s="47">
        <f>SUM(D124*E124)</f>
        <v>0</v>
      </c>
    </row>
    <row r="125" spans="1:7" s="33" customFormat="1" ht="164.25" customHeight="1">
      <c r="A125" s="32" t="s">
        <v>4</v>
      </c>
      <c r="B125" s="71" t="s">
        <v>917</v>
      </c>
      <c r="C125" s="26" t="s">
        <v>6</v>
      </c>
      <c r="D125" s="6">
        <v>2.5</v>
      </c>
      <c r="E125" s="48"/>
      <c r="F125" s="47">
        <f>SUM(D125*E125)</f>
        <v>0</v>
      </c>
    </row>
    <row r="126" spans="1:7" s="33" customFormat="1">
      <c r="B126" s="653"/>
      <c r="C126" s="35"/>
      <c r="D126" s="36"/>
      <c r="E126" s="48"/>
      <c r="F126" s="34"/>
    </row>
    <row r="127" spans="1:7" ht="105.75" customHeight="1">
      <c r="A127" s="32" t="s">
        <v>9</v>
      </c>
      <c r="B127" s="45" t="s">
        <v>106</v>
      </c>
      <c r="D127" s="6"/>
      <c r="F127" s="47"/>
    </row>
    <row r="128" spans="1:7" ht="123.75" customHeight="1">
      <c r="A128" s="6"/>
      <c r="B128" s="45" t="s">
        <v>103</v>
      </c>
      <c r="C128" s="26" t="s">
        <v>6</v>
      </c>
      <c r="D128" s="6">
        <v>2.4500000000000002</v>
      </c>
      <c r="F128" s="47">
        <f>SUM(D128*E128)</f>
        <v>0</v>
      </c>
    </row>
    <row r="129" spans="1:6" ht="17.25" customHeight="1">
      <c r="A129" s="6"/>
      <c r="B129" s="45"/>
      <c r="D129" s="6"/>
      <c r="F129" s="47"/>
    </row>
    <row r="130" spans="1:6" ht="20.25" customHeight="1">
      <c r="A130" s="6"/>
      <c r="B130" s="80" t="s">
        <v>107</v>
      </c>
      <c r="D130" s="6"/>
      <c r="F130" s="47"/>
    </row>
    <row r="131" spans="1:6" ht="156" customHeight="1">
      <c r="A131" s="6"/>
      <c r="B131" s="45" t="s">
        <v>109</v>
      </c>
      <c r="D131" s="6"/>
      <c r="F131" s="47"/>
    </row>
    <row r="132" spans="1:6" ht="110.25" customHeight="1">
      <c r="A132" s="6"/>
      <c r="B132" s="25" t="s">
        <v>141</v>
      </c>
      <c r="C132" s="26" t="s">
        <v>6</v>
      </c>
      <c r="D132" s="6">
        <v>56.5</v>
      </c>
      <c r="F132" s="47">
        <f>SUM(D132*E132)</f>
        <v>0</v>
      </c>
    </row>
    <row r="133" spans="1:6" ht="18.75" customHeight="1">
      <c r="A133" s="6"/>
      <c r="B133" s="45"/>
      <c r="D133" s="6"/>
      <c r="F133" s="47"/>
    </row>
    <row r="134" spans="1:6" ht="160.5" customHeight="1">
      <c r="A134" s="32" t="s">
        <v>8</v>
      </c>
      <c r="B134" s="45" t="s">
        <v>110</v>
      </c>
      <c r="D134" s="6"/>
      <c r="F134" s="47"/>
    </row>
    <row r="135" spans="1:6" ht="126.75" customHeight="1" thickBot="1">
      <c r="A135" s="6"/>
      <c r="B135" s="25" t="s">
        <v>736</v>
      </c>
      <c r="C135" s="26" t="s">
        <v>6</v>
      </c>
      <c r="D135" s="6">
        <v>4.75</v>
      </c>
      <c r="F135" s="47">
        <f>SUM(D135*E135)</f>
        <v>0</v>
      </c>
    </row>
    <row r="136" spans="1:6" ht="18.75" customHeight="1" thickTop="1" thickBot="1">
      <c r="A136" s="6"/>
      <c r="B136" s="93" t="s">
        <v>38</v>
      </c>
      <c r="C136" s="473"/>
      <c r="D136" s="474"/>
      <c r="E136" s="816"/>
      <c r="F136" s="481">
        <f>SUM(F123:F135)</f>
        <v>0</v>
      </c>
    </row>
    <row r="137" spans="1:6" ht="18.75" customHeight="1">
      <c r="A137" s="6"/>
      <c r="B137" s="6"/>
      <c r="C137" s="6"/>
      <c r="D137" s="6"/>
      <c r="E137" s="810"/>
      <c r="F137" s="6"/>
    </row>
    <row r="138" spans="1:6">
      <c r="B138" s="6"/>
      <c r="C138" s="6"/>
      <c r="D138" s="6"/>
      <c r="E138" s="810"/>
      <c r="F138" s="6"/>
    </row>
    <row r="139" spans="1:6">
      <c r="B139" s="6"/>
      <c r="C139" s="6"/>
      <c r="D139" s="6"/>
      <c r="E139" s="810"/>
      <c r="F139" s="6"/>
    </row>
    <row r="140" spans="1:6">
      <c r="B140" s="6"/>
      <c r="C140" s="6"/>
      <c r="D140" s="6"/>
      <c r="E140" s="810"/>
      <c r="F140" s="6"/>
    </row>
    <row r="142" spans="1:6">
      <c r="B142" s="483"/>
      <c r="C142"/>
    </row>
    <row r="143" spans="1:6">
      <c r="B143"/>
      <c r="C143" s="77"/>
    </row>
    <row r="144" spans="1:6">
      <c r="B144" s="77"/>
      <c r="C144"/>
    </row>
    <row r="145" spans="2:3">
      <c r="B145" s="77"/>
      <c r="C145"/>
    </row>
    <row r="146" spans="2:3">
      <c r="B146" s="77"/>
      <c r="C146"/>
    </row>
  </sheetData>
  <sheetProtection password="CC09" sheet="1" objects="1" scenarios="1"/>
  <pageMargins left="0.7" right="0.7" top="0.75" bottom="0.75" header="0.3" footer="0.3"/>
  <pageSetup paperSize="9" orientation="portrait"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V67"/>
  <sheetViews>
    <sheetView view="pageBreakPreview" zoomScale="60" zoomScaleNormal="100" workbookViewId="0">
      <selection activeCell="D7" sqref="D7:E7"/>
    </sheetView>
  </sheetViews>
  <sheetFormatPr defaultColWidth="9" defaultRowHeight="12.75"/>
  <cols>
    <col min="1" max="1" width="6.7109375" style="128" customWidth="1"/>
    <col min="2" max="2" width="60.7109375" style="259" customWidth="1"/>
    <col min="3" max="4" width="7.7109375" style="260" customWidth="1"/>
    <col min="5" max="5" width="10.7109375" style="755" customWidth="1"/>
    <col min="6" max="6" width="15.7109375" style="126" customWidth="1"/>
    <col min="7" max="11" width="9" style="127"/>
    <col min="12" max="253" width="9" style="128"/>
    <col min="254" max="254" width="48" style="128" customWidth="1"/>
    <col min="255" max="255" width="9" style="128"/>
    <col min="256" max="256" width="6" style="128" bestFit="1" customWidth="1"/>
    <col min="257" max="258" width="13.140625" style="128" customWidth="1"/>
    <col min="259" max="509" width="9" style="128"/>
    <col min="510" max="510" width="48" style="128" customWidth="1"/>
    <col min="511" max="511" width="9" style="128"/>
    <col min="512" max="512" width="6" style="128" bestFit="1" customWidth="1"/>
    <col min="513" max="514" width="13.140625" style="128" customWidth="1"/>
    <col min="515" max="765" width="9" style="128"/>
    <col min="766" max="766" width="48" style="128" customWidth="1"/>
    <col min="767" max="767" width="9" style="128"/>
    <col min="768" max="768" width="6" style="128" bestFit="1" customWidth="1"/>
    <col min="769" max="770" width="13.140625" style="128" customWidth="1"/>
    <col min="771" max="1021" width="9" style="128"/>
    <col min="1022" max="1022" width="48" style="128" customWidth="1"/>
    <col min="1023" max="1023" width="9" style="128"/>
    <col min="1024" max="1024" width="6" style="128" bestFit="1" customWidth="1"/>
    <col min="1025" max="1026" width="13.140625" style="128" customWidth="1"/>
    <col min="1027" max="1277" width="9" style="128"/>
    <col min="1278" max="1278" width="48" style="128" customWidth="1"/>
    <col min="1279" max="1279" width="9" style="128"/>
    <col min="1280" max="1280" width="6" style="128" bestFit="1" customWidth="1"/>
    <col min="1281" max="1282" width="13.140625" style="128" customWidth="1"/>
    <col min="1283" max="1533" width="9" style="128"/>
    <col min="1534" max="1534" width="48" style="128" customWidth="1"/>
    <col min="1535" max="1535" width="9" style="128"/>
    <col min="1536" max="1536" width="6" style="128" bestFit="1" customWidth="1"/>
    <col min="1537" max="1538" width="13.140625" style="128" customWidth="1"/>
    <col min="1539" max="1789" width="9" style="128"/>
    <col min="1790" max="1790" width="48" style="128" customWidth="1"/>
    <col min="1791" max="1791" width="9" style="128"/>
    <col min="1792" max="1792" width="6" style="128" bestFit="1" customWidth="1"/>
    <col min="1793" max="1794" width="13.140625" style="128" customWidth="1"/>
    <col min="1795" max="2045" width="9" style="128"/>
    <col min="2046" max="2046" width="48" style="128" customWidth="1"/>
    <col min="2047" max="2047" width="9" style="128"/>
    <col min="2048" max="2048" width="6" style="128" bestFit="1" customWidth="1"/>
    <col min="2049" max="2050" width="13.140625" style="128" customWidth="1"/>
    <col min="2051" max="2301" width="9" style="128"/>
    <col min="2302" max="2302" width="48" style="128" customWidth="1"/>
    <col min="2303" max="2303" width="9" style="128"/>
    <col min="2304" max="2304" width="6" style="128" bestFit="1" customWidth="1"/>
    <col min="2305" max="2306" width="13.140625" style="128" customWidth="1"/>
    <col min="2307" max="2557" width="9" style="128"/>
    <col min="2558" max="2558" width="48" style="128" customWidth="1"/>
    <col min="2559" max="2559" width="9" style="128"/>
    <col min="2560" max="2560" width="6" style="128" bestFit="1" customWidth="1"/>
    <col min="2561" max="2562" width="13.140625" style="128" customWidth="1"/>
    <col min="2563" max="2813" width="9" style="128"/>
    <col min="2814" max="2814" width="48" style="128" customWidth="1"/>
    <col min="2815" max="2815" width="9" style="128"/>
    <col min="2816" max="2816" width="6" style="128" bestFit="1" customWidth="1"/>
    <col min="2817" max="2818" width="13.140625" style="128" customWidth="1"/>
    <col min="2819" max="3069" width="9" style="128"/>
    <col min="3070" max="3070" width="48" style="128" customWidth="1"/>
    <col min="3071" max="3071" width="9" style="128"/>
    <col min="3072" max="3072" width="6" style="128" bestFit="1" customWidth="1"/>
    <col min="3073" max="3074" width="13.140625" style="128" customWidth="1"/>
    <col min="3075" max="3325" width="9" style="128"/>
    <col min="3326" max="3326" width="48" style="128" customWidth="1"/>
    <col min="3327" max="3327" width="9" style="128"/>
    <col min="3328" max="3328" width="6" style="128" bestFit="1" customWidth="1"/>
    <col min="3329" max="3330" width="13.140625" style="128" customWidth="1"/>
    <col min="3331" max="3581" width="9" style="128"/>
    <col min="3582" max="3582" width="48" style="128" customWidth="1"/>
    <col min="3583" max="3583" width="9" style="128"/>
    <col min="3584" max="3584" width="6" style="128" bestFit="1" customWidth="1"/>
    <col min="3585" max="3586" width="13.140625" style="128" customWidth="1"/>
    <col min="3587" max="3837" width="9" style="128"/>
    <col min="3838" max="3838" width="48" style="128" customWidth="1"/>
    <col min="3839" max="3839" width="9" style="128"/>
    <col min="3840" max="3840" width="6" style="128" bestFit="1" customWidth="1"/>
    <col min="3841" max="3842" width="13.140625" style="128" customWidth="1"/>
    <col min="3843" max="4093" width="9" style="128"/>
    <col min="4094" max="4094" width="48" style="128" customWidth="1"/>
    <col min="4095" max="4095" width="9" style="128"/>
    <col min="4096" max="4096" width="6" style="128" bestFit="1" customWidth="1"/>
    <col min="4097" max="4098" width="13.140625" style="128" customWidth="1"/>
    <col min="4099" max="4349" width="9" style="128"/>
    <col min="4350" max="4350" width="48" style="128" customWidth="1"/>
    <col min="4351" max="4351" width="9" style="128"/>
    <col min="4352" max="4352" width="6" style="128" bestFit="1" customWidth="1"/>
    <col min="4353" max="4354" width="13.140625" style="128" customWidth="1"/>
    <col min="4355" max="4605" width="9" style="128"/>
    <col min="4606" max="4606" width="48" style="128" customWidth="1"/>
    <col min="4607" max="4607" width="9" style="128"/>
    <col min="4608" max="4608" width="6" style="128" bestFit="1" customWidth="1"/>
    <col min="4609" max="4610" width="13.140625" style="128" customWidth="1"/>
    <col min="4611" max="4861" width="9" style="128"/>
    <col min="4862" max="4862" width="48" style="128" customWidth="1"/>
    <col min="4863" max="4863" width="9" style="128"/>
    <col min="4864" max="4864" width="6" style="128" bestFit="1" customWidth="1"/>
    <col min="4865" max="4866" width="13.140625" style="128" customWidth="1"/>
    <col min="4867" max="5117" width="9" style="128"/>
    <col min="5118" max="5118" width="48" style="128" customWidth="1"/>
    <col min="5119" max="5119" width="9" style="128"/>
    <col min="5120" max="5120" width="6" style="128" bestFit="1" customWidth="1"/>
    <col min="5121" max="5122" width="13.140625" style="128" customWidth="1"/>
    <col min="5123" max="5373" width="9" style="128"/>
    <col min="5374" max="5374" width="48" style="128" customWidth="1"/>
    <col min="5375" max="5375" width="9" style="128"/>
    <col min="5376" max="5376" width="6" style="128" bestFit="1" customWidth="1"/>
    <col min="5377" max="5378" width="13.140625" style="128" customWidth="1"/>
    <col min="5379" max="5629" width="9" style="128"/>
    <col min="5630" max="5630" width="48" style="128" customWidth="1"/>
    <col min="5631" max="5631" width="9" style="128"/>
    <col min="5632" max="5632" width="6" style="128" bestFit="1" customWidth="1"/>
    <col min="5633" max="5634" width="13.140625" style="128" customWidth="1"/>
    <col min="5635" max="5885" width="9" style="128"/>
    <col min="5886" max="5886" width="48" style="128" customWidth="1"/>
    <col min="5887" max="5887" width="9" style="128"/>
    <col min="5888" max="5888" width="6" style="128" bestFit="1" customWidth="1"/>
    <col min="5889" max="5890" width="13.140625" style="128" customWidth="1"/>
    <col min="5891" max="6141" width="9" style="128"/>
    <col min="6142" max="6142" width="48" style="128" customWidth="1"/>
    <col min="6143" max="6143" width="9" style="128"/>
    <col min="6144" max="6144" width="6" style="128" bestFit="1" customWidth="1"/>
    <col min="6145" max="6146" width="13.140625" style="128" customWidth="1"/>
    <col min="6147" max="6397" width="9" style="128"/>
    <col min="6398" max="6398" width="48" style="128" customWidth="1"/>
    <col min="6399" max="6399" width="9" style="128"/>
    <col min="6400" max="6400" width="6" style="128" bestFit="1" customWidth="1"/>
    <col min="6401" max="6402" width="13.140625" style="128" customWidth="1"/>
    <col min="6403" max="6653" width="9" style="128"/>
    <col min="6654" max="6654" width="48" style="128" customWidth="1"/>
    <col min="6655" max="6655" width="9" style="128"/>
    <col min="6656" max="6656" width="6" style="128" bestFit="1" customWidth="1"/>
    <col min="6657" max="6658" width="13.140625" style="128" customWidth="1"/>
    <col min="6659" max="6909" width="9" style="128"/>
    <col min="6910" max="6910" width="48" style="128" customWidth="1"/>
    <col min="6911" max="6911" width="9" style="128"/>
    <col min="6912" max="6912" width="6" style="128" bestFit="1" customWidth="1"/>
    <col min="6913" max="6914" width="13.140625" style="128" customWidth="1"/>
    <col min="6915" max="7165" width="9" style="128"/>
    <col min="7166" max="7166" width="48" style="128" customWidth="1"/>
    <col min="7167" max="7167" width="9" style="128"/>
    <col min="7168" max="7168" width="6" style="128" bestFit="1" customWidth="1"/>
    <col min="7169" max="7170" width="13.140625" style="128" customWidth="1"/>
    <col min="7171" max="7421" width="9" style="128"/>
    <col min="7422" max="7422" width="48" style="128" customWidth="1"/>
    <col min="7423" max="7423" width="9" style="128"/>
    <col min="7424" max="7424" width="6" style="128" bestFit="1" customWidth="1"/>
    <col min="7425" max="7426" width="13.140625" style="128" customWidth="1"/>
    <col min="7427" max="7677" width="9" style="128"/>
    <col min="7678" max="7678" width="48" style="128" customWidth="1"/>
    <col min="7679" max="7679" width="9" style="128"/>
    <col min="7680" max="7680" width="6" style="128" bestFit="1" customWidth="1"/>
    <col min="7681" max="7682" width="13.140625" style="128" customWidth="1"/>
    <col min="7683" max="7933" width="9" style="128"/>
    <col min="7934" max="7934" width="48" style="128" customWidth="1"/>
    <col min="7935" max="7935" width="9" style="128"/>
    <col min="7936" max="7936" width="6" style="128" bestFit="1" customWidth="1"/>
    <col min="7937" max="7938" width="13.140625" style="128" customWidth="1"/>
    <col min="7939" max="8189" width="9" style="128"/>
    <col min="8190" max="8190" width="48" style="128" customWidth="1"/>
    <col min="8191" max="8191" width="9" style="128"/>
    <col min="8192" max="8192" width="6" style="128" bestFit="1" customWidth="1"/>
    <col min="8193" max="8194" width="13.140625" style="128" customWidth="1"/>
    <col min="8195" max="8445" width="9" style="128"/>
    <col min="8446" max="8446" width="48" style="128" customWidth="1"/>
    <col min="8447" max="8447" width="9" style="128"/>
    <col min="8448" max="8448" width="6" style="128" bestFit="1" customWidth="1"/>
    <col min="8449" max="8450" width="13.140625" style="128" customWidth="1"/>
    <col min="8451" max="8701" width="9" style="128"/>
    <col min="8702" max="8702" width="48" style="128" customWidth="1"/>
    <col min="8703" max="8703" width="9" style="128"/>
    <col min="8704" max="8704" width="6" style="128" bestFit="1" customWidth="1"/>
    <col min="8705" max="8706" width="13.140625" style="128" customWidth="1"/>
    <col min="8707" max="8957" width="9" style="128"/>
    <col min="8958" max="8958" width="48" style="128" customWidth="1"/>
    <col min="8959" max="8959" width="9" style="128"/>
    <col min="8960" max="8960" width="6" style="128" bestFit="1" customWidth="1"/>
    <col min="8961" max="8962" width="13.140625" style="128" customWidth="1"/>
    <col min="8963" max="9213" width="9" style="128"/>
    <col min="9214" max="9214" width="48" style="128" customWidth="1"/>
    <col min="9215" max="9215" width="9" style="128"/>
    <col min="9216" max="9216" width="6" style="128" bestFit="1" customWidth="1"/>
    <col min="9217" max="9218" width="13.140625" style="128" customWidth="1"/>
    <col min="9219" max="9469" width="9" style="128"/>
    <col min="9470" max="9470" width="48" style="128" customWidth="1"/>
    <col min="9471" max="9471" width="9" style="128"/>
    <col min="9472" max="9472" width="6" style="128" bestFit="1" customWidth="1"/>
    <col min="9473" max="9474" width="13.140625" style="128" customWidth="1"/>
    <col min="9475" max="9725" width="9" style="128"/>
    <col min="9726" max="9726" width="48" style="128" customWidth="1"/>
    <col min="9727" max="9727" width="9" style="128"/>
    <col min="9728" max="9728" width="6" style="128" bestFit="1" customWidth="1"/>
    <col min="9729" max="9730" width="13.140625" style="128" customWidth="1"/>
    <col min="9731" max="9981" width="9" style="128"/>
    <col min="9982" max="9982" width="48" style="128" customWidth="1"/>
    <col min="9983" max="9983" width="9" style="128"/>
    <col min="9984" max="9984" width="6" style="128" bestFit="1" customWidth="1"/>
    <col min="9985" max="9986" width="13.140625" style="128" customWidth="1"/>
    <col min="9987" max="10237" width="9" style="128"/>
    <col min="10238" max="10238" width="48" style="128" customWidth="1"/>
    <col min="10239" max="10239" width="9" style="128"/>
    <col min="10240" max="10240" width="6" style="128" bestFit="1" customWidth="1"/>
    <col min="10241" max="10242" width="13.140625" style="128" customWidth="1"/>
    <col min="10243" max="10493" width="9" style="128"/>
    <col min="10494" max="10494" width="48" style="128" customWidth="1"/>
    <col min="10495" max="10495" width="9" style="128"/>
    <col min="10496" max="10496" width="6" style="128" bestFit="1" customWidth="1"/>
    <col min="10497" max="10498" width="13.140625" style="128" customWidth="1"/>
    <col min="10499" max="10749" width="9" style="128"/>
    <col min="10750" max="10750" width="48" style="128" customWidth="1"/>
    <col min="10751" max="10751" width="9" style="128"/>
    <col min="10752" max="10752" width="6" style="128" bestFit="1" customWidth="1"/>
    <col min="10753" max="10754" width="13.140625" style="128" customWidth="1"/>
    <col min="10755" max="11005" width="9" style="128"/>
    <col min="11006" max="11006" width="48" style="128" customWidth="1"/>
    <col min="11007" max="11007" width="9" style="128"/>
    <col min="11008" max="11008" width="6" style="128" bestFit="1" customWidth="1"/>
    <col min="11009" max="11010" width="13.140625" style="128" customWidth="1"/>
    <col min="11011" max="11261" width="9" style="128"/>
    <col min="11262" max="11262" width="48" style="128" customWidth="1"/>
    <col min="11263" max="11263" width="9" style="128"/>
    <col min="11264" max="11264" width="6" style="128" bestFit="1" customWidth="1"/>
    <col min="11265" max="11266" width="13.140625" style="128" customWidth="1"/>
    <col min="11267" max="11517" width="9" style="128"/>
    <col min="11518" max="11518" width="48" style="128" customWidth="1"/>
    <col min="11519" max="11519" width="9" style="128"/>
    <col min="11520" max="11520" width="6" style="128" bestFit="1" customWidth="1"/>
    <col min="11521" max="11522" width="13.140625" style="128" customWidth="1"/>
    <col min="11523" max="11773" width="9" style="128"/>
    <col min="11774" max="11774" width="48" style="128" customWidth="1"/>
    <col min="11775" max="11775" width="9" style="128"/>
    <col min="11776" max="11776" width="6" style="128" bestFit="1" customWidth="1"/>
    <col min="11777" max="11778" width="13.140625" style="128" customWidth="1"/>
    <col min="11779" max="12029" width="9" style="128"/>
    <col min="12030" max="12030" width="48" style="128" customWidth="1"/>
    <col min="12031" max="12031" width="9" style="128"/>
    <col min="12032" max="12032" width="6" style="128" bestFit="1" customWidth="1"/>
    <col min="12033" max="12034" width="13.140625" style="128" customWidth="1"/>
    <col min="12035" max="12285" width="9" style="128"/>
    <col min="12286" max="12286" width="48" style="128" customWidth="1"/>
    <col min="12287" max="12287" width="9" style="128"/>
    <col min="12288" max="12288" width="6" style="128" bestFit="1" customWidth="1"/>
    <col min="12289" max="12290" width="13.140625" style="128" customWidth="1"/>
    <col min="12291" max="12541" width="9" style="128"/>
    <col min="12542" max="12542" width="48" style="128" customWidth="1"/>
    <col min="12543" max="12543" width="9" style="128"/>
    <col min="12544" max="12544" width="6" style="128" bestFit="1" customWidth="1"/>
    <col min="12545" max="12546" width="13.140625" style="128" customWidth="1"/>
    <col min="12547" max="12797" width="9" style="128"/>
    <col min="12798" max="12798" width="48" style="128" customWidth="1"/>
    <col min="12799" max="12799" width="9" style="128"/>
    <col min="12800" max="12800" width="6" style="128" bestFit="1" customWidth="1"/>
    <col min="12801" max="12802" width="13.140625" style="128" customWidth="1"/>
    <col min="12803" max="13053" width="9" style="128"/>
    <col min="13054" max="13054" width="48" style="128" customWidth="1"/>
    <col min="13055" max="13055" width="9" style="128"/>
    <col min="13056" max="13056" width="6" style="128" bestFit="1" customWidth="1"/>
    <col min="13057" max="13058" width="13.140625" style="128" customWidth="1"/>
    <col min="13059" max="13309" width="9" style="128"/>
    <col min="13310" max="13310" width="48" style="128" customWidth="1"/>
    <col min="13311" max="13311" width="9" style="128"/>
    <col min="13312" max="13312" width="6" style="128" bestFit="1" customWidth="1"/>
    <col min="13313" max="13314" width="13.140625" style="128" customWidth="1"/>
    <col min="13315" max="13565" width="9" style="128"/>
    <col min="13566" max="13566" width="48" style="128" customWidth="1"/>
    <col min="13567" max="13567" width="9" style="128"/>
    <col min="13568" max="13568" width="6" style="128" bestFit="1" customWidth="1"/>
    <col min="13569" max="13570" width="13.140625" style="128" customWidth="1"/>
    <col min="13571" max="13821" width="9" style="128"/>
    <col min="13822" max="13822" width="48" style="128" customWidth="1"/>
    <col min="13823" max="13823" width="9" style="128"/>
    <col min="13824" max="13824" width="6" style="128" bestFit="1" customWidth="1"/>
    <col min="13825" max="13826" width="13.140625" style="128" customWidth="1"/>
    <col min="13827" max="14077" width="9" style="128"/>
    <col min="14078" max="14078" width="48" style="128" customWidth="1"/>
    <col min="14079" max="14079" width="9" style="128"/>
    <col min="14080" max="14080" width="6" style="128" bestFit="1" customWidth="1"/>
    <col min="14081" max="14082" width="13.140625" style="128" customWidth="1"/>
    <col min="14083" max="14333" width="9" style="128"/>
    <col min="14334" max="14334" width="48" style="128" customWidth="1"/>
    <col min="14335" max="14335" width="9" style="128"/>
    <col min="14336" max="14336" width="6" style="128" bestFit="1" customWidth="1"/>
    <col min="14337" max="14338" width="13.140625" style="128" customWidth="1"/>
    <col min="14339" max="14589" width="9" style="128"/>
    <col min="14590" max="14590" width="48" style="128" customWidth="1"/>
    <col min="14591" max="14591" width="9" style="128"/>
    <col min="14592" max="14592" width="6" style="128" bestFit="1" customWidth="1"/>
    <col min="14593" max="14594" width="13.140625" style="128" customWidth="1"/>
    <col min="14595" max="14845" width="9" style="128"/>
    <col min="14846" max="14846" width="48" style="128" customWidth="1"/>
    <col min="14847" max="14847" width="9" style="128"/>
    <col min="14848" max="14848" width="6" style="128" bestFit="1" customWidth="1"/>
    <col min="14849" max="14850" width="13.140625" style="128" customWidth="1"/>
    <col min="14851" max="15101" width="9" style="128"/>
    <col min="15102" max="15102" width="48" style="128" customWidth="1"/>
    <col min="15103" max="15103" width="9" style="128"/>
    <col min="15104" max="15104" width="6" style="128" bestFit="1" customWidth="1"/>
    <col min="15105" max="15106" width="13.140625" style="128" customWidth="1"/>
    <col min="15107" max="15357" width="9" style="128"/>
    <col min="15358" max="15358" width="48" style="128" customWidth="1"/>
    <col min="15359" max="15359" width="9" style="128"/>
    <col min="15360" max="15360" width="6" style="128" bestFit="1" customWidth="1"/>
    <col min="15361" max="15362" width="13.140625" style="128" customWidth="1"/>
    <col min="15363" max="15613" width="9" style="128"/>
    <col min="15614" max="15614" width="48" style="128" customWidth="1"/>
    <col min="15615" max="15615" width="9" style="128"/>
    <col min="15616" max="15616" width="6" style="128" bestFit="1" customWidth="1"/>
    <col min="15617" max="15618" width="13.140625" style="128" customWidth="1"/>
    <col min="15619" max="15869" width="9" style="128"/>
    <col min="15870" max="15870" width="48" style="128" customWidth="1"/>
    <col min="15871" max="15871" width="9" style="128"/>
    <col min="15872" max="15872" width="6" style="128" bestFit="1" customWidth="1"/>
    <col min="15873" max="15874" width="13.140625" style="128" customWidth="1"/>
    <col min="15875" max="16125" width="9" style="128"/>
    <col min="16126" max="16126" width="48" style="128" customWidth="1"/>
    <col min="16127" max="16127" width="9" style="128"/>
    <col min="16128" max="16128" width="6" style="128" bestFit="1" customWidth="1"/>
    <col min="16129" max="16130" width="13.140625" style="128" customWidth="1"/>
    <col min="16131" max="16384" width="9" style="128"/>
  </cols>
  <sheetData>
    <row r="1" spans="1:6" s="102" customFormat="1">
      <c r="A1" s="97"/>
      <c r="B1" s="98" t="s">
        <v>163</v>
      </c>
      <c r="C1" s="99" t="s">
        <v>164</v>
      </c>
      <c r="D1" s="99" t="s">
        <v>165</v>
      </c>
      <c r="E1" s="752" t="s">
        <v>166</v>
      </c>
      <c r="F1" s="101" t="s">
        <v>167</v>
      </c>
    </row>
    <row r="2" spans="1:6" s="102" customFormat="1">
      <c r="A2" s="97"/>
      <c r="B2" s="98"/>
      <c r="C2" s="99"/>
      <c r="D2" s="99"/>
      <c r="E2" s="752"/>
      <c r="F2" s="101"/>
    </row>
    <row r="4" spans="1:6" s="109" customFormat="1">
      <c r="A4" s="103" t="s">
        <v>37</v>
      </c>
      <c r="B4" s="104" t="s">
        <v>359</v>
      </c>
      <c r="C4" s="105"/>
      <c r="D4" s="106"/>
      <c r="E4" s="107"/>
      <c r="F4" s="108">
        <f>SUBTOTAL(9,F5:F66)</f>
        <v>0</v>
      </c>
    </row>
    <row r="5" spans="1:6" s="102" customFormat="1">
      <c r="A5" s="97"/>
      <c r="B5" s="98"/>
      <c r="C5" s="99"/>
      <c r="D5" s="99"/>
      <c r="E5" s="752"/>
      <c r="F5" s="101"/>
    </row>
    <row r="6" spans="1:6" s="116" customFormat="1" ht="89.25">
      <c r="A6" s="173">
        <f>MAX($A$3:A4)+1</f>
        <v>1</v>
      </c>
      <c r="B6" s="221" t="s">
        <v>312</v>
      </c>
      <c r="C6" s="118"/>
      <c r="D6" s="118"/>
      <c r="E6" s="130"/>
      <c r="F6" s="139"/>
    </row>
    <row r="7" spans="1:6" s="116" customFormat="1">
      <c r="B7" s="222" t="s">
        <v>356</v>
      </c>
      <c r="C7" s="118" t="s">
        <v>16</v>
      </c>
      <c r="D7" s="118">
        <v>1</v>
      </c>
      <c r="E7" s="754"/>
      <c r="F7" s="121">
        <f t="shared" ref="F7" si="0">D7*E7</f>
        <v>0</v>
      </c>
    </row>
    <row r="8" spans="1:6" s="115" customFormat="1" ht="14.25">
      <c r="A8" s="128"/>
      <c r="B8" s="223" t="s">
        <v>314</v>
      </c>
      <c r="C8" s="224" t="s">
        <v>16</v>
      </c>
      <c r="D8" s="224">
        <v>3</v>
      </c>
      <c r="E8" s="754"/>
      <c r="F8" s="204">
        <f>D8*E8</f>
        <v>0</v>
      </c>
    </row>
    <row r="9" spans="1:6" s="115" customFormat="1" ht="14.25">
      <c r="A9" s="128"/>
      <c r="B9" s="223" t="s">
        <v>360</v>
      </c>
      <c r="C9" s="224" t="s">
        <v>16</v>
      </c>
      <c r="D9" s="224">
        <v>1</v>
      </c>
      <c r="E9" s="754"/>
      <c r="F9" s="204">
        <f>D9*E9</f>
        <v>0</v>
      </c>
    </row>
    <row r="10" spans="1:6" s="116" customFormat="1">
      <c r="B10" s="221" t="s">
        <v>316</v>
      </c>
      <c r="C10" s="118"/>
      <c r="D10" s="118"/>
      <c r="E10" s="130"/>
      <c r="F10" s="139"/>
    </row>
    <row r="11" spans="1:6" s="116" customFormat="1">
      <c r="B11" s="187" t="s">
        <v>182</v>
      </c>
      <c r="C11" s="118"/>
      <c r="D11" s="118"/>
      <c r="E11" s="130"/>
      <c r="F11" s="139"/>
    </row>
    <row r="12" spans="1:6" s="116" customFormat="1">
      <c r="A12" s="160"/>
      <c r="B12" s="161"/>
      <c r="C12" s="118"/>
      <c r="D12" s="118"/>
      <c r="E12" s="123"/>
      <c r="F12" s="121"/>
    </row>
    <row r="13" spans="1:6" s="116" customFormat="1" ht="63.75">
      <c r="A13" s="160">
        <f>MAX($A$3:A12)+1</f>
        <v>2</v>
      </c>
      <c r="B13" s="161" t="s">
        <v>317</v>
      </c>
      <c r="C13" s="118"/>
      <c r="D13" s="118"/>
      <c r="E13" s="123"/>
      <c r="F13" s="121"/>
    </row>
    <row r="14" spans="1:6" s="116" customFormat="1">
      <c r="A14" s="160"/>
      <c r="B14" s="161" t="s">
        <v>318</v>
      </c>
      <c r="C14" s="118"/>
      <c r="D14" s="118"/>
      <c r="E14" s="123"/>
      <c r="F14" s="121"/>
    </row>
    <row r="15" spans="1:6" s="116" customFormat="1">
      <c r="A15" s="160"/>
      <c r="B15" s="161" t="s">
        <v>319</v>
      </c>
      <c r="C15" s="118"/>
      <c r="D15" s="118"/>
      <c r="E15" s="123"/>
      <c r="F15" s="121"/>
    </row>
    <row r="16" spans="1:6" s="116" customFormat="1">
      <c r="B16" s="161" t="s">
        <v>353</v>
      </c>
      <c r="C16" s="225" t="s">
        <v>16</v>
      </c>
      <c r="D16" s="225">
        <v>1</v>
      </c>
      <c r="E16" s="754"/>
      <c r="F16" s="121">
        <f>+E16*D16</f>
        <v>0</v>
      </c>
    </row>
    <row r="17" spans="1:251" s="116" customFormat="1">
      <c r="A17" s="160"/>
      <c r="B17" s="161" t="s">
        <v>321</v>
      </c>
      <c r="C17" s="118"/>
      <c r="D17" s="118"/>
      <c r="E17" s="123"/>
      <c r="F17" s="121"/>
    </row>
    <row r="18" spans="1:251" s="116" customFormat="1">
      <c r="A18" s="160"/>
      <c r="B18" s="161" t="s">
        <v>322</v>
      </c>
      <c r="C18" s="225" t="s">
        <v>16</v>
      </c>
      <c r="D18" s="225">
        <v>1</v>
      </c>
      <c r="E18" s="754"/>
      <c r="F18" s="121">
        <f>+E18*D18</f>
        <v>0</v>
      </c>
    </row>
    <row r="19" spans="1:251" s="116" customFormat="1">
      <c r="A19" s="160"/>
      <c r="B19" s="161" t="s">
        <v>182</v>
      </c>
      <c r="C19" s="118"/>
      <c r="D19" s="118"/>
      <c r="E19" s="123"/>
      <c r="F19" s="121"/>
    </row>
    <row r="20" spans="1:251" s="145" customFormat="1">
      <c r="A20" s="148"/>
      <c r="B20" s="226"/>
      <c r="C20" s="227"/>
      <c r="D20" s="227"/>
      <c r="E20" s="143"/>
      <c r="F20" s="144"/>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c r="IP20" s="146"/>
      <c r="IQ20" s="146"/>
    </row>
    <row r="21" spans="1:251" s="116" customFormat="1" ht="51">
      <c r="A21" s="173">
        <f>MAX($A$3:A20)+1</f>
        <v>3</v>
      </c>
      <c r="B21" s="221" t="s">
        <v>323</v>
      </c>
      <c r="C21" s="118" t="s">
        <v>16</v>
      </c>
      <c r="D21" s="118">
        <v>5</v>
      </c>
      <c r="E21" s="754"/>
      <c r="F21" s="121">
        <f>+E21*D21</f>
        <v>0</v>
      </c>
    </row>
    <row r="22" spans="1:251" s="116" customFormat="1">
      <c r="B22" s="221" t="s">
        <v>324</v>
      </c>
      <c r="C22" s="118"/>
      <c r="D22" s="118"/>
      <c r="E22" s="130"/>
      <c r="F22" s="139"/>
    </row>
    <row r="23" spans="1:251" s="116" customFormat="1">
      <c r="B23" s="187" t="s">
        <v>182</v>
      </c>
      <c r="C23" s="118"/>
      <c r="D23" s="118"/>
      <c r="E23" s="130"/>
      <c r="F23" s="139"/>
    </row>
    <row r="24" spans="1:251" s="116" customFormat="1">
      <c r="A24" s="148"/>
      <c r="B24" s="228"/>
      <c r="C24" s="227"/>
      <c r="D24" s="227"/>
      <c r="E24" s="143"/>
      <c r="F24" s="144"/>
    </row>
    <row r="25" spans="1:251" s="116" customFormat="1" ht="25.5">
      <c r="A25" s="122">
        <f>MAX($A$3:A24)+1</f>
        <v>4</v>
      </c>
      <c r="B25" s="229" t="s">
        <v>325</v>
      </c>
      <c r="C25" s="190"/>
      <c r="D25" s="190"/>
      <c r="E25" s="143"/>
      <c r="F25" s="144"/>
    </row>
    <row r="26" spans="1:251" s="116" customFormat="1">
      <c r="A26" s="148"/>
      <c r="B26" s="229" t="s">
        <v>326</v>
      </c>
      <c r="C26" s="190" t="s">
        <v>16</v>
      </c>
      <c r="D26" s="190">
        <v>2</v>
      </c>
      <c r="E26" s="754"/>
      <c r="F26" s="121">
        <f>D26*E26</f>
        <v>0</v>
      </c>
    </row>
    <row r="27" spans="1:251" s="116" customFormat="1">
      <c r="B27" s="187"/>
      <c r="C27" s="118"/>
      <c r="D27" s="118"/>
      <c r="E27" s="130"/>
      <c r="F27" s="139"/>
    </row>
    <row r="28" spans="1:251" s="116" customFormat="1" ht="127.5">
      <c r="A28" s="160">
        <f>MAX($A$3:A27)+1</f>
        <v>5</v>
      </c>
      <c r="B28" s="184" t="s">
        <v>287</v>
      </c>
      <c r="C28" s="185"/>
      <c r="D28" s="185"/>
      <c r="E28" s="763"/>
      <c r="F28" s="139"/>
      <c r="G28" s="165"/>
      <c r="H28" s="165"/>
      <c r="I28" s="165"/>
      <c r="J28" s="165"/>
      <c r="K28" s="165"/>
      <c r="L28" s="165"/>
      <c r="M28" s="165"/>
      <c r="N28" s="165"/>
      <c r="O28" s="165"/>
    </row>
    <row r="29" spans="1:251" s="116" customFormat="1" ht="63.75">
      <c r="A29" s="160"/>
      <c r="B29" s="184" t="s">
        <v>288</v>
      </c>
      <c r="C29" s="185"/>
      <c r="D29" s="185"/>
      <c r="E29" s="763"/>
      <c r="F29" s="139"/>
      <c r="G29" s="165"/>
      <c r="H29" s="165"/>
      <c r="I29" s="165"/>
      <c r="J29" s="165"/>
      <c r="K29" s="165"/>
      <c r="L29" s="165"/>
      <c r="M29" s="165"/>
      <c r="N29" s="165"/>
      <c r="O29" s="165"/>
    </row>
    <row r="30" spans="1:251" s="116" customFormat="1" ht="25.5">
      <c r="A30" s="160"/>
      <c r="B30" s="184" t="s">
        <v>289</v>
      </c>
      <c r="C30" s="185"/>
      <c r="D30" s="185"/>
      <c r="E30" s="763"/>
      <c r="F30" s="139"/>
      <c r="G30" s="165"/>
      <c r="H30" s="165"/>
      <c r="I30" s="165"/>
      <c r="J30" s="165"/>
      <c r="K30" s="165"/>
      <c r="L30" s="165"/>
      <c r="M30" s="165"/>
      <c r="N30" s="165"/>
      <c r="O30" s="165"/>
    </row>
    <row r="31" spans="1:251" s="116" customFormat="1">
      <c r="B31" s="186" t="s">
        <v>327</v>
      </c>
      <c r="C31" s="185" t="s">
        <v>201</v>
      </c>
      <c r="D31" s="185">
        <v>85</v>
      </c>
      <c r="E31" s="754"/>
      <c r="F31" s="121">
        <f>+E31*D31</f>
        <v>0</v>
      </c>
      <c r="G31" s="165"/>
      <c r="H31" s="165"/>
      <c r="I31" s="165"/>
      <c r="J31" s="165"/>
      <c r="K31" s="165"/>
      <c r="L31" s="165"/>
      <c r="M31" s="165"/>
      <c r="N31" s="165"/>
      <c r="O31" s="165"/>
    </row>
    <row r="32" spans="1:251" s="116" customFormat="1">
      <c r="B32" s="186" t="s">
        <v>290</v>
      </c>
      <c r="C32" s="185" t="s">
        <v>201</v>
      </c>
      <c r="D32" s="185">
        <v>6</v>
      </c>
      <c r="E32" s="754"/>
      <c r="F32" s="121">
        <f>+E32*D32</f>
        <v>0</v>
      </c>
      <c r="G32" s="165"/>
      <c r="H32" s="165"/>
      <c r="I32" s="165"/>
      <c r="J32" s="165"/>
      <c r="K32" s="165"/>
      <c r="L32" s="165"/>
      <c r="M32" s="165"/>
      <c r="N32" s="165"/>
      <c r="O32" s="165"/>
    </row>
    <row r="33" spans="1:15" s="116" customFormat="1">
      <c r="B33" s="186" t="s">
        <v>292</v>
      </c>
      <c r="C33" s="185"/>
      <c r="D33" s="185"/>
      <c r="E33" s="763"/>
      <c r="F33" s="139"/>
      <c r="G33" s="165"/>
      <c r="H33" s="165"/>
      <c r="I33" s="165"/>
      <c r="J33" s="165"/>
      <c r="K33" s="165"/>
      <c r="L33" s="165"/>
      <c r="M33" s="165"/>
      <c r="N33" s="165"/>
      <c r="O33" s="165"/>
    </row>
    <row r="34" spans="1:15" s="116" customFormat="1">
      <c r="B34" s="187" t="s">
        <v>182</v>
      </c>
      <c r="C34" s="118"/>
      <c r="D34" s="118"/>
      <c r="E34" s="130"/>
      <c r="F34" s="139"/>
    </row>
    <row r="35" spans="1:15" s="116" customFormat="1">
      <c r="B35" s="187"/>
      <c r="C35" s="118"/>
      <c r="D35" s="118"/>
      <c r="E35" s="130"/>
      <c r="F35" s="139"/>
    </row>
    <row r="36" spans="1:15" s="116" customFormat="1" ht="127.5">
      <c r="A36" s="173">
        <f>MAX($A$3:A35)+1</f>
        <v>6</v>
      </c>
      <c r="B36" s="230" t="s">
        <v>354</v>
      </c>
      <c r="C36" s="118"/>
      <c r="D36" s="118"/>
      <c r="E36" s="138"/>
    </row>
    <row r="37" spans="1:15" s="116" customFormat="1">
      <c r="A37" s="231"/>
      <c r="B37" s="230" t="s">
        <v>329</v>
      </c>
      <c r="C37" s="118"/>
      <c r="D37" s="118"/>
      <c r="E37" s="138"/>
    </row>
    <row r="38" spans="1:15" s="234" customFormat="1">
      <c r="A38" s="232"/>
      <c r="B38" s="233" t="s">
        <v>330</v>
      </c>
      <c r="C38" s="158" t="s">
        <v>201</v>
      </c>
      <c r="D38" s="158">
        <v>16</v>
      </c>
      <c r="E38" s="766"/>
      <c r="F38" s="121">
        <f>+E38*D38</f>
        <v>0</v>
      </c>
    </row>
    <row r="39" spans="1:15" s="116" customFormat="1" ht="38.25">
      <c r="A39" s="231"/>
      <c r="B39" s="230" t="s">
        <v>331</v>
      </c>
      <c r="C39" s="118"/>
      <c r="D39" s="118"/>
      <c r="E39" s="138"/>
    </row>
    <row r="40" spans="1:15" s="116" customFormat="1">
      <c r="A40" s="231"/>
      <c r="B40" s="230"/>
      <c r="C40" s="118"/>
      <c r="D40" s="118"/>
      <c r="E40" s="138"/>
    </row>
    <row r="41" spans="1:15" s="116" customFormat="1" ht="25.5">
      <c r="A41" s="160">
        <f>MAX($A$3:A40)+1</f>
        <v>7</v>
      </c>
      <c r="B41" s="226" t="s">
        <v>332</v>
      </c>
      <c r="C41" s="141"/>
      <c r="D41" s="141"/>
      <c r="E41" s="235"/>
      <c r="F41" s="236"/>
    </row>
    <row r="42" spans="1:15" s="116" customFormat="1">
      <c r="A42" s="237"/>
      <c r="B42" s="238" t="s">
        <v>333</v>
      </c>
      <c r="C42" s="158" t="s">
        <v>201</v>
      </c>
      <c r="D42" s="158">
        <v>16</v>
      </c>
      <c r="E42" s="766"/>
      <c r="F42" s="121">
        <f>+E42*D42</f>
        <v>0</v>
      </c>
    </row>
    <row r="43" spans="1:15" s="241" customFormat="1">
      <c r="A43" s="191"/>
      <c r="B43" s="239"/>
      <c r="C43" s="141"/>
      <c r="D43" s="141"/>
      <c r="E43" s="240"/>
      <c r="F43" s="236"/>
    </row>
    <row r="44" spans="1:15" s="116" customFormat="1" ht="51">
      <c r="A44" s="160">
        <f>MAX($A$3:A43)+1</f>
        <v>8</v>
      </c>
      <c r="B44" s="242" t="s">
        <v>334</v>
      </c>
      <c r="C44" s="141"/>
      <c r="D44" s="141"/>
      <c r="E44" s="243"/>
      <c r="F44" s="244"/>
    </row>
    <row r="45" spans="1:15" s="116" customFormat="1">
      <c r="A45" s="237"/>
      <c r="B45" s="242" t="s">
        <v>335</v>
      </c>
      <c r="C45" s="158" t="s">
        <v>16</v>
      </c>
      <c r="D45" s="158">
        <v>1</v>
      </c>
      <c r="E45" s="766"/>
      <c r="F45" s="121">
        <f>+E45*D45</f>
        <v>0</v>
      </c>
    </row>
    <row r="46" spans="1:15" s="116" customFormat="1">
      <c r="A46" s="66"/>
      <c r="B46" s="89"/>
      <c r="C46" s="158"/>
      <c r="D46" s="158"/>
      <c r="E46" s="757"/>
      <c r="F46" s="66"/>
    </row>
    <row r="47" spans="1:15" s="116" customFormat="1" ht="25.5">
      <c r="A47" s="160">
        <f>MAX($A$3:A46)+1</f>
        <v>9</v>
      </c>
      <c r="B47" s="168" t="s">
        <v>336</v>
      </c>
      <c r="C47" s="164"/>
      <c r="D47" s="164"/>
      <c r="E47" s="245"/>
      <c r="F47" s="204"/>
    </row>
    <row r="48" spans="1:15" s="116" customFormat="1">
      <c r="A48" s="173"/>
      <c r="B48" s="168" t="s">
        <v>337</v>
      </c>
      <c r="C48" s="164" t="s">
        <v>201</v>
      </c>
      <c r="D48" s="164">
        <v>13</v>
      </c>
      <c r="E48" s="754"/>
      <c r="F48" s="204">
        <f>+E48*D48</f>
        <v>0</v>
      </c>
    </row>
    <row r="49" spans="1:256" s="116" customFormat="1">
      <c r="A49" s="246"/>
      <c r="B49" s="168" t="s">
        <v>338</v>
      </c>
      <c r="C49" s="164"/>
      <c r="D49" s="164"/>
      <c r="E49" s="245"/>
      <c r="F49" s="204"/>
    </row>
    <row r="50" spans="1:256" s="116" customFormat="1">
      <c r="A50" s="246"/>
      <c r="B50" s="168"/>
      <c r="C50" s="164"/>
      <c r="D50" s="164"/>
      <c r="E50" s="245"/>
      <c r="F50" s="204"/>
    </row>
    <row r="51" spans="1:256" s="116" customFormat="1" ht="38.25">
      <c r="A51" s="160">
        <f>MAX($A$3:A50)+1</f>
        <v>10</v>
      </c>
      <c r="B51" s="162" t="s">
        <v>339</v>
      </c>
      <c r="C51" s="164" t="s">
        <v>6</v>
      </c>
      <c r="D51" s="164">
        <v>1</v>
      </c>
      <c r="E51" s="754"/>
      <c r="F51" s="204">
        <f>+E51*D51</f>
        <v>0</v>
      </c>
    </row>
    <row r="52" spans="1:256" s="116" customFormat="1">
      <c r="A52" s="160"/>
      <c r="B52" s="162"/>
      <c r="C52" s="164"/>
      <c r="D52" s="139"/>
      <c r="E52" s="138"/>
      <c r="F52" s="139"/>
    </row>
    <row r="53" spans="1:256" s="127" customFormat="1" ht="25.5">
      <c r="A53" s="160">
        <f>MAX($A$3:A52)+1</f>
        <v>11</v>
      </c>
      <c r="B53" s="162" t="s">
        <v>340</v>
      </c>
      <c r="C53" s="118"/>
      <c r="D53" s="139"/>
      <c r="E53" s="138"/>
      <c r="F53" s="139"/>
    </row>
    <row r="54" spans="1:256" s="127" customFormat="1">
      <c r="A54" s="116"/>
      <c r="B54" s="162" t="s">
        <v>341</v>
      </c>
      <c r="C54" s="118"/>
      <c r="D54" s="118"/>
      <c r="E54" s="138"/>
      <c r="F54" s="139"/>
    </row>
    <row r="55" spans="1:256" s="127" customFormat="1">
      <c r="A55" s="116"/>
      <c r="B55" s="162" t="s">
        <v>342</v>
      </c>
      <c r="C55" s="66"/>
      <c r="D55" s="66"/>
      <c r="E55" s="757"/>
      <c r="F55" s="66"/>
    </row>
    <row r="56" spans="1:256" s="127" customFormat="1">
      <c r="A56" s="116"/>
      <c r="B56" s="162" t="s">
        <v>343</v>
      </c>
      <c r="C56" s="118" t="s">
        <v>2</v>
      </c>
      <c r="D56" s="118">
        <v>1</v>
      </c>
      <c r="E56" s="754"/>
      <c r="F56" s="204">
        <f>D56*E56</f>
        <v>0</v>
      </c>
    </row>
    <row r="57" spans="1:256" s="127" customFormat="1">
      <c r="A57" s="247"/>
      <c r="B57" s="170"/>
      <c r="C57" s="118"/>
      <c r="D57" s="118"/>
      <c r="E57" s="138"/>
      <c r="F57" s="139"/>
    </row>
    <row r="58" spans="1:256" s="127" customFormat="1" ht="38.25">
      <c r="A58" s="173">
        <f>MAX($A$3:A57)+1</f>
        <v>12</v>
      </c>
      <c r="B58" s="248" t="s">
        <v>344</v>
      </c>
      <c r="C58" s="118"/>
      <c r="D58" s="118"/>
      <c r="E58" s="138"/>
      <c r="F58" s="139"/>
    </row>
    <row r="59" spans="1:256" s="127" customFormat="1">
      <c r="A59" s="246"/>
      <c r="B59" s="117" t="s">
        <v>345</v>
      </c>
      <c r="C59" s="249" t="s">
        <v>201</v>
      </c>
      <c r="D59" s="164">
        <v>6</v>
      </c>
      <c r="E59" s="754"/>
      <c r="F59" s="204">
        <f>+E59*D59</f>
        <v>0</v>
      </c>
    </row>
    <row r="60" spans="1:256" s="102" customFormat="1">
      <c r="A60" s="250"/>
      <c r="B60" s="251"/>
      <c r="C60" s="252"/>
      <c r="D60" s="253"/>
      <c r="E60" s="254"/>
      <c r="F60" s="250"/>
    </row>
    <row r="61" spans="1:256" s="241" customFormat="1" ht="89.25">
      <c r="A61" s="160">
        <f>MAX($A$3:A60)+1</f>
        <v>13</v>
      </c>
      <c r="B61" s="168" t="s">
        <v>346</v>
      </c>
      <c r="C61" s="118" t="s">
        <v>2</v>
      </c>
      <c r="D61" s="118">
        <v>1</v>
      </c>
      <c r="E61" s="754"/>
      <c r="F61" s="121">
        <f>D61*E61</f>
        <v>0</v>
      </c>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c r="CP61" s="255"/>
      <c r="CQ61" s="255"/>
      <c r="CR61" s="255"/>
      <c r="CS61" s="255"/>
      <c r="CT61" s="255"/>
      <c r="CU61" s="255"/>
      <c r="CV61" s="255"/>
      <c r="CW61" s="255"/>
      <c r="CX61" s="255"/>
      <c r="CY61" s="255"/>
      <c r="CZ61" s="255"/>
      <c r="DA61" s="255"/>
      <c r="DB61" s="255"/>
      <c r="DC61" s="255"/>
      <c r="DD61" s="255"/>
      <c r="DE61" s="255"/>
      <c r="DF61" s="255"/>
      <c r="DG61" s="255"/>
      <c r="DH61" s="255"/>
      <c r="DI61" s="255"/>
      <c r="DJ61" s="255"/>
      <c r="DK61" s="255"/>
      <c r="DL61" s="255"/>
      <c r="DM61" s="255"/>
      <c r="DN61" s="255"/>
      <c r="DO61" s="255"/>
      <c r="DP61" s="255"/>
      <c r="DQ61" s="255"/>
      <c r="DR61" s="255"/>
      <c r="DS61" s="255"/>
      <c r="DT61" s="255"/>
      <c r="DU61" s="255"/>
      <c r="DV61" s="255"/>
      <c r="DW61" s="255"/>
      <c r="DX61" s="255"/>
      <c r="DY61" s="255"/>
      <c r="DZ61" s="255"/>
      <c r="EA61" s="255"/>
      <c r="EB61" s="255"/>
      <c r="EC61" s="255"/>
      <c r="ED61" s="255"/>
      <c r="EE61" s="255"/>
      <c r="EF61" s="255"/>
      <c r="EG61" s="255"/>
      <c r="EH61" s="255"/>
      <c r="EI61" s="255"/>
      <c r="EJ61" s="255"/>
      <c r="EK61" s="255"/>
      <c r="EL61" s="255"/>
      <c r="EM61" s="255"/>
      <c r="EN61" s="255"/>
      <c r="EO61" s="255"/>
      <c r="EP61" s="255"/>
      <c r="EQ61" s="255"/>
      <c r="ER61" s="255"/>
      <c r="ES61" s="255"/>
      <c r="ET61" s="255"/>
      <c r="EU61" s="255"/>
      <c r="EV61" s="255"/>
      <c r="EW61" s="255"/>
      <c r="EX61" s="255"/>
      <c r="EY61" s="255"/>
      <c r="EZ61" s="255"/>
      <c r="FA61" s="255"/>
      <c r="FB61" s="255"/>
      <c r="FC61" s="255"/>
      <c r="FD61" s="255"/>
      <c r="FE61" s="255"/>
      <c r="FF61" s="255"/>
      <c r="FG61" s="255"/>
      <c r="FH61" s="255"/>
      <c r="FI61" s="255"/>
      <c r="FJ61" s="255"/>
      <c r="FK61" s="255"/>
      <c r="FL61" s="255"/>
      <c r="FM61" s="255"/>
      <c r="FN61" s="255"/>
      <c r="FO61" s="255"/>
      <c r="FP61" s="255"/>
      <c r="FQ61" s="255"/>
      <c r="FR61" s="255"/>
      <c r="FS61" s="255"/>
      <c r="FT61" s="255"/>
      <c r="FU61" s="255"/>
      <c r="FV61" s="255"/>
      <c r="FW61" s="255"/>
      <c r="FX61" s="255"/>
      <c r="FY61" s="255"/>
      <c r="FZ61" s="255"/>
      <c r="GA61" s="255"/>
      <c r="GB61" s="255"/>
      <c r="GC61" s="255"/>
      <c r="GD61" s="255"/>
      <c r="GE61" s="255"/>
      <c r="GF61" s="255"/>
      <c r="GG61" s="255"/>
      <c r="GH61" s="255"/>
      <c r="GI61" s="255"/>
      <c r="GJ61" s="255"/>
      <c r="GK61" s="255"/>
      <c r="GL61" s="255"/>
      <c r="GM61" s="255"/>
      <c r="GN61" s="255"/>
      <c r="GO61" s="255"/>
      <c r="GP61" s="255"/>
      <c r="GQ61" s="255"/>
      <c r="GR61" s="255"/>
      <c r="GS61" s="255"/>
      <c r="GT61" s="255"/>
      <c r="GU61" s="255"/>
      <c r="GV61" s="255"/>
      <c r="GW61" s="255"/>
      <c r="GX61" s="255"/>
      <c r="GY61" s="255"/>
      <c r="GZ61" s="255"/>
      <c r="HA61" s="255"/>
      <c r="HB61" s="255"/>
      <c r="HC61" s="255"/>
      <c r="HD61" s="255"/>
      <c r="HE61" s="255"/>
      <c r="HF61" s="255"/>
      <c r="HG61" s="255"/>
      <c r="HH61" s="255"/>
      <c r="HI61" s="255"/>
      <c r="HJ61" s="255"/>
      <c r="HK61" s="255"/>
      <c r="HL61" s="255"/>
      <c r="HM61" s="255"/>
      <c r="HN61" s="255"/>
      <c r="HO61" s="255"/>
      <c r="HP61" s="255"/>
      <c r="HQ61" s="255"/>
      <c r="HR61" s="255"/>
      <c r="HS61" s="255"/>
      <c r="HT61" s="255"/>
      <c r="HU61" s="255"/>
      <c r="HV61" s="255"/>
      <c r="HW61" s="255"/>
      <c r="HX61" s="255"/>
      <c r="HY61" s="255"/>
      <c r="HZ61" s="255"/>
      <c r="IA61" s="255"/>
      <c r="IB61" s="255"/>
      <c r="IC61" s="255"/>
      <c r="ID61" s="255"/>
      <c r="IE61" s="255"/>
      <c r="IF61" s="255"/>
      <c r="IG61" s="255"/>
      <c r="IH61" s="255"/>
      <c r="II61" s="255"/>
      <c r="IJ61" s="255"/>
      <c r="IK61" s="255"/>
      <c r="IL61" s="255"/>
      <c r="IM61" s="255"/>
      <c r="IN61" s="255"/>
      <c r="IO61" s="255"/>
      <c r="IP61" s="255"/>
      <c r="IQ61" s="255"/>
      <c r="IR61" s="255"/>
      <c r="IS61" s="255"/>
      <c r="IT61" s="255"/>
      <c r="IU61" s="255"/>
      <c r="IV61" s="255"/>
    </row>
    <row r="62" spans="1:256" s="116" customFormat="1">
      <c r="A62" s="191"/>
      <c r="B62" s="242"/>
      <c r="C62" s="256"/>
      <c r="D62" s="256"/>
      <c r="E62" s="235"/>
      <c r="F62" s="23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c r="EU62" s="146"/>
      <c r="EV62" s="146"/>
      <c r="EW62" s="146"/>
      <c r="EX62" s="146"/>
      <c r="EY62" s="146"/>
      <c r="EZ62" s="146"/>
      <c r="FA62" s="146"/>
      <c r="FB62" s="146"/>
      <c r="FC62" s="146"/>
      <c r="FD62" s="146"/>
      <c r="FE62" s="146"/>
      <c r="FF62" s="146"/>
      <c r="FG62" s="146"/>
      <c r="FH62" s="146"/>
      <c r="FI62" s="146"/>
      <c r="FJ62" s="146"/>
      <c r="FK62" s="146"/>
      <c r="FL62" s="146"/>
      <c r="FM62" s="146"/>
      <c r="FN62" s="146"/>
      <c r="FO62" s="146"/>
      <c r="FP62" s="146"/>
      <c r="FQ62" s="146"/>
      <c r="FR62" s="146"/>
      <c r="FS62" s="146"/>
      <c r="FT62" s="146"/>
      <c r="FU62" s="146"/>
      <c r="FV62" s="146"/>
      <c r="FW62" s="146"/>
      <c r="FX62" s="146"/>
      <c r="FY62" s="146"/>
      <c r="FZ62" s="146"/>
      <c r="GA62" s="146"/>
      <c r="GB62" s="146"/>
      <c r="GC62" s="146"/>
      <c r="GD62" s="146"/>
      <c r="GE62" s="146"/>
      <c r="GF62" s="146"/>
      <c r="GG62" s="146"/>
      <c r="GH62" s="146"/>
      <c r="GI62" s="146"/>
      <c r="GJ62" s="146"/>
      <c r="GK62" s="146"/>
      <c r="GL62" s="146"/>
      <c r="GM62" s="146"/>
      <c r="GN62" s="146"/>
      <c r="GO62" s="146"/>
      <c r="GP62" s="146"/>
      <c r="GQ62" s="146"/>
      <c r="GR62" s="146"/>
      <c r="GS62" s="146"/>
      <c r="GT62" s="146"/>
      <c r="GU62" s="146"/>
      <c r="GV62" s="146"/>
      <c r="GW62" s="146"/>
      <c r="GX62" s="146"/>
      <c r="GY62" s="146"/>
      <c r="GZ62" s="146"/>
      <c r="HA62" s="146"/>
      <c r="HB62" s="146"/>
      <c r="HC62" s="146"/>
      <c r="HD62" s="146"/>
      <c r="HE62" s="146"/>
      <c r="HF62" s="146"/>
      <c r="HG62" s="146"/>
      <c r="HH62" s="146"/>
      <c r="HI62" s="146"/>
      <c r="HJ62" s="146"/>
      <c r="HK62" s="146"/>
      <c r="HL62" s="146"/>
      <c r="HM62" s="146"/>
      <c r="HN62" s="146"/>
      <c r="HO62" s="146"/>
      <c r="HP62" s="146"/>
      <c r="HQ62" s="146"/>
      <c r="HR62" s="146"/>
      <c r="HS62" s="146"/>
      <c r="HT62" s="146"/>
      <c r="HU62" s="146"/>
      <c r="HV62" s="146"/>
      <c r="HW62" s="146"/>
      <c r="HX62" s="146"/>
      <c r="HY62" s="146"/>
      <c r="HZ62" s="146"/>
      <c r="IA62" s="146"/>
      <c r="IB62" s="146"/>
      <c r="IC62" s="146"/>
      <c r="ID62" s="146"/>
      <c r="IE62" s="146"/>
      <c r="IF62" s="146"/>
      <c r="IG62" s="146"/>
      <c r="IH62" s="146"/>
      <c r="II62" s="146"/>
      <c r="IJ62" s="146"/>
      <c r="IK62" s="146"/>
      <c r="IL62" s="146"/>
      <c r="IM62" s="146"/>
      <c r="IN62" s="146"/>
      <c r="IO62" s="146"/>
      <c r="IP62" s="146"/>
      <c r="IQ62" s="146"/>
      <c r="IR62" s="146"/>
      <c r="IS62" s="146"/>
      <c r="IT62" s="146"/>
      <c r="IU62" s="146"/>
      <c r="IV62" s="146"/>
    </row>
    <row r="63" spans="1:256" s="116" customFormat="1" ht="25.5">
      <c r="A63" s="173">
        <f>MAX($A$3:A62)+1</f>
        <v>14</v>
      </c>
      <c r="B63" s="183" t="s">
        <v>347</v>
      </c>
      <c r="C63" s="118"/>
      <c r="D63" s="118"/>
      <c r="E63" s="130"/>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6"/>
      <c r="GB63" s="146"/>
      <c r="GC63" s="146"/>
      <c r="GD63" s="146"/>
      <c r="GE63" s="146"/>
      <c r="GF63" s="146"/>
      <c r="GG63" s="146"/>
      <c r="GH63" s="146"/>
      <c r="GI63" s="146"/>
      <c r="GJ63" s="146"/>
      <c r="GK63" s="146"/>
      <c r="GL63" s="146"/>
      <c r="GM63" s="146"/>
      <c r="GN63" s="146"/>
      <c r="GO63" s="146"/>
      <c r="GP63" s="146"/>
      <c r="GQ63" s="146"/>
      <c r="GR63" s="146"/>
      <c r="GS63" s="146"/>
      <c r="GT63" s="146"/>
      <c r="GU63" s="146"/>
      <c r="GV63" s="146"/>
      <c r="GW63" s="146"/>
      <c r="GX63" s="146"/>
      <c r="GY63" s="146"/>
      <c r="GZ63" s="146"/>
      <c r="HA63" s="146"/>
      <c r="HB63" s="146"/>
      <c r="HC63" s="146"/>
      <c r="HD63" s="146"/>
      <c r="HE63" s="146"/>
      <c r="HF63" s="146"/>
      <c r="HG63" s="146"/>
      <c r="HH63" s="146"/>
      <c r="HI63" s="146"/>
      <c r="HJ63" s="146"/>
      <c r="HK63" s="146"/>
      <c r="HL63" s="146"/>
      <c r="HM63" s="146"/>
      <c r="HN63" s="146"/>
      <c r="HO63" s="146"/>
      <c r="HP63" s="146"/>
      <c r="HQ63" s="146"/>
      <c r="HR63" s="146"/>
      <c r="HS63" s="146"/>
      <c r="HT63" s="146"/>
      <c r="HU63" s="146"/>
      <c r="HV63" s="146"/>
      <c r="HW63" s="146"/>
      <c r="HX63" s="146"/>
      <c r="HY63" s="146"/>
      <c r="HZ63" s="146"/>
      <c r="IA63" s="146"/>
      <c r="IB63" s="146"/>
      <c r="IC63" s="146"/>
      <c r="ID63" s="146"/>
      <c r="IE63" s="146"/>
      <c r="IF63" s="146"/>
      <c r="IG63" s="146"/>
      <c r="IH63" s="146"/>
      <c r="II63" s="146"/>
      <c r="IJ63" s="146"/>
      <c r="IK63" s="146"/>
      <c r="IL63" s="146"/>
      <c r="IM63" s="146"/>
      <c r="IN63" s="146"/>
      <c r="IO63" s="146"/>
      <c r="IP63" s="146"/>
      <c r="IQ63" s="146"/>
      <c r="IR63" s="146"/>
      <c r="IS63" s="146"/>
      <c r="IT63" s="146"/>
      <c r="IU63" s="146"/>
      <c r="IV63" s="146"/>
    </row>
    <row r="64" spans="1:256" s="241" customFormat="1">
      <c r="A64" s="116"/>
      <c r="B64" s="183" t="s">
        <v>348</v>
      </c>
      <c r="C64" s="257" t="s">
        <v>16</v>
      </c>
      <c r="D64" s="258">
        <v>1</v>
      </c>
      <c r="E64" s="754"/>
      <c r="F64" s="204">
        <f>D64*E64</f>
        <v>0</v>
      </c>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c r="CO64" s="255"/>
      <c r="CP64" s="255"/>
      <c r="CQ64" s="255"/>
      <c r="CR64" s="255"/>
      <c r="CS64" s="255"/>
      <c r="CT64" s="255"/>
      <c r="CU64" s="255"/>
      <c r="CV64" s="255"/>
      <c r="CW64" s="255"/>
      <c r="CX64" s="255"/>
      <c r="CY64" s="255"/>
      <c r="CZ64" s="255"/>
      <c r="DA64" s="255"/>
      <c r="DB64" s="255"/>
      <c r="DC64" s="255"/>
      <c r="DD64" s="255"/>
      <c r="DE64" s="255"/>
      <c r="DF64" s="255"/>
      <c r="DG64" s="255"/>
      <c r="DH64" s="255"/>
      <c r="DI64" s="255"/>
      <c r="DJ64" s="255"/>
      <c r="DK64" s="255"/>
      <c r="DL64" s="255"/>
      <c r="DM64" s="255"/>
      <c r="DN64" s="255"/>
      <c r="DO64" s="255"/>
      <c r="DP64" s="255"/>
      <c r="DQ64" s="255"/>
      <c r="DR64" s="255"/>
      <c r="DS64" s="255"/>
      <c r="DT64" s="255"/>
      <c r="DU64" s="255"/>
      <c r="DV64" s="255"/>
      <c r="DW64" s="255"/>
      <c r="DX64" s="255"/>
      <c r="DY64" s="255"/>
      <c r="DZ64" s="255"/>
      <c r="EA64" s="255"/>
      <c r="EB64" s="255"/>
      <c r="EC64" s="255"/>
      <c r="ED64" s="255"/>
      <c r="EE64" s="255"/>
      <c r="EF64" s="255"/>
      <c r="EG64" s="255"/>
      <c r="EH64" s="255"/>
      <c r="EI64" s="255"/>
      <c r="EJ64" s="255"/>
      <c r="EK64" s="255"/>
      <c r="EL64" s="255"/>
      <c r="EM64" s="255"/>
      <c r="EN64" s="255"/>
      <c r="EO64" s="255"/>
      <c r="EP64" s="255"/>
      <c r="EQ64" s="255"/>
      <c r="ER64" s="255"/>
      <c r="ES64" s="255"/>
      <c r="ET64" s="255"/>
      <c r="EU64" s="255"/>
      <c r="EV64" s="255"/>
      <c r="EW64" s="255"/>
      <c r="EX64" s="255"/>
      <c r="EY64" s="255"/>
      <c r="EZ64" s="255"/>
      <c r="FA64" s="255"/>
      <c r="FB64" s="255"/>
      <c r="FC64" s="255"/>
      <c r="FD64" s="255"/>
      <c r="FE64" s="255"/>
      <c r="FF64" s="255"/>
      <c r="FG64" s="255"/>
      <c r="FH64" s="255"/>
      <c r="FI64" s="255"/>
      <c r="FJ64" s="255"/>
      <c r="FK64" s="255"/>
      <c r="FL64" s="255"/>
      <c r="FM64" s="255"/>
      <c r="FN64" s="255"/>
      <c r="FO64" s="255"/>
      <c r="FP64" s="255"/>
      <c r="FQ64" s="255"/>
      <c r="FR64" s="255"/>
      <c r="FS64" s="255"/>
      <c r="FT64" s="255"/>
      <c r="FU64" s="255"/>
      <c r="FV64" s="255"/>
      <c r="FW64" s="255"/>
      <c r="FX64" s="255"/>
      <c r="FY64" s="255"/>
      <c r="FZ64" s="255"/>
      <c r="GA64" s="255"/>
      <c r="GB64" s="255"/>
      <c r="GC64" s="255"/>
      <c r="GD64" s="255"/>
      <c r="GE64" s="255"/>
      <c r="GF64" s="255"/>
      <c r="GG64" s="255"/>
      <c r="GH64" s="255"/>
      <c r="GI64" s="255"/>
      <c r="GJ64" s="255"/>
      <c r="GK64" s="255"/>
      <c r="GL64" s="255"/>
      <c r="GM64" s="255"/>
      <c r="GN64" s="255"/>
      <c r="GO64" s="255"/>
      <c r="GP64" s="255"/>
      <c r="GQ64" s="255"/>
      <c r="GR64" s="255"/>
      <c r="GS64" s="255"/>
      <c r="GT64" s="255"/>
      <c r="GU64" s="255"/>
      <c r="GV64" s="255"/>
      <c r="GW64" s="255"/>
      <c r="GX64" s="255"/>
      <c r="GY64" s="255"/>
      <c r="GZ64" s="255"/>
      <c r="HA64" s="255"/>
      <c r="HB64" s="255"/>
      <c r="HC64" s="255"/>
      <c r="HD64" s="255"/>
      <c r="HE64" s="255"/>
      <c r="HF64" s="255"/>
      <c r="HG64" s="255"/>
      <c r="HH64" s="255"/>
      <c r="HI64" s="255"/>
      <c r="HJ64" s="255"/>
      <c r="HK64" s="255"/>
      <c r="HL64" s="255"/>
      <c r="HM64" s="255"/>
      <c r="HN64" s="255"/>
      <c r="HO64" s="255"/>
      <c r="HP64" s="255"/>
      <c r="HQ64" s="255"/>
      <c r="HR64" s="255"/>
      <c r="HS64" s="255"/>
      <c r="HT64" s="255"/>
      <c r="HU64" s="255"/>
      <c r="HV64" s="255"/>
      <c r="HW64" s="255"/>
      <c r="HX64" s="255"/>
      <c r="HY64" s="255"/>
      <c r="HZ64" s="255"/>
      <c r="IA64" s="255"/>
      <c r="IB64" s="255"/>
      <c r="IC64" s="255"/>
      <c r="ID64" s="255"/>
      <c r="IE64" s="255"/>
      <c r="IF64" s="255"/>
      <c r="IG64" s="255"/>
      <c r="IH64" s="255"/>
      <c r="II64" s="255"/>
      <c r="IJ64" s="255"/>
      <c r="IK64" s="255"/>
      <c r="IL64" s="255"/>
      <c r="IM64" s="255"/>
      <c r="IN64" s="255"/>
      <c r="IO64" s="255"/>
      <c r="IP64" s="255"/>
      <c r="IQ64" s="255"/>
      <c r="IR64" s="255"/>
      <c r="IS64" s="255"/>
      <c r="IT64" s="255"/>
      <c r="IU64" s="255"/>
      <c r="IV64" s="255"/>
    </row>
    <row r="65" spans="1:6" s="102" customFormat="1">
      <c r="A65" s="97"/>
      <c r="B65" s="98"/>
      <c r="C65" s="99"/>
      <c r="D65" s="99"/>
      <c r="E65" s="752"/>
      <c r="F65" s="101"/>
    </row>
    <row r="66" spans="1:6" ht="25.5">
      <c r="A66" s="173">
        <f>MAX($A$3:A65)+1</f>
        <v>15</v>
      </c>
      <c r="B66" s="230" t="s">
        <v>349</v>
      </c>
      <c r="C66" s="118" t="s">
        <v>31</v>
      </c>
      <c r="D66" s="118">
        <v>3</v>
      </c>
      <c r="E66" s="766"/>
      <c r="F66" s="121">
        <f>+E66*D66</f>
        <v>0</v>
      </c>
    </row>
    <row r="67" spans="1:6" s="116" customFormat="1">
      <c r="A67" s="188"/>
      <c r="B67" s="189"/>
      <c r="C67" s="190"/>
      <c r="D67" s="190"/>
      <c r="E67" s="240"/>
      <c r="F67" s="192"/>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V119"/>
  <sheetViews>
    <sheetView view="pageBreakPreview" zoomScale="60" zoomScaleNormal="100" workbookViewId="0">
      <selection activeCell="D7" sqref="D7"/>
    </sheetView>
  </sheetViews>
  <sheetFormatPr defaultColWidth="9" defaultRowHeight="12.75"/>
  <cols>
    <col min="1" max="1" width="6.7109375" style="128" customWidth="1"/>
    <col min="2" max="2" width="60.7109375" style="844" customWidth="1"/>
    <col min="3" max="4" width="7.7109375" style="260" customWidth="1"/>
    <col min="5" max="5" width="10.7109375" style="755" customWidth="1"/>
    <col min="6" max="6" width="15.7109375" style="126" customWidth="1"/>
    <col min="7" max="15" width="9" style="127"/>
    <col min="16" max="257" width="9" style="128"/>
    <col min="258" max="258" width="48" style="128" customWidth="1"/>
    <col min="259" max="259" width="9" style="128"/>
    <col min="260" max="260" width="6" style="128" bestFit="1" customWidth="1"/>
    <col min="261" max="262" width="13.140625" style="128" customWidth="1"/>
    <col min="263" max="513" width="9" style="128"/>
    <col min="514" max="514" width="48" style="128" customWidth="1"/>
    <col min="515" max="515" width="9" style="128"/>
    <col min="516" max="516" width="6" style="128" bestFit="1" customWidth="1"/>
    <col min="517" max="518" width="13.140625" style="128" customWidth="1"/>
    <col min="519" max="769" width="9" style="128"/>
    <col min="770" max="770" width="48" style="128" customWidth="1"/>
    <col min="771" max="771" width="9" style="128"/>
    <col min="772" max="772" width="6" style="128" bestFit="1" customWidth="1"/>
    <col min="773" max="774" width="13.140625" style="128" customWidth="1"/>
    <col min="775" max="1025" width="9" style="128"/>
    <col min="1026" max="1026" width="48" style="128" customWidth="1"/>
    <col min="1027" max="1027" width="9" style="128"/>
    <col min="1028" max="1028" width="6" style="128" bestFit="1" customWidth="1"/>
    <col min="1029" max="1030" width="13.140625" style="128" customWidth="1"/>
    <col min="1031" max="1281" width="9" style="128"/>
    <col min="1282" max="1282" width="48" style="128" customWidth="1"/>
    <col min="1283" max="1283" width="9" style="128"/>
    <col min="1284" max="1284" width="6" style="128" bestFit="1" customWidth="1"/>
    <col min="1285" max="1286" width="13.140625" style="128" customWidth="1"/>
    <col min="1287" max="1537" width="9" style="128"/>
    <col min="1538" max="1538" width="48" style="128" customWidth="1"/>
    <col min="1539" max="1539" width="9" style="128"/>
    <col min="1540" max="1540" width="6" style="128" bestFit="1" customWidth="1"/>
    <col min="1541" max="1542" width="13.140625" style="128" customWidth="1"/>
    <col min="1543" max="1793" width="9" style="128"/>
    <col min="1794" max="1794" width="48" style="128" customWidth="1"/>
    <col min="1795" max="1795" width="9" style="128"/>
    <col min="1796" max="1796" width="6" style="128" bestFit="1" customWidth="1"/>
    <col min="1797" max="1798" width="13.140625" style="128" customWidth="1"/>
    <col min="1799" max="2049" width="9" style="128"/>
    <col min="2050" max="2050" width="48" style="128" customWidth="1"/>
    <col min="2051" max="2051" width="9" style="128"/>
    <col min="2052" max="2052" width="6" style="128" bestFit="1" customWidth="1"/>
    <col min="2053" max="2054" width="13.140625" style="128" customWidth="1"/>
    <col min="2055" max="2305" width="9" style="128"/>
    <col min="2306" max="2306" width="48" style="128" customWidth="1"/>
    <col min="2307" max="2307" width="9" style="128"/>
    <col min="2308" max="2308" width="6" style="128" bestFit="1" customWidth="1"/>
    <col min="2309" max="2310" width="13.140625" style="128" customWidth="1"/>
    <col min="2311" max="2561" width="9" style="128"/>
    <col min="2562" max="2562" width="48" style="128" customWidth="1"/>
    <col min="2563" max="2563" width="9" style="128"/>
    <col min="2564" max="2564" width="6" style="128" bestFit="1" customWidth="1"/>
    <col min="2565" max="2566" width="13.140625" style="128" customWidth="1"/>
    <col min="2567" max="2817" width="9" style="128"/>
    <col min="2818" max="2818" width="48" style="128" customWidth="1"/>
    <col min="2819" max="2819" width="9" style="128"/>
    <col min="2820" max="2820" width="6" style="128" bestFit="1" customWidth="1"/>
    <col min="2821" max="2822" width="13.140625" style="128" customWidth="1"/>
    <col min="2823" max="3073" width="9" style="128"/>
    <col min="3074" max="3074" width="48" style="128" customWidth="1"/>
    <col min="3075" max="3075" width="9" style="128"/>
    <col min="3076" max="3076" width="6" style="128" bestFit="1" customWidth="1"/>
    <col min="3077" max="3078" width="13.140625" style="128" customWidth="1"/>
    <col min="3079" max="3329" width="9" style="128"/>
    <col min="3330" max="3330" width="48" style="128" customWidth="1"/>
    <col min="3331" max="3331" width="9" style="128"/>
    <col min="3332" max="3332" width="6" style="128" bestFit="1" customWidth="1"/>
    <col min="3333" max="3334" width="13.140625" style="128" customWidth="1"/>
    <col min="3335" max="3585" width="9" style="128"/>
    <col min="3586" max="3586" width="48" style="128" customWidth="1"/>
    <col min="3587" max="3587" width="9" style="128"/>
    <col min="3588" max="3588" width="6" style="128" bestFit="1" customWidth="1"/>
    <col min="3589" max="3590" width="13.140625" style="128" customWidth="1"/>
    <col min="3591" max="3841" width="9" style="128"/>
    <col min="3842" max="3842" width="48" style="128" customWidth="1"/>
    <col min="3843" max="3843" width="9" style="128"/>
    <col min="3844" max="3844" width="6" style="128" bestFit="1" customWidth="1"/>
    <col min="3845" max="3846" width="13.140625" style="128" customWidth="1"/>
    <col min="3847" max="4097" width="9" style="128"/>
    <col min="4098" max="4098" width="48" style="128" customWidth="1"/>
    <col min="4099" max="4099" width="9" style="128"/>
    <col min="4100" max="4100" width="6" style="128" bestFit="1" customWidth="1"/>
    <col min="4101" max="4102" width="13.140625" style="128" customWidth="1"/>
    <col min="4103" max="4353" width="9" style="128"/>
    <col min="4354" max="4354" width="48" style="128" customWidth="1"/>
    <col min="4355" max="4355" width="9" style="128"/>
    <col min="4356" max="4356" width="6" style="128" bestFit="1" customWidth="1"/>
    <col min="4357" max="4358" width="13.140625" style="128" customWidth="1"/>
    <col min="4359" max="4609" width="9" style="128"/>
    <col min="4610" max="4610" width="48" style="128" customWidth="1"/>
    <col min="4611" max="4611" width="9" style="128"/>
    <col min="4612" max="4612" width="6" style="128" bestFit="1" customWidth="1"/>
    <col min="4613" max="4614" width="13.140625" style="128" customWidth="1"/>
    <col min="4615" max="4865" width="9" style="128"/>
    <col min="4866" max="4866" width="48" style="128" customWidth="1"/>
    <col min="4867" max="4867" width="9" style="128"/>
    <col min="4868" max="4868" width="6" style="128" bestFit="1" customWidth="1"/>
    <col min="4869" max="4870" width="13.140625" style="128" customWidth="1"/>
    <col min="4871" max="5121" width="9" style="128"/>
    <col min="5122" max="5122" width="48" style="128" customWidth="1"/>
    <col min="5123" max="5123" width="9" style="128"/>
    <col min="5124" max="5124" width="6" style="128" bestFit="1" customWidth="1"/>
    <col min="5125" max="5126" width="13.140625" style="128" customWidth="1"/>
    <col min="5127" max="5377" width="9" style="128"/>
    <col min="5378" max="5378" width="48" style="128" customWidth="1"/>
    <col min="5379" max="5379" width="9" style="128"/>
    <col min="5380" max="5380" width="6" style="128" bestFit="1" customWidth="1"/>
    <col min="5381" max="5382" width="13.140625" style="128" customWidth="1"/>
    <col min="5383" max="5633" width="9" style="128"/>
    <col min="5634" max="5634" width="48" style="128" customWidth="1"/>
    <col min="5635" max="5635" width="9" style="128"/>
    <col min="5636" max="5636" width="6" style="128" bestFit="1" customWidth="1"/>
    <col min="5637" max="5638" width="13.140625" style="128" customWidth="1"/>
    <col min="5639" max="5889" width="9" style="128"/>
    <col min="5890" max="5890" width="48" style="128" customWidth="1"/>
    <col min="5891" max="5891" width="9" style="128"/>
    <col min="5892" max="5892" width="6" style="128" bestFit="1" customWidth="1"/>
    <col min="5893" max="5894" width="13.140625" style="128" customWidth="1"/>
    <col min="5895" max="6145" width="9" style="128"/>
    <col min="6146" max="6146" width="48" style="128" customWidth="1"/>
    <col min="6147" max="6147" width="9" style="128"/>
    <col min="6148" max="6148" width="6" style="128" bestFit="1" customWidth="1"/>
    <col min="6149" max="6150" width="13.140625" style="128" customWidth="1"/>
    <col min="6151" max="6401" width="9" style="128"/>
    <col min="6402" max="6402" width="48" style="128" customWidth="1"/>
    <col min="6403" max="6403" width="9" style="128"/>
    <col min="6404" max="6404" width="6" style="128" bestFit="1" customWidth="1"/>
    <col min="6405" max="6406" width="13.140625" style="128" customWidth="1"/>
    <col min="6407" max="6657" width="9" style="128"/>
    <col min="6658" max="6658" width="48" style="128" customWidth="1"/>
    <col min="6659" max="6659" width="9" style="128"/>
    <col min="6660" max="6660" width="6" style="128" bestFit="1" customWidth="1"/>
    <col min="6661" max="6662" width="13.140625" style="128" customWidth="1"/>
    <col min="6663" max="6913" width="9" style="128"/>
    <col min="6914" max="6914" width="48" style="128" customWidth="1"/>
    <col min="6915" max="6915" width="9" style="128"/>
    <col min="6916" max="6916" width="6" style="128" bestFit="1" customWidth="1"/>
    <col min="6917" max="6918" width="13.140625" style="128" customWidth="1"/>
    <col min="6919" max="7169" width="9" style="128"/>
    <col min="7170" max="7170" width="48" style="128" customWidth="1"/>
    <col min="7171" max="7171" width="9" style="128"/>
    <col min="7172" max="7172" width="6" style="128" bestFit="1" customWidth="1"/>
    <col min="7173" max="7174" width="13.140625" style="128" customWidth="1"/>
    <col min="7175" max="7425" width="9" style="128"/>
    <col min="7426" max="7426" width="48" style="128" customWidth="1"/>
    <col min="7427" max="7427" width="9" style="128"/>
    <col min="7428" max="7428" width="6" style="128" bestFit="1" customWidth="1"/>
    <col min="7429" max="7430" width="13.140625" style="128" customWidth="1"/>
    <col min="7431" max="7681" width="9" style="128"/>
    <col min="7682" max="7682" width="48" style="128" customWidth="1"/>
    <col min="7683" max="7683" width="9" style="128"/>
    <col min="7684" max="7684" width="6" style="128" bestFit="1" customWidth="1"/>
    <col min="7685" max="7686" width="13.140625" style="128" customWidth="1"/>
    <col min="7687" max="7937" width="9" style="128"/>
    <col min="7938" max="7938" width="48" style="128" customWidth="1"/>
    <col min="7939" max="7939" width="9" style="128"/>
    <col min="7940" max="7940" width="6" style="128" bestFit="1" customWidth="1"/>
    <col min="7941" max="7942" width="13.140625" style="128" customWidth="1"/>
    <col min="7943" max="8193" width="9" style="128"/>
    <col min="8194" max="8194" width="48" style="128" customWidth="1"/>
    <col min="8195" max="8195" width="9" style="128"/>
    <col min="8196" max="8196" width="6" style="128" bestFit="1" customWidth="1"/>
    <col min="8197" max="8198" width="13.140625" style="128" customWidth="1"/>
    <col min="8199" max="8449" width="9" style="128"/>
    <col min="8450" max="8450" width="48" style="128" customWidth="1"/>
    <col min="8451" max="8451" width="9" style="128"/>
    <col min="8452" max="8452" width="6" style="128" bestFit="1" customWidth="1"/>
    <col min="8453" max="8454" width="13.140625" style="128" customWidth="1"/>
    <col min="8455" max="8705" width="9" style="128"/>
    <col min="8706" max="8706" width="48" style="128" customWidth="1"/>
    <col min="8707" max="8707" width="9" style="128"/>
    <col min="8708" max="8708" width="6" style="128" bestFit="1" customWidth="1"/>
    <col min="8709" max="8710" width="13.140625" style="128" customWidth="1"/>
    <col min="8711" max="8961" width="9" style="128"/>
    <col min="8962" max="8962" width="48" style="128" customWidth="1"/>
    <col min="8963" max="8963" width="9" style="128"/>
    <col min="8964" max="8964" width="6" style="128" bestFit="1" customWidth="1"/>
    <col min="8965" max="8966" width="13.140625" style="128" customWidth="1"/>
    <col min="8967" max="9217" width="9" style="128"/>
    <col min="9218" max="9218" width="48" style="128" customWidth="1"/>
    <col min="9219" max="9219" width="9" style="128"/>
    <col min="9220" max="9220" width="6" style="128" bestFit="1" customWidth="1"/>
    <col min="9221" max="9222" width="13.140625" style="128" customWidth="1"/>
    <col min="9223" max="9473" width="9" style="128"/>
    <col min="9474" max="9474" width="48" style="128" customWidth="1"/>
    <col min="9475" max="9475" width="9" style="128"/>
    <col min="9476" max="9476" width="6" style="128" bestFit="1" customWidth="1"/>
    <col min="9477" max="9478" width="13.140625" style="128" customWidth="1"/>
    <col min="9479" max="9729" width="9" style="128"/>
    <col min="9730" max="9730" width="48" style="128" customWidth="1"/>
    <col min="9731" max="9731" width="9" style="128"/>
    <col min="9732" max="9732" width="6" style="128" bestFit="1" customWidth="1"/>
    <col min="9733" max="9734" width="13.140625" style="128" customWidth="1"/>
    <col min="9735" max="9985" width="9" style="128"/>
    <col min="9986" max="9986" width="48" style="128" customWidth="1"/>
    <col min="9987" max="9987" width="9" style="128"/>
    <col min="9988" max="9988" width="6" style="128" bestFit="1" customWidth="1"/>
    <col min="9989" max="9990" width="13.140625" style="128" customWidth="1"/>
    <col min="9991" max="10241" width="9" style="128"/>
    <col min="10242" max="10242" width="48" style="128" customWidth="1"/>
    <col min="10243" max="10243" width="9" style="128"/>
    <col min="10244" max="10244" width="6" style="128" bestFit="1" customWidth="1"/>
    <col min="10245" max="10246" width="13.140625" style="128" customWidth="1"/>
    <col min="10247" max="10497" width="9" style="128"/>
    <col min="10498" max="10498" width="48" style="128" customWidth="1"/>
    <col min="10499" max="10499" width="9" style="128"/>
    <col min="10500" max="10500" width="6" style="128" bestFit="1" customWidth="1"/>
    <col min="10501" max="10502" width="13.140625" style="128" customWidth="1"/>
    <col min="10503" max="10753" width="9" style="128"/>
    <col min="10754" max="10754" width="48" style="128" customWidth="1"/>
    <col min="10755" max="10755" width="9" style="128"/>
    <col min="10756" max="10756" width="6" style="128" bestFit="1" customWidth="1"/>
    <col min="10757" max="10758" width="13.140625" style="128" customWidth="1"/>
    <col min="10759" max="11009" width="9" style="128"/>
    <col min="11010" max="11010" width="48" style="128" customWidth="1"/>
    <col min="11011" max="11011" width="9" style="128"/>
    <col min="11012" max="11012" width="6" style="128" bestFit="1" customWidth="1"/>
    <col min="11013" max="11014" width="13.140625" style="128" customWidth="1"/>
    <col min="11015" max="11265" width="9" style="128"/>
    <col min="11266" max="11266" width="48" style="128" customWidth="1"/>
    <col min="11267" max="11267" width="9" style="128"/>
    <col min="11268" max="11268" width="6" style="128" bestFit="1" customWidth="1"/>
    <col min="11269" max="11270" width="13.140625" style="128" customWidth="1"/>
    <col min="11271" max="11521" width="9" style="128"/>
    <col min="11522" max="11522" width="48" style="128" customWidth="1"/>
    <col min="11523" max="11523" width="9" style="128"/>
    <col min="11524" max="11524" width="6" style="128" bestFit="1" customWidth="1"/>
    <col min="11525" max="11526" width="13.140625" style="128" customWidth="1"/>
    <col min="11527" max="11777" width="9" style="128"/>
    <col min="11778" max="11778" width="48" style="128" customWidth="1"/>
    <col min="11779" max="11779" width="9" style="128"/>
    <col min="11780" max="11780" width="6" style="128" bestFit="1" customWidth="1"/>
    <col min="11781" max="11782" width="13.140625" style="128" customWidth="1"/>
    <col min="11783" max="12033" width="9" style="128"/>
    <col min="12034" max="12034" width="48" style="128" customWidth="1"/>
    <col min="12035" max="12035" width="9" style="128"/>
    <col min="12036" max="12036" width="6" style="128" bestFit="1" customWidth="1"/>
    <col min="12037" max="12038" width="13.140625" style="128" customWidth="1"/>
    <col min="12039" max="12289" width="9" style="128"/>
    <col min="12290" max="12290" width="48" style="128" customWidth="1"/>
    <col min="12291" max="12291" width="9" style="128"/>
    <col min="12292" max="12292" width="6" style="128" bestFit="1" customWidth="1"/>
    <col min="12293" max="12294" width="13.140625" style="128" customWidth="1"/>
    <col min="12295" max="12545" width="9" style="128"/>
    <col min="12546" max="12546" width="48" style="128" customWidth="1"/>
    <col min="12547" max="12547" width="9" style="128"/>
    <col min="12548" max="12548" width="6" style="128" bestFit="1" customWidth="1"/>
    <col min="12549" max="12550" width="13.140625" style="128" customWidth="1"/>
    <col min="12551" max="12801" width="9" style="128"/>
    <col min="12802" max="12802" width="48" style="128" customWidth="1"/>
    <col min="12803" max="12803" width="9" style="128"/>
    <col min="12804" max="12804" width="6" style="128" bestFit="1" customWidth="1"/>
    <col min="12805" max="12806" width="13.140625" style="128" customWidth="1"/>
    <col min="12807" max="13057" width="9" style="128"/>
    <col min="13058" max="13058" width="48" style="128" customWidth="1"/>
    <col min="13059" max="13059" width="9" style="128"/>
    <col min="13060" max="13060" width="6" style="128" bestFit="1" customWidth="1"/>
    <col min="13061" max="13062" width="13.140625" style="128" customWidth="1"/>
    <col min="13063" max="13313" width="9" style="128"/>
    <col min="13314" max="13314" width="48" style="128" customWidth="1"/>
    <col min="13315" max="13315" width="9" style="128"/>
    <col min="13316" max="13316" width="6" style="128" bestFit="1" customWidth="1"/>
    <col min="13317" max="13318" width="13.140625" style="128" customWidth="1"/>
    <col min="13319" max="13569" width="9" style="128"/>
    <col min="13570" max="13570" width="48" style="128" customWidth="1"/>
    <col min="13571" max="13571" width="9" style="128"/>
    <col min="13572" max="13572" width="6" style="128" bestFit="1" customWidth="1"/>
    <col min="13573" max="13574" width="13.140625" style="128" customWidth="1"/>
    <col min="13575" max="13825" width="9" style="128"/>
    <col min="13826" max="13826" width="48" style="128" customWidth="1"/>
    <col min="13827" max="13827" width="9" style="128"/>
    <col min="13828" max="13828" width="6" style="128" bestFit="1" customWidth="1"/>
    <col min="13829" max="13830" width="13.140625" style="128" customWidth="1"/>
    <col min="13831" max="14081" width="9" style="128"/>
    <col min="14082" max="14082" width="48" style="128" customWidth="1"/>
    <col min="14083" max="14083" width="9" style="128"/>
    <col min="14084" max="14084" width="6" style="128" bestFit="1" customWidth="1"/>
    <col min="14085" max="14086" width="13.140625" style="128" customWidth="1"/>
    <col min="14087" max="14337" width="9" style="128"/>
    <col min="14338" max="14338" width="48" style="128" customWidth="1"/>
    <col min="14339" max="14339" width="9" style="128"/>
    <col min="14340" max="14340" width="6" style="128" bestFit="1" customWidth="1"/>
    <col min="14341" max="14342" width="13.140625" style="128" customWidth="1"/>
    <col min="14343" max="14593" width="9" style="128"/>
    <col min="14594" max="14594" width="48" style="128" customWidth="1"/>
    <col min="14595" max="14595" width="9" style="128"/>
    <col min="14596" max="14596" width="6" style="128" bestFit="1" customWidth="1"/>
    <col min="14597" max="14598" width="13.140625" style="128" customWidth="1"/>
    <col min="14599" max="14849" width="9" style="128"/>
    <col min="14850" max="14850" width="48" style="128" customWidth="1"/>
    <col min="14851" max="14851" width="9" style="128"/>
    <col min="14852" max="14852" width="6" style="128" bestFit="1" customWidth="1"/>
    <col min="14853" max="14854" width="13.140625" style="128" customWidth="1"/>
    <col min="14855" max="15105" width="9" style="128"/>
    <col min="15106" max="15106" width="48" style="128" customWidth="1"/>
    <col min="15107" max="15107" width="9" style="128"/>
    <col min="15108" max="15108" width="6" style="128" bestFit="1" customWidth="1"/>
    <col min="15109" max="15110" width="13.140625" style="128" customWidth="1"/>
    <col min="15111" max="15361" width="9" style="128"/>
    <col min="15362" max="15362" width="48" style="128" customWidth="1"/>
    <col min="15363" max="15363" width="9" style="128"/>
    <col min="15364" max="15364" width="6" style="128" bestFit="1" customWidth="1"/>
    <col min="15365" max="15366" width="13.140625" style="128" customWidth="1"/>
    <col min="15367" max="15617" width="9" style="128"/>
    <col min="15618" max="15618" width="48" style="128" customWidth="1"/>
    <col min="15619" max="15619" width="9" style="128"/>
    <col min="15620" max="15620" width="6" style="128" bestFit="1" customWidth="1"/>
    <col min="15621" max="15622" width="13.140625" style="128" customWidth="1"/>
    <col min="15623" max="15873" width="9" style="128"/>
    <col min="15874" max="15874" width="48" style="128" customWidth="1"/>
    <col min="15875" max="15875" width="9" style="128"/>
    <col min="15876" max="15876" width="6" style="128" bestFit="1" customWidth="1"/>
    <col min="15877" max="15878" width="13.140625" style="128" customWidth="1"/>
    <col min="15879" max="16129" width="9" style="128"/>
    <col min="16130" max="16130" width="48" style="128" customWidth="1"/>
    <col min="16131" max="16131" width="9" style="128"/>
    <col min="16132" max="16132" width="6" style="128" bestFit="1" customWidth="1"/>
    <col min="16133" max="16134" width="13.140625" style="128" customWidth="1"/>
    <col min="16135" max="16384" width="9" style="128"/>
  </cols>
  <sheetData>
    <row r="1" spans="1:10" s="102" customFormat="1">
      <c r="A1" s="97"/>
      <c r="B1" s="843" t="s">
        <v>163</v>
      </c>
      <c r="C1" s="99" t="s">
        <v>164</v>
      </c>
      <c r="D1" s="99" t="s">
        <v>165</v>
      </c>
      <c r="E1" s="752" t="s">
        <v>166</v>
      </c>
      <c r="F1" s="101" t="s">
        <v>167</v>
      </c>
    </row>
    <row r="2" spans="1:10" s="102" customFormat="1">
      <c r="A2" s="97"/>
      <c r="B2" s="843"/>
      <c r="C2" s="99"/>
      <c r="D2" s="99"/>
      <c r="E2" s="752"/>
      <c r="F2" s="101"/>
    </row>
    <row r="3" spans="1:10" ht="11.25" customHeight="1"/>
    <row r="4" spans="1:10" s="109" customFormat="1" ht="11.25" customHeight="1">
      <c r="A4" s="103" t="s">
        <v>37</v>
      </c>
      <c r="B4" s="845" t="s">
        <v>359</v>
      </c>
      <c r="C4" s="105"/>
      <c r="D4" s="106"/>
      <c r="E4" s="107"/>
      <c r="F4" s="108">
        <f>SUBTOTAL(9,F5:F56)</f>
        <v>0</v>
      </c>
    </row>
    <row r="5" spans="1:10" s="116" customFormat="1" ht="11.25" customHeight="1">
      <c r="B5" s="846"/>
      <c r="C5" s="185"/>
      <c r="D5" s="185"/>
      <c r="E5" s="138"/>
    </row>
    <row r="6" spans="1:10" s="298" customFormat="1" ht="11.25" customHeight="1">
      <c r="A6" s="160">
        <f>MAX($A$3:A5)+1</f>
        <v>1</v>
      </c>
      <c r="B6" s="837" t="s">
        <v>514</v>
      </c>
      <c r="C6" s="294"/>
      <c r="D6" s="295"/>
      <c r="E6" s="296"/>
      <c r="F6" s="297"/>
      <c r="G6" s="297"/>
    </row>
    <row r="7" spans="1:10" s="149" customFormat="1" ht="11.25" customHeight="1">
      <c r="A7" s="173"/>
      <c r="B7" s="837" t="s">
        <v>515</v>
      </c>
      <c r="C7" s="118" t="s">
        <v>16</v>
      </c>
      <c r="D7" s="118">
        <v>1</v>
      </c>
      <c r="E7" s="766"/>
      <c r="F7" s="121">
        <f>+E7*D7</f>
        <v>0</v>
      </c>
      <c r="J7" s="299"/>
    </row>
    <row r="8" spans="1:10" s="149" customFormat="1" ht="11.25" customHeight="1">
      <c r="A8" s="173"/>
      <c r="B8" s="837" t="s">
        <v>516</v>
      </c>
      <c r="C8" s="118" t="s">
        <v>16</v>
      </c>
      <c r="D8" s="118">
        <v>1</v>
      </c>
      <c r="E8" s="766"/>
      <c r="F8" s="121">
        <f>+E8*D8</f>
        <v>0</v>
      </c>
    </row>
    <row r="9" spans="1:10" s="149" customFormat="1" ht="11.25" customHeight="1">
      <c r="A9" s="173"/>
      <c r="B9" s="847" t="s">
        <v>517</v>
      </c>
      <c r="C9" s="118" t="s">
        <v>16</v>
      </c>
      <c r="D9" s="118">
        <v>1</v>
      </c>
      <c r="E9" s="766"/>
      <c r="F9" s="121">
        <f>+E9*D9</f>
        <v>0</v>
      </c>
    </row>
    <row r="10" spans="1:10" s="149" customFormat="1" ht="11.25" customHeight="1">
      <c r="A10" s="173"/>
      <c r="B10" s="848" t="s">
        <v>518</v>
      </c>
      <c r="C10" s="118" t="s">
        <v>16</v>
      </c>
      <c r="D10" s="118">
        <v>1</v>
      </c>
      <c r="E10" s="766"/>
      <c r="F10" s="121">
        <f>+E10*D10</f>
        <v>0</v>
      </c>
    </row>
    <row r="11" spans="1:10" s="298" customFormat="1" ht="11.25" customHeight="1">
      <c r="A11" s="173"/>
      <c r="B11" s="837"/>
      <c r="C11" s="294"/>
      <c r="D11" s="302"/>
      <c r="E11" s="303"/>
      <c r="F11" s="304"/>
    </row>
    <row r="12" spans="1:10" s="116" customFormat="1" ht="11.25" customHeight="1">
      <c r="A12" s="270">
        <f>MAX($A$3:A11)+1</f>
        <v>2</v>
      </c>
      <c r="B12" s="837" t="s">
        <v>519</v>
      </c>
      <c r="C12" s="185"/>
      <c r="D12" s="265"/>
      <c r="E12" s="130"/>
    </row>
    <row r="13" spans="1:10" s="116" customFormat="1" ht="11.25" customHeight="1">
      <c r="A13" s="173"/>
      <c r="B13" s="837" t="s">
        <v>520</v>
      </c>
      <c r="C13" s="118"/>
      <c r="D13" s="118"/>
      <c r="E13" s="778"/>
      <c r="F13" s="118"/>
    </row>
    <row r="14" spans="1:10" s="116" customFormat="1" ht="11.25" customHeight="1">
      <c r="A14" s="173"/>
      <c r="B14" s="837" t="s">
        <v>521</v>
      </c>
      <c r="C14" s="118" t="s">
        <v>16</v>
      </c>
      <c r="D14" s="118">
        <v>1</v>
      </c>
      <c r="E14" s="754"/>
      <c r="F14" s="121">
        <f>D14*E14</f>
        <v>0</v>
      </c>
    </row>
    <row r="15" spans="1:10" s="116" customFormat="1" ht="11.25" customHeight="1">
      <c r="A15" s="173"/>
      <c r="B15" s="837"/>
      <c r="C15" s="118"/>
      <c r="D15" s="121"/>
      <c r="E15" s="181"/>
      <c r="F15" s="121"/>
    </row>
    <row r="16" spans="1:10" s="116" customFormat="1" ht="11.25" customHeight="1">
      <c r="A16" s="270">
        <f>MAX($A$3:A14)+1</f>
        <v>3</v>
      </c>
      <c r="B16" s="838" t="s">
        <v>522</v>
      </c>
      <c r="C16" s="185"/>
      <c r="D16" s="121"/>
      <c r="E16" s="181"/>
      <c r="F16" s="121"/>
    </row>
    <row r="17" spans="1:15" s="116" customFormat="1" ht="11.25" customHeight="1">
      <c r="B17" s="838" t="s">
        <v>523</v>
      </c>
      <c r="C17" s="185"/>
      <c r="D17" s="185"/>
      <c r="E17" s="306"/>
    </row>
    <row r="18" spans="1:15" s="116" customFormat="1" ht="11.25" customHeight="1">
      <c r="B18" s="838" t="s">
        <v>524</v>
      </c>
      <c r="C18" s="185"/>
      <c r="D18" s="185"/>
      <c r="E18" s="306"/>
    </row>
    <row r="19" spans="1:15" s="116" customFormat="1" ht="11.25" customHeight="1">
      <c r="B19" s="838" t="s">
        <v>525</v>
      </c>
      <c r="C19" s="185"/>
      <c r="D19" s="185"/>
      <c r="E19" s="306"/>
    </row>
    <row r="20" spans="1:15" s="116" customFormat="1" ht="11.25" customHeight="1">
      <c r="B20" s="838" t="s">
        <v>526</v>
      </c>
      <c r="C20" s="185" t="s">
        <v>16</v>
      </c>
      <c r="D20" s="185">
        <v>1</v>
      </c>
      <c r="E20" s="766"/>
      <c r="F20" s="120">
        <f>D20*E20</f>
        <v>0</v>
      </c>
    </row>
    <row r="21" spans="1:15" ht="11.25" customHeight="1">
      <c r="A21" s="116"/>
      <c r="B21" s="849"/>
      <c r="C21" s="185"/>
      <c r="D21" s="185"/>
      <c r="E21" s="774"/>
      <c r="F21" s="116"/>
    </row>
    <row r="22" spans="1:15" s="116" customFormat="1" ht="11.25" customHeight="1">
      <c r="A22" s="160">
        <f>MAX($A$3:A21)+1</f>
        <v>4</v>
      </c>
      <c r="B22" s="850" t="s">
        <v>527</v>
      </c>
      <c r="C22" s="234"/>
      <c r="D22" s="234"/>
      <c r="E22" s="130"/>
      <c r="F22" s="120"/>
    </row>
    <row r="23" spans="1:15" s="116" customFormat="1" ht="11.25" customHeight="1">
      <c r="A23" s="160"/>
      <c r="B23" s="851" t="s">
        <v>544</v>
      </c>
      <c r="C23" s="118" t="s">
        <v>16</v>
      </c>
      <c r="D23" s="118">
        <v>1</v>
      </c>
      <c r="E23" s="766"/>
      <c r="F23" s="120">
        <f>+E23*D23</f>
        <v>0</v>
      </c>
    </row>
    <row r="24" spans="1:15" s="116" customFormat="1" ht="11.25" customHeight="1">
      <c r="B24" s="838" t="s">
        <v>529</v>
      </c>
      <c r="C24" s="234"/>
      <c r="D24" s="234"/>
      <c r="E24" s="779"/>
      <c r="F24" s="120"/>
    </row>
    <row r="25" spans="1:15" s="116" customFormat="1" ht="11.25" customHeight="1">
      <c r="B25" s="850"/>
      <c r="C25" s="164"/>
      <c r="D25" s="164"/>
      <c r="E25" s="130"/>
      <c r="G25" s="165"/>
      <c r="H25" s="165"/>
      <c r="I25" s="165"/>
      <c r="J25" s="165"/>
      <c r="K25" s="165"/>
      <c r="L25" s="165"/>
      <c r="M25" s="165"/>
      <c r="N25" s="165"/>
      <c r="O25" s="165"/>
    </row>
    <row r="26" spans="1:15" s="116" customFormat="1" ht="11.25" customHeight="1">
      <c r="A26" s="160">
        <f>MAX($A$3:A25)+1</f>
        <v>5</v>
      </c>
      <c r="B26" s="838" t="s">
        <v>530</v>
      </c>
      <c r="C26" s="185" t="s">
        <v>16</v>
      </c>
      <c r="D26" s="185">
        <v>1</v>
      </c>
      <c r="E26" s="754"/>
      <c r="F26" s="120">
        <f>D26*E26</f>
        <v>0</v>
      </c>
    </row>
    <row r="27" spans="1:15" s="116" customFormat="1" ht="11.25" customHeight="1">
      <c r="B27" s="838"/>
      <c r="C27" s="185"/>
      <c r="D27" s="185"/>
      <c r="E27" s="138"/>
    </row>
    <row r="28" spans="1:15" s="116" customFormat="1" ht="11.25" customHeight="1">
      <c r="A28" s="160">
        <f>MAX($A$3:A27)+1</f>
        <v>6</v>
      </c>
      <c r="B28" s="838" t="s">
        <v>531</v>
      </c>
      <c r="C28" s="185"/>
      <c r="D28" s="185"/>
      <c r="E28" s="138"/>
    </row>
    <row r="29" spans="1:15" s="116" customFormat="1" ht="11.25" customHeight="1">
      <c r="B29" s="838" t="s">
        <v>532</v>
      </c>
      <c r="C29" s="185" t="s">
        <v>2</v>
      </c>
      <c r="D29" s="185">
        <v>1</v>
      </c>
      <c r="E29" s="754"/>
      <c r="F29" s="120">
        <f>D29*E29</f>
        <v>0</v>
      </c>
    </row>
    <row r="30" spans="1:15" s="116" customFormat="1" ht="11.25" customHeight="1">
      <c r="B30" s="838"/>
      <c r="C30" s="185"/>
      <c r="E30" s="130"/>
    </row>
    <row r="31" spans="1:15" ht="11.25" customHeight="1">
      <c r="A31" s="173">
        <f>MAX($A$3:A30)+1</f>
        <v>7</v>
      </c>
      <c r="B31" s="839" t="s">
        <v>533</v>
      </c>
      <c r="C31" s="185"/>
      <c r="D31" s="185"/>
      <c r="E31" s="774"/>
      <c r="F31" s="116"/>
    </row>
    <row r="32" spans="1:15" ht="11.25" customHeight="1">
      <c r="A32" s="116"/>
      <c r="B32" s="839" t="s">
        <v>534</v>
      </c>
      <c r="C32" s="185"/>
      <c r="D32" s="185"/>
      <c r="E32" s="774"/>
      <c r="F32" s="116"/>
    </row>
    <row r="33" spans="1:256" ht="11.25" customHeight="1">
      <c r="A33" s="116"/>
      <c r="B33" s="839" t="s">
        <v>535</v>
      </c>
      <c r="C33" s="307" t="s">
        <v>201</v>
      </c>
      <c r="D33" s="307">
        <v>35</v>
      </c>
      <c r="E33" s="766"/>
      <c r="F33" s="121">
        <f>D33*E33</f>
        <v>0</v>
      </c>
    </row>
    <row r="34" spans="1:256" ht="11.25" customHeight="1">
      <c r="A34" s="116"/>
      <c r="B34" s="839" t="s">
        <v>536</v>
      </c>
      <c r="C34" s="307" t="s">
        <v>201</v>
      </c>
      <c r="D34" s="307">
        <v>8</v>
      </c>
      <c r="E34" s="766"/>
      <c r="F34" s="121">
        <f>D34*E34</f>
        <v>0</v>
      </c>
    </row>
    <row r="35" spans="1:256" s="116" customFormat="1" ht="11.25" customHeight="1">
      <c r="B35" s="852"/>
      <c r="C35" s="171"/>
      <c r="D35" s="171"/>
      <c r="E35" s="130"/>
    </row>
    <row r="36" spans="1:256" s="116" customFormat="1" ht="11.25" customHeight="1">
      <c r="A36" s="173">
        <f>MAX($A$3:A35)+1</f>
        <v>8</v>
      </c>
      <c r="B36" s="837" t="s">
        <v>537</v>
      </c>
      <c r="C36" s="88"/>
      <c r="D36" s="265"/>
      <c r="E36" s="130"/>
      <c r="G36" s="165"/>
      <c r="H36" s="165"/>
      <c r="I36" s="165"/>
    </row>
    <row r="37" spans="1:256" s="116" customFormat="1" ht="11.25" customHeight="1">
      <c r="A37" s="308"/>
      <c r="B37" s="837" t="s">
        <v>538</v>
      </c>
      <c r="C37" s="88"/>
      <c r="D37" s="265"/>
      <c r="E37" s="130"/>
      <c r="G37" s="165"/>
      <c r="H37" s="165"/>
      <c r="I37" s="165"/>
      <c r="J37" s="165"/>
      <c r="K37" s="165"/>
      <c r="L37" s="165"/>
      <c r="M37" s="165"/>
      <c r="N37" s="165"/>
      <c r="O37" s="165"/>
      <c r="P37" s="165"/>
      <c r="Q37" s="165"/>
    </row>
    <row r="38" spans="1:256" s="116" customFormat="1" ht="11.25" customHeight="1">
      <c r="A38" s="308"/>
      <c r="B38" s="837" t="s">
        <v>539</v>
      </c>
      <c r="C38" s="118" t="s">
        <v>16</v>
      </c>
      <c r="D38" s="118">
        <v>1</v>
      </c>
      <c r="E38" s="766"/>
      <c r="F38" s="283">
        <f>D38*E38</f>
        <v>0</v>
      </c>
      <c r="G38" s="165"/>
      <c r="H38" s="165"/>
      <c r="I38" s="165"/>
      <c r="J38" s="165"/>
      <c r="K38" s="165"/>
      <c r="L38" s="165"/>
      <c r="M38" s="165"/>
      <c r="N38" s="165"/>
      <c r="O38" s="165"/>
      <c r="P38" s="165"/>
      <c r="Q38" s="165"/>
    </row>
    <row r="39" spans="1:256" s="116" customFormat="1" ht="11.25" customHeight="1">
      <c r="A39" s="308"/>
      <c r="B39" s="837"/>
      <c r="C39" s="118"/>
      <c r="D39" s="194"/>
      <c r="E39" s="780"/>
      <c r="F39" s="194"/>
      <c r="G39" s="165"/>
      <c r="H39" s="165"/>
      <c r="I39" s="165"/>
      <c r="J39" s="165"/>
      <c r="K39" s="165"/>
      <c r="L39" s="165"/>
      <c r="M39" s="165"/>
      <c r="N39" s="165"/>
      <c r="O39" s="165"/>
      <c r="P39" s="165"/>
      <c r="Q39" s="165"/>
    </row>
    <row r="40" spans="1:256" s="234" customFormat="1" ht="11.25" customHeight="1">
      <c r="A40" s="160">
        <f>MAX($A$3:A38)+1</f>
        <v>9</v>
      </c>
      <c r="B40" s="853" t="s">
        <v>540</v>
      </c>
      <c r="C40" s="310"/>
      <c r="D40" s="194"/>
      <c r="E40" s="780"/>
      <c r="F40" s="194"/>
    </row>
    <row r="41" spans="1:256" s="234" customFormat="1" ht="11.25" customHeight="1">
      <c r="A41" s="122"/>
      <c r="B41" s="853" t="s">
        <v>341</v>
      </c>
      <c r="C41" s="227"/>
      <c r="D41" s="227"/>
      <c r="E41" s="130"/>
      <c r="F41" s="194"/>
    </row>
    <row r="42" spans="1:256" s="234" customFormat="1" ht="11.25" customHeight="1">
      <c r="A42" s="122"/>
      <c r="B42" s="853" t="s">
        <v>342</v>
      </c>
      <c r="C42" s="227"/>
      <c r="D42" s="227"/>
      <c r="E42" s="130"/>
      <c r="F42" s="194"/>
    </row>
    <row r="43" spans="1:256" s="234" customFormat="1" ht="11.25" customHeight="1">
      <c r="A43" s="122"/>
      <c r="B43" s="853" t="s">
        <v>343</v>
      </c>
      <c r="C43" s="311" t="s">
        <v>2</v>
      </c>
      <c r="D43" s="311">
        <v>1</v>
      </c>
      <c r="E43" s="754"/>
      <c r="F43" s="204">
        <f>D43*E43</f>
        <v>0</v>
      </c>
    </row>
    <row r="44" spans="1:256" s="116" customFormat="1" ht="11.25" customHeight="1">
      <c r="B44" s="838"/>
      <c r="C44" s="185"/>
      <c r="D44" s="185"/>
      <c r="E44" s="138"/>
    </row>
    <row r="45" spans="1:256" s="127" customFormat="1" ht="11.25" customHeight="1">
      <c r="A45" s="160">
        <f>MAX($A$3:A44)+1</f>
        <v>10</v>
      </c>
      <c r="B45" s="854" t="s">
        <v>384</v>
      </c>
      <c r="C45" s="249"/>
      <c r="D45" s="249"/>
      <c r="E45" s="774"/>
      <c r="F45" s="66"/>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c r="IG45" s="128"/>
      <c r="IH45" s="128"/>
      <c r="II45" s="128"/>
      <c r="IJ45" s="128"/>
      <c r="IK45" s="128"/>
      <c r="IL45" s="128"/>
      <c r="IM45" s="128"/>
      <c r="IN45" s="128"/>
      <c r="IO45" s="128"/>
      <c r="IP45" s="128"/>
      <c r="IQ45" s="128"/>
      <c r="IR45" s="128"/>
      <c r="IS45" s="128"/>
      <c r="IT45" s="128"/>
      <c r="IU45" s="128"/>
      <c r="IV45" s="128"/>
    </row>
    <row r="46" spans="1:256" s="127" customFormat="1" ht="11.25" customHeight="1">
      <c r="A46" s="160"/>
      <c r="B46" s="854" t="s">
        <v>385</v>
      </c>
      <c r="C46" s="249"/>
      <c r="D46" s="249"/>
      <c r="E46" s="774"/>
      <c r="F46" s="66"/>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1:256" s="127" customFormat="1" ht="11.25" customHeight="1">
      <c r="A47" s="116"/>
      <c r="B47" s="854" t="s">
        <v>541</v>
      </c>
      <c r="C47" s="185" t="s">
        <v>201</v>
      </c>
      <c r="D47" s="185">
        <v>4</v>
      </c>
      <c r="E47" s="766"/>
      <c r="F47" s="120">
        <f t="shared" ref="F47:F49" si="0">D47*E47</f>
        <v>0</v>
      </c>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1:256" s="127" customFormat="1" ht="11.25" customHeight="1">
      <c r="A48" s="116"/>
      <c r="B48" s="854" t="s">
        <v>386</v>
      </c>
      <c r="C48" s="185" t="s">
        <v>201</v>
      </c>
      <c r="D48" s="185">
        <v>12</v>
      </c>
      <c r="E48" s="766"/>
      <c r="F48" s="120">
        <f t="shared" si="0"/>
        <v>0</v>
      </c>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1:256" s="127" customFormat="1" ht="11.25" customHeight="1">
      <c r="A49" s="116"/>
      <c r="B49" s="854" t="s">
        <v>388</v>
      </c>
      <c r="C49" s="185" t="s">
        <v>201</v>
      </c>
      <c r="D49" s="185">
        <v>4</v>
      </c>
      <c r="E49" s="766"/>
      <c r="F49" s="120">
        <f t="shared" si="0"/>
        <v>0</v>
      </c>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1:256" s="127" customFormat="1" ht="11.25" customHeight="1">
      <c r="A50" s="116"/>
      <c r="B50" s="854"/>
      <c r="C50" s="185"/>
      <c r="D50" s="185"/>
      <c r="E50" s="306"/>
      <c r="F50" s="120"/>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row>
    <row r="51" spans="1:256" s="208" customFormat="1" ht="11.25" customHeight="1">
      <c r="A51" s="160">
        <f>MAX($A$3:A50)+1</f>
        <v>11</v>
      </c>
      <c r="B51" s="854" t="s">
        <v>542</v>
      </c>
      <c r="C51" s="185"/>
      <c r="D51" s="185"/>
      <c r="E51" s="306"/>
      <c r="F51" s="120"/>
    </row>
    <row r="52" spans="1:256" s="208" customFormat="1" ht="11.25" customHeight="1">
      <c r="B52" s="854" t="s">
        <v>543</v>
      </c>
      <c r="C52" s="185" t="s">
        <v>201</v>
      </c>
      <c r="D52" s="185">
        <v>4</v>
      </c>
      <c r="E52" s="766"/>
      <c r="F52" s="312">
        <f t="shared" ref="F52" si="1">D52*E52</f>
        <v>0</v>
      </c>
    </row>
    <row r="53" spans="1:256" s="116" customFormat="1" ht="11.25" customHeight="1">
      <c r="B53" s="854"/>
      <c r="C53" s="185"/>
      <c r="D53" s="185"/>
      <c r="E53" s="138"/>
      <c r="F53" s="139"/>
    </row>
    <row r="54" spans="1:256" ht="11.25" customHeight="1">
      <c r="A54" s="173">
        <f>MAX($A$3:A53)+1</f>
        <v>12</v>
      </c>
      <c r="B54" s="837" t="s">
        <v>409</v>
      </c>
      <c r="C54" s="118" t="s">
        <v>2</v>
      </c>
      <c r="D54" s="118">
        <v>1</v>
      </c>
      <c r="E54" s="754"/>
      <c r="F54" s="120">
        <f>D54*E54</f>
        <v>0</v>
      </c>
    </row>
    <row r="55" spans="1:256" ht="11.25" customHeight="1">
      <c r="A55" s="173"/>
      <c r="B55" s="837"/>
      <c r="C55" s="140"/>
      <c r="D55" s="140"/>
      <c r="E55" s="130"/>
      <c r="F55" s="116"/>
    </row>
    <row r="56" spans="1:256" ht="11.25" customHeight="1">
      <c r="A56" s="160">
        <f>MAX($A$3:A55)+1</f>
        <v>13</v>
      </c>
      <c r="B56" s="839" t="s">
        <v>414</v>
      </c>
      <c r="C56" s="185" t="s">
        <v>31</v>
      </c>
      <c r="D56" s="185">
        <v>15</v>
      </c>
      <c r="E56" s="766"/>
      <c r="F56" s="120">
        <f>D56*E56</f>
        <v>0</v>
      </c>
    </row>
    <row r="57" spans="1:256" ht="15" customHeight="1"/>
    <row r="58" spans="1:256" ht="11.25" customHeight="1"/>
    <row r="59" spans="1:256" ht="11.25" customHeight="1"/>
    <row r="60" spans="1:256" ht="11.25" customHeight="1"/>
    <row r="61" spans="1:256" ht="11.25" customHeight="1"/>
    <row r="62" spans="1:256" ht="11.25" customHeight="1"/>
    <row r="63" spans="1:256" ht="11.25" customHeight="1"/>
    <row r="64" spans="1:256"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90"/>
  <sheetViews>
    <sheetView view="pageBreakPreview" zoomScale="60" zoomScaleNormal="100" workbookViewId="0">
      <selection activeCell="B21" sqref="B21"/>
    </sheetView>
  </sheetViews>
  <sheetFormatPr defaultColWidth="9" defaultRowHeight="12.75"/>
  <cols>
    <col min="1" max="1" width="6.7109375" style="336" customWidth="1"/>
    <col min="2" max="2" width="60.7109375" style="340" customWidth="1"/>
    <col min="3" max="4" width="7.7109375" style="341" customWidth="1"/>
    <col min="5" max="5" width="10.7109375" style="791" customWidth="1"/>
    <col min="6" max="6" width="15.7109375" style="342" customWidth="1"/>
    <col min="7" max="15" width="9" style="343"/>
    <col min="16" max="257" width="9" style="336"/>
    <col min="258" max="258" width="48" style="336" customWidth="1"/>
    <col min="259" max="259" width="9" style="336"/>
    <col min="260" max="260" width="6" style="336" bestFit="1" customWidth="1"/>
    <col min="261" max="262" width="13.140625" style="336" customWidth="1"/>
    <col min="263" max="513" width="9" style="336"/>
    <col min="514" max="514" width="48" style="336" customWidth="1"/>
    <col min="515" max="515" width="9" style="336"/>
    <col min="516" max="516" width="6" style="336" bestFit="1" customWidth="1"/>
    <col min="517" max="518" width="13.140625" style="336" customWidth="1"/>
    <col min="519" max="769" width="9" style="336"/>
    <col min="770" max="770" width="48" style="336" customWidth="1"/>
    <col min="771" max="771" width="9" style="336"/>
    <col min="772" max="772" width="6" style="336" bestFit="1" customWidth="1"/>
    <col min="773" max="774" width="13.140625" style="336" customWidth="1"/>
    <col min="775" max="1025" width="9" style="336"/>
    <col min="1026" max="1026" width="48" style="336" customWidth="1"/>
    <col min="1027" max="1027" width="9" style="336"/>
    <col min="1028" max="1028" width="6" style="336" bestFit="1" customWidth="1"/>
    <col min="1029" max="1030" width="13.140625" style="336" customWidth="1"/>
    <col min="1031" max="1281" width="9" style="336"/>
    <col min="1282" max="1282" width="48" style="336" customWidth="1"/>
    <col min="1283" max="1283" width="9" style="336"/>
    <col min="1284" max="1284" width="6" style="336" bestFit="1" customWidth="1"/>
    <col min="1285" max="1286" width="13.140625" style="336" customWidth="1"/>
    <col min="1287" max="1537" width="9" style="336"/>
    <col min="1538" max="1538" width="48" style="336" customWidth="1"/>
    <col min="1539" max="1539" width="9" style="336"/>
    <col min="1540" max="1540" width="6" style="336" bestFit="1" customWidth="1"/>
    <col min="1541" max="1542" width="13.140625" style="336" customWidth="1"/>
    <col min="1543" max="1793" width="9" style="336"/>
    <col min="1794" max="1794" width="48" style="336" customWidth="1"/>
    <col min="1795" max="1795" width="9" style="336"/>
    <col min="1796" max="1796" width="6" style="336" bestFit="1" customWidth="1"/>
    <col min="1797" max="1798" width="13.140625" style="336" customWidth="1"/>
    <col min="1799" max="2049" width="9" style="336"/>
    <col min="2050" max="2050" width="48" style="336" customWidth="1"/>
    <col min="2051" max="2051" width="9" style="336"/>
    <col min="2052" max="2052" width="6" style="336" bestFit="1" customWidth="1"/>
    <col min="2053" max="2054" width="13.140625" style="336" customWidth="1"/>
    <col min="2055" max="2305" width="9" style="336"/>
    <col min="2306" max="2306" width="48" style="336" customWidth="1"/>
    <col min="2307" max="2307" width="9" style="336"/>
    <col min="2308" max="2308" width="6" style="336" bestFit="1" customWidth="1"/>
    <col min="2309" max="2310" width="13.140625" style="336" customWidth="1"/>
    <col min="2311" max="2561" width="9" style="336"/>
    <col min="2562" max="2562" width="48" style="336" customWidth="1"/>
    <col min="2563" max="2563" width="9" style="336"/>
    <col min="2564" max="2564" width="6" style="336" bestFit="1" customWidth="1"/>
    <col min="2565" max="2566" width="13.140625" style="336" customWidth="1"/>
    <col min="2567" max="2817" width="9" style="336"/>
    <col min="2818" max="2818" width="48" style="336" customWidth="1"/>
    <col min="2819" max="2819" width="9" style="336"/>
    <col min="2820" max="2820" width="6" style="336" bestFit="1" customWidth="1"/>
    <col min="2821" max="2822" width="13.140625" style="336" customWidth="1"/>
    <col min="2823" max="3073" width="9" style="336"/>
    <col min="3074" max="3074" width="48" style="336" customWidth="1"/>
    <col min="3075" max="3075" width="9" style="336"/>
    <col min="3076" max="3076" width="6" style="336" bestFit="1" customWidth="1"/>
    <col min="3077" max="3078" width="13.140625" style="336" customWidth="1"/>
    <col min="3079" max="3329" width="9" style="336"/>
    <col min="3330" max="3330" width="48" style="336" customWidth="1"/>
    <col min="3331" max="3331" width="9" style="336"/>
    <col min="3332" max="3332" width="6" style="336" bestFit="1" customWidth="1"/>
    <col min="3333" max="3334" width="13.140625" style="336" customWidth="1"/>
    <col min="3335" max="3585" width="9" style="336"/>
    <col min="3586" max="3586" width="48" style="336" customWidth="1"/>
    <col min="3587" max="3587" width="9" style="336"/>
    <col min="3588" max="3588" width="6" style="336" bestFit="1" customWidth="1"/>
    <col min="3589" max="3590" width="13.140625" style="336" customWidth="1"/>
    <col min="3591" max="3841" width="9" style="336"/>
    <col min="3842" max="3842" width="48" style="336" customWidth="1"/>
    <col min="3843" max="3843" width="9" style="336"/>
    <col min="3844" max="3844" width="6" style="336" bestFit="1" customWidth="1"/>
    <col min="3845" max="3846" width="13.140625" style="336" customWidth="1"/>
    <col min="3847" max="4097" width="9" style="336"/>
    <col min="4098" max="4098" width="48" style="336" customWidth="1"/>
    <col min="4099" max="4099" width="9" style="336"/>
    <col min="4100" max="4100" width="6" style="336" bestFit="1" customWidth="1"/>
    <col min="4101" max="4102" width="13.140625" style="336" customWidth="1"/>
    <col min="4103" max="4353" width="9" style="336"/>
    <col min="4354" max="4354" width="48" style="336" customWidth="1"/>
    <col min="4355" max="4355" width="9" style="336"/>
    <col min="4356" max="4356" width="6" style="336" bestFit="1" customWidth="1"/>
    <col min="4357" max="4358" width="13.140625" style="336" customWidth="1"/>
    <col min="4359" max="4609" width="9" style="336"/>
    <col min="4610" max="4610" width="48" style="336" customWidth="1"/>
    <col min="4611" max="4611" width="9" style="336"/>
    <col min="4612" max="4612" width="6" style="336" bestFit="1" customWidth="1"/>
    <col min="4613" max="4614" width="13.140625" style="336" customWidth="1"/>
    <col min="4615" max="4865" width="9" style="336"/>
    <col min="4866" max="4866" width="48" style="336" customWidth="1"/>
    <col min="4867" max="4867" width="9" style="336"/>
    <col min="4868" max="4868" width="6" style="336" bestFit="1" customWidth="1"/>
    <col min="4869" max="4870" width="13.140625" style="336" customWidth="1"/>
    <col min="4871" max="5121" width="9" style="336"/>
    <col min="5122" max="5122" width="48" style="336" customWidth="1"/>
    <col min="5123" max="5123" width="9" style="336"/>
    <col min="5124" max="5124" width="6" style="336" bestFit="1" customWidth="1"/>
    <col min="5125" max="5126" width="13.140625" style="336" customWidth="1"/>
    <col min="5127" max="5377" width="9" style="336"/>
    <col min="5378" max="5378" width="48" style="336" customWidth="1"/>
    <col min="5379" max="5379" width="9" style="336"/>
    <col min="5380" max="5380" width="6" style="336" bestFit="1" customWidth="1"/>
    <col min="5381" max="5382" width="13.140625" style="336" customWidth="1"/>
    <col min="5383" max="5633" width="9" style="336"/>
    <col min="5634" max="5634" width="48" style="336" customWidth="1"/>
    <col min="5635" max="5635" width="9" style="336"/>
    <col min="5636" max="5636" width="6" style="336" bestFit="1" customWidth="1"/>
    <col min="5637" max="5638" width="13.140625" style="336" customWidth="1"/>
    <col min="5639" max="5889" width="9" style="336"/>
    <col min="5890" max="5890" width="48" style="336" customWidth="1"/>
    <col min="5891" max="5891" width="9" style="336"/>
    <col min="5892" max="5892" width="6" style="336" bestFit="1" customWidth="1"/>
    <col min="5893" max="5894" width="13.140625" style="336" customWidth="1"/>
    <col min="5895" max="6145" width="9" style="336"/>
    <col min="6146" max="6146" width="48" style="336" customWidth="1"/>
    <col min="6147" max="6147" width="9" style="336"/>
    <col min="6148" max="6148" width="6" style="336" bestFit="1" customWidth="1"/>
    <col min="6149" max="6150" width="13.140625" style="336" customWidth="1"/>
    <col min="6151" max="6401" width="9" style="336"/>
    <col min="6402" max="6402" width="48" style="336" customWidth="1"/>
    <col min="6403" max="6403" width="9" style="336"/>
    <col min="6404" max="6404" width="6" style="336" bestFit="1" customWidth="1"/>
    <col min="6405" max="6406" width="13.140625" style="336" customWidth="1"/>
    <col min="6407" max="6657" width="9" style="336"/>
    <col min="6658" max="6658" width="48" style="336" customWidth="1"/>
    <col min="6659" max="6659" width="9" style="336"/>
    <col min="6660" max="6660" width="6" style="336" bestFit="1" customWidth="1"/>
    <col min="6661" max="6662" width="13.140625" style="336" customWidth="1"/>
    <col min="6663" max="6913" width="9" style="336"/>
    <col min="6914" max="6914" width="48" style="336" customWidth="1"/>
    <col min="6915" max="6915" width="9" style="336"/>
    <col min="6916" max="6916" width="6" style="336" bestFit="1" customWidth="1"/>
    <col min="6917" max="6918" width="13.140625" style="336" customWidth="1"/>
    <col min="6919" max="7169" width="9" style="336"/>
    <col min="7170" max="7170" width="48" style="336" customWidth="1"/>
    <col min="7171" max="7171" width="9" style="336"/>
    <col min="7172" max="7172" width="6" style="336" bestFit="1" customWidth="1"/>
    <col min="7173" max="7174" width="13.140625" style="336" customWidth="1"/>
    <col min="7175" max="7425" width="9" style="336"/>
    <col min="7426" max="7426" width="48" style="336" customWidth="1"/>
    <col min="7427" max="7427" width="9" style="336"/>
    <col min="7428" max="7428" width="6" style="336" bestFit="1" customWidth="1"/>
    <col min="7429" max="7430" width="13.140625" style="336" customWidth="1"/>
    <col min="7431" max="7681" width="9" style="336"/>
    <col min="7682" max="7682" width="48" style="336" customWidth="1"/>
    <col min="7683" max="7683" width="9" style="336"/>
    <col min="7684" max="7684" width="6" style="336" bestFit="1" customWidth="1"/>
    <col min="7685" max="7686" width="13.140625" style="336" customWidth="1"/>
    <col min="7687" max="7937" width="9" style="336"/>
    <col min="7938" max="7938" width="48" style="336" customWidth="1"/>
    <col min="7939" max="7939" width="9" style="336"/>
    <col min="7940" max="7940" width="6" style="336" bestFit="1" customWidth="1"/>
    <col min="7941" max="7942" width="13.140625" style="336" customWidth="1"/>
    <col min="7943" max="8193" width="9" style="336"/>
    <col min="8194" max="8194" width="48" style="336" customWidth="1"/>
    <col min="8195" max="8195" width="9" style="336"/>
    <col min="8196" max="8196" width="6" style="336" bestFit="1" customWidth="1"/>
    <col min="8197" max="8198" width="13.140625" style="336" customWidth="1"/>
    <col min="8199" max="8449" width="9" style="336"/>
    <col min="8450" max="8450" width="48" style="336" customWidth="1"/>
    <col min="8451" max="8451" width="9" style="336"/>
    <col min="8452" max="8452" width="6" style="336" bestFit="1" customWidth="1"/>
    <col min="8453" max="8454" width="13.140625" style="336" customWidth="1"/>
    <col min="8455" max="8705" width="9" style="336"/>
    <col min="8706" max="8706" width="48" style="336" customWidth="1"/>
    <col min="8707" max="8707" width="9" style="336"/>
    <col min="8708" max="8708" width="6" style="336" bestFit="1" customWidth="1"/>
    <col min="8709" max="8710" width="13.140625" style="336" customWidth="1"/>
    <col min="8711" max="8961" width="9" style="336"/>
    <col min="8962" max="8962" width="48" style="336" customWidth="1"/>
    <col min="8963" max="8963" width="9" style="336"/>
    <col min="8964" max="8964" width="6" style="336" bestFit="1" customWidth="1"/>
    <col min="8965" max="8966" width="13.140625" style="336" customWidth="1"/>
    <col min="8967" max="9217" width="9" style="336"/>
    <col min="9218" max="9218" width="48" style="336" customWidth="1"/>
    <col min="9219" max="9219" width="9" style="336"/>
    <col min="9220" max="9220" width="6" style="336" bestFit="1" customWidth="1"/>
    <col min="9221" max="9222" width="13.140625" style="336" customWidth="1"/>
    <col min="9223" max="9473" width="9" style="336"/>
    <col min="9474" max="9474" width="48" style="336" customWidth="1"/>
    <col min="9475" max="9475" width="9" style="336"/>
    <col min="9476" max="9476" width="6" style="336" bestFit="1" customWidth="1"/>
    <col min="9477" max="9478" width="13.140625" style="336" customWidth="1"/>
    <col min="9479" max="9729" width="9" style="336"/>
    <col min="9730" max="9730" width="48" style="336" customWidth="1"/>
    <col min="9731" max="9731" width="9" style="336"/>
    <col min="9732" max="9732" width="6" style="336" bestFit="1" customWidth="1"/>
    <col min="9733" max="9734" width="13.140625" style="336" customWidth="1"/>
    <col min="9735" max="9985" width="9" style="336"/>
    <col min="9986" max="9986" width="48" style="336" customWidth="1"/>
    <col min="9987" max="9987" width="9" style="336"/>
    <col min="9988" max="9988" width="6" style="336" bestFit="1" customWidth="1"/>
    <col min="9989" max="9990" width="13.140625" style="336" customWidth="1"/>
    <col min="9991" max="10241" width="9" style="336"/>
    <col min="10242" max="10242" width="48" style="336" customWidth="1"/>
    <col min="10243" max="10243" width="9" style="336"/>
    <col min="10244" max="10244" width="6" style="336" bestFit="1" customWidth="1"/>
    <col min="10245" max="10246" width="13.140625" style="336" customWidth="1"/>
    <col min="10247" max="10497" width="9" style="336"/>
    <col min="10498" max="10498" width="48" style="336" customWidth="1"/>
    <col min="10499" max="10499" width="9" style="336"/>
    <col min="10500" max="10500" width="6" style="336" bestFit="1" customWidth="1"/>
    <col min="10501" max="10502" width="13.140625" style="336" customWidth="1"/>
    <col min="10503" max="10753" width="9" style="336"/>
    <col min="10754" max="10754" width="48" style="336" customWidth="1"/>
    <col min="10755" max="10755" width="9" style="336"/>
    <col min="10756" max="10756" width="6" style="336" bestFit="1" customWidth="1"/>
    <col min="10757" max="10758" width="13.140625" style="336" customWidth="1"/>
    <col min="10759" max="11009" width="9" style="336"/>
    <col min="11010" max="11010" width="48" style="336" customWidth="1"/>
    <col min="11011" max="11011" width="9" style="336"/>
    <col min="11012" max="11012" width="6" style="336" bestFit="1" customWidth="1"/>
    <col min="11013" max="11014" width="13.140625" style="336" customWidth="1"/>
    <col min="11015" max="11265" width="9" style="336"/>
    <col min="11266" max="11266" width="48" style="336" customWidth="1"/>
    <col min="11267" max="11267" width="9" style="336"/>
    <col min="11268" max="11268" width="6" style="336" bestFit="1" customWidth="1"/>
    <col min="11269" max="11270" width="13.140625" style="336" customWidth="1"/>
    <col min="11271" max="11521" width="9" style="336"/>
    <col min="11522" max="11522" width="48" style="336" customWidth="1"/>
    <col min="11523" max="11523" width="9" style="336"/>
    <col min="11524" max="11524" width="6" style="336" bestFit="1" customWidth="1"/>
    <col min="11525" max="11526" width="13.140625" style="336" customWidth="1"/>
    <col min="11527" max="11777" width="9" style="336"/>
    <col min="11778" max="11778" width="48" style="336" customWidth="1"/>
    <col min="11779" max="11779" width="9" style="336"/>
    <col min="11780" max="11780" width="6" style="336" bestFit="1" customWidth="1"/>
    <col min="11781" max="11782" width="13.140625" style="336" customWidth="1"/>
    <col min="11783" max="12033" width="9" style="336"/>
    <col min="12034" max="12034" width="48" style="336" customWidth="1"/>
    <col min="12035" max="12035" width="9" style="336"/>
    <col min="12036" max="12036" width="6" style="336" bestFit="1" customWidth="1"/>
    <col min="12037" max="12038" width="13.140625" style="336" customWidth="1"/>
    <col min="12039" max="12289" width="9" style="336"/>
    <col min="12290" max="12290" width="48" style="336" customWidth="1"/>
    <col min="12291" max="12291" width="9" style="336"/>
    <col min="12292" max="12292" width="6" style="336" bestFit="1" customWidth="1"/>
    <col min="12293" max="12294" width="13.140625" style="336" customWidth="1"/>
    <col min="12295" max="12545" width="9" style="336"/>
    <col min="12546" max="12546" width="48" style="336" customWidth="1"/>
    <col min="12547" max="12547" width="9" style="336"/>
    <col min="12548" max="12548" width="6" style="336" bestFit="1" customWidth="1"/>
    <col min="12549" max="12550" width="13.140625" style="336" customWidth="1"/>
    <col min="12551" max="12801" width="9" style="336"/>
    <col min="12802" max="12802" width="48" style="336" customWidth="1"/>
    <col min="12803" max="12803" width="9" style="336"/>
    <col min="12804" max="12804" width="6" style="336" bestFit="1" customWidth="1"/>
    <col min="12805" max="12806" width="13.140625" style="336" customWidth="1"/>
    <col min="12807" max="13057" width="9" style="336"/>
    <col min="13058" max="13058" width="48" style="336" customWidth="1"/>
    <col min="13059" max="13059" width="9" style="336"/>
    <col min="13060" max="13060" width="6" style="336" bestFit="1" customWidth="1"/>
    <col min="13061" max="13062" width="13.140625" style="336" customWidth="1"/>
    <col min="13063" max="13313" width="9" style="336"/>
    <col min="13314" max="13314" width="48" style="336" customWidth="1"/>
    <col min="13315" max="13315" width="9" style="336"/>
    <col min="13316" max="13316" width="6" style="336" bestFit="1" customWidth="1"/>
    <col min="13317" max="13318" width="13.140625" style="336" customWidth="1"/>
    <col min="13319" max="13569" width="9" style="336"/>
    <col min="13570" max="13570" width="48" style="336" customWidth="1"/>
    <col min="13571" max="13571" width="9" style="336"/>
    <col min="13572" max="13572" width="6" style="336" bestFit="1" customWidth="1"/>
    <col min="13573" max="13574" width="13.140625" style="336" customWidth="1"/>
    <col min="13575" max="13825" width="9" style="336"/>
    <col min="13826" max="13826" width="48" style="336" customWidth="1"/>
    <col min="13827" max="13827" width="9" style="336"/>
    <col min="13828" max="13828" width="6" style="336" bestFit="1" customWidth="1"/>
    <col min="13829" max="13830" width="13.140625" style="336" customWidth="1"/>
    <col min="13831" max="14081" width="9" style="336"/>
    <col min="14082" max="14082" width="48" style="336" customWidth="1"/>
    <col min="14083" max="14083" width="9" style="336"/>
    <col min="14084" max="14084" width="6" style="336" bestFit="1" customWidth="1"/>
    <col min="14085" max="14086" width="13.140625" style="336" customWidth="1"/>
    <col min="14087" max="14337" width="9" style="336"/>
    <col min="14338" max="14338" width="48" style="336" customWidth="1"/>
    <col min="14339" max="14339" width="9" style="336"/>
    <col min="14340" max="14340" width="6" style="336" bestFit="1" customWidth="1"/>
    <col min="14341" max="14342" width="13.140625" style="336" customWidth="1"/>
    <col min="14343" max="14593" width="9" style="336"/>
    <col min="14594" max="14594" width="48" style="336" customWidth="1"/>
    <col min="14595" max="14595" width="9" style="336"/>
    <col min="14596" max="14596" width="6" style="336" bestFit="1" customWidth="1"/>
    <col min="14597" max="14598" width="13.140625" style="336" customWidth="1"/>
    <col min="14599" max="14849" width="9" style="336"/>
    <col min="14850" max="14850" width="48" style="336" customWidth="1"/>
    <col min="14851" max="14851" width="9" style="336"/>
    <col min="14852" max="14852" width="6" style="336" bestFit="1" customWidth="1"/>
    <col min="14853" max="14854" width="13.140625" style="336" customWidth="1"/>
    <col min="14855" max="15105" width="9" style="336"/>
    <col min="15106" max="15106" width="48" style="336" customWidth="1"/>
    <col min="15107" max="15107" width="9" style="336"/>
    <col min="15108" max="15108" width="6" style="336" bestFit="1" customWidth="1"/>
    <col min="15109" max="15110" width="13.140625" style="336" customWidth="1"/>
    <col min="15111" max="15361" width="9" style="336"/>
    <col min="15362" max="15362" width="48" style="336" customWidth="1"/>
    <col min="15363" max="15363" width="9" style="336"/>
    <col min="15364" max="15364" width="6" style="336" bestFit="1" customWidth="1"/>
    <col min="15365" max="15366" width="13.140625" style="336" customWidth="1"/>
    <col min="15367" max="15617" width="9" style="336"/>
    <col min="15618" max="15618" width="48" style="336" customWidth="1"/>
    <col min="15619" max="15619" width="9" style="336"/>
    <col min="15620" max="15620" width="6" style="336" bestFit="1" customWidth="1"/>
    <col min="15621" max="15622" width="13.140625" style="336" customWidth="1"/>
    <col min="15623" max="15873" width="9" style="336"/>
    <col min="15874" max="15874" width="48" style="336" customWidth="1"/>
    <col min="15875" max="15875" width="9" style="336"/>
    <col min="15876" max="15876" width="6" style="336" bestFit="1" customWidth="1"/>
    <col min="15877" max="15878" width="13.140625" style="336" customWidth="1"/>
    <col min="15879" max="16129" width="9" style="336"/>
    <col min="16130" max="16130" width="48" style="336" customWidth="1"/>
    <col min="16131" max="16131" width="9" style="336"/>
    <col min="16132" max="16132" width="6" style="336" bestFit="1" customWidth="1"/>
    <col min="16133" max="16134" width="13.140625" style="336" customWidth="1"/>
    <col min="16135" max="16384" width="9" style="336"/>
  </cols>
  <sheetData>
    <row r="1" spans="1:6" s="318" customFormat="1">
      <c r="A1" s="314"/>
      <c r="B1" s="315" t="s">
        <v>163</v>
      </c>
      <c r="C1" s="316" t="s">
        <v>164</v>
      </c>
      <c r="D1" s="316" t="s">
        <v>165</v>
      </c>
      <c r="E1" s="781" t="s">
        <v>166</v>
      </c>
      <c r="F1" s="317" t="s">
        <v>167</v>
      </c>
    </row>
    <row r="2" spans="1:6" s="318" customFormat="1">
      <c r="A2" s="314"/>
      <c r="B2" s="315"/>
      <c r="C2" s="316"/>
      <c r="D2" s="316"/>
      <c r="E2" s="781"/>
      <c r="F2" s="317"/>
    </row>
    <row r="3" spans="1:6" s="334" customFormat="1">
      <c r="A3" s="336"/>
      <c r="B3" s="340"/>
      <c r="C3" s="341"/>
      <c r="D3" s="341"/>
      <c r="E3" s="791"/>
      <c r="F3" s="342"/>
    </row>
    <row r="4" spans="1:6" s="334" customFormat="1">
      <c r="A4" s="336"/>
      <c r="B4" s="340"/>
      <c r="C4" s="341"/>
      <c r="D4" s="341"/>
      <c r="E4" s="791"/>
      <c r="F4" s="342"/>
    </row>
    <row r="5" spans="1:6" s="109" customFormat="1">
      <c r="A5" s="103" t="s">
        <v>37</v>
      </c>
      <c r="B5" s="104" t="s">
        <v>359</v>
      </c>
      <c r="C5" s="105"/>
      <c r="D5" s="106"/>
      <c r="E5" s="107"/>
      <c r="F5" s="108">
        <f>SUBTOTAL(9,F6:F31)</f>
        <v>0</v>
      </c>
    </row>
    <row r="6" spans="1:6" s="318" customFormat="1">
      <c r="A6" s="314"/>
      <c r="B6" s="315"/>
      <c r="C6" s="316"/>
      <c r="D6" s="120"/>
      <c r="E6" s="306"/>
      <c r="F6" s="120"/>
    </row>
    <row r="7" spans="1:6" s="116" customFormat="1" ht="51">
      <c r="A7" s="160">
        <f>MAX($A$1:A6)+1</f>
        <v>1</v>
      </c>
      <c r="B7" s="161" t="s">
        <v>558</v>
      </c>
      <c r="C7" s="118"/>
      <c r="D7" s="118"/>
      <c r="E7" s="761"/>
      <c r="F7" s="171"/>
    </row>
    <row r="8" spans="1:6" s="116" customFormat="1">
      <c r="B8" s="161" t="s">
        <v>559</v>
      </c>
      <c r="C8" s="118"/>
      <c r="D8" s="118"/>
      <c r="E8" s="761"/>
      <c r="F8" s="171"/>
    </row>
    <row r="9" spans="1:6" s="116" customFormat="1">
      <c r="B9" s="161" t="s">
        <v>560</v>
      </c>
      <c r="C9" s="118"/>
      <c r="D9" s="118"/>
      <c r="E9" s="761"/>
      <c r="F9" s="120"/>
    </row>
    <row r="10" spans="1:6" s="116" customFormat="1">
      <c r="B10" s="161" t="s">
        <v>561</v>
      </c>
      <c r="C10" s="118"/>
      <c r="D10" s="118"/>
      <c r="E10" s="123"/>
      <c r="F10" s="120"/>
    </row>
    <row r="11" spans="1:6" s="116" customFormat="1">
      <c r="B11" s="161" t="s">
        <v>562</v>
      </c>
      <c r="C11" s="118"/>
      <c r="D11" s="118"/>
      <c r="E11" s="761"/>
      <c r="F11" s="120"/>
    </row>
    <row r="12" spans="1:6" s="116" customFormat="1">
      <c r="B12" s="161" t="s">
        <v>563</v>
      </c>
      <c r="C12" s="118"/>
      <c r="D12" s="118"/>
      <c r="E12" s="761"/>
      <c r="F12" s="120"/>
    </row>
    <row r="13" spans="1:6" s="116" customFormat="1">
      <c r="B13" s="161" t="s">
        <v>564</v>
      </c>
      <c r="C13" s="118" t="s">
        <v>16</v>
      </c>
      <c r="D13" s="118">
        <v>1</v>
      </c>
      <c r="E13" s="792"/>
      <c r="F13" s="120">
        <f>+E13*D13</f>
        <v>0</v>
      </c>
    </row>
    <row r="14" spans="1:6" s="116" customFormat="1">
      <c r="B14" s="161" t="s">
        <v>182</v>
      </c>
      <c r="C14" s="118"/>
      <c r="D14" s="118"/>
      <c r="E14" s="123"/>
      <c r="F14" s="120"/>
    </row>
    <row r="15" spans="1:6" s="116" customFormat="1">
      <c r="B15" s="161"/>
      <c r="C15" s="118"/>
      <c r="D15" s="118"/>
      <c r="E15" s="761"/>
      <c r="F15" s="120"/>
    </row>
    <row r="16" spans="1:6" s="334" customFormat="1" ht="140.25">
      <c r="A16" s="330">
        <f>MAX($A$3:A15)+1</f>
        <v>2</v>
      </c>
      <c r="B16" s="331" t="s">
        <v>565</v>
      </c>
      <c r="C16" s="332"/>
      <c r="D16" s="332"/>
      <c r="E16" s="788"/>
      <c r="F16" s="333"/>
    </row>
    <row r="17" spans="1:6" s="334" customFormat="1" ht="25.5">
      <c r="A17" s="335"/>
      <c r="B17" s="331" t="s">
        <v>552</v>
      </c>
      <c r="C17" s="332"/>
      <c r="D17" s="332"/>
      <c r="E17" s="788"/>
      <c r="F17" s="333"/>
    </row>
    <row r="18" spans="1:6" s="334" customFormat="1" ht="89.25">
      <c r="A18" s="335"/>
      <c r="B18" s="331" t="s">
        <v>553</v>
      </c>
      <c r="C18" s="332"/>
      <c r="D18" s="332"/>
      <c r="E18" s="789"/>
      <c r="F18" s="332"/>
    </row>
    <row r="19" spans="1:6" s="198" customFormat="1">
      <c r="A19" s="336"/>
      <c r="B19" s="331" t="s">
        <v>566</v>
      </c>
      <c r="C19" s="337" t="s">
        <v>201</v>
      </c>
      <c r="D19" s="337">
        <v>2</v>
      </c>
      <c r="E19" s="793"/>
      <c r="F19" s="338">
        <f t="shared" ref="F19" si="0">D19*E19</f>
        <v>0</v>
      </c>
    </row>
    <row r="20" spans="1:6" s="116" customFormat="1">
      <c r="A20" s="160"/>
      <c r="B20" s="161"/>
      <c r="C20" s="118"/>
      <c r="D20" s="118"/>
      <c r="E20" s="123"/>
      <c r="F20" s="120"/>
    </row>
    <row r="21" spans="1:6" s="116" customFormat="1" ht="89.25">
      <c r="A21" s="160">
        <f>MAX($A$3:A20)+1</f>
        <v>3</v>
      </c>
      <c r="B21" s="161" t="s">
        <v>567</v>
      </c>
      <c r="C21" s="118"/>
      <c r="D21" s="118"/>
      <c r="E21" s="778"/>
      <c r="F21" s="120"/>
    </row>
    <row r="22" spans="1:6" s="116" customFormat="1">
      <c r="A22" s="160"/>
      <c r="B22" s="161" t="s">
        <v>568</v>
      </c>
      <c r="C22" s="118" t="s">
        <v>6</v>
      </c>
      <c r="D22" s="118">
        <v>1</v>
      </c>
      <c r="E22" s="792"/>
      <c r="F22" s="120">
        <f>+E22*D22</f>
        <v>0</v>
      </c>
    </row>
    <row r="23" spans="1:6" s="116" customFormat="1">
      <c r="A23" s="160"/>
      <c r="B23" s="161"/>
      <c r="C23" s="120"/>
      <c r="D23" s="120"/>
      <c r="E23" s="306"/>
      <c r="F23" s="120"/>
    </row>
    <row r="24" spans="1:6" s="339" customFormat="1" ht="38.25">
      <c r="A24" s="160">
        <f>MAX($A$2:A23)+1</f>
        <v>4</v>
      </c>
      <c r="B24" s="170" t="s">
        <v>571</v>
      </c>
      <c r="C24" s="164"/>
      <c r="D24" s="164"/>
      <c r="E24" s="138"/>
      <c r="F24" s="139"/>
    </row>
    <row r="25" spans="1:6" s="326" customFormat="1">
      <c r="A25" s="116"/>
      <c r="B25" s="263" t="s">
        <v>572</v>
      </c>
      <c r="C25" s="164" t="s">
        <v>16</v>
      </c>
      <c r="D25" s="164">
        <v>1</v>
      </c>
      <c r="E25" s="766"/>
      <c r="F25" s="204">
        <f>+E25*D25</f>
        <v>0</v>
      </c>
    </row>
    <row r="26" spans="1:6" s="326" customFormat="1">
      <c r="B26" s="327" t="s">
        <v>549</v>
      </c>
      <c r="C26" s="320"/>
      <c r="D26" s="320"/>
      <c r="E26" s="783"/>
      <c r="F26" s="167"/>
    </row>
    <row r="27" spans="1:6" s="326" customFormat="1">
      <c r="A27" s="116"/>
      <c r="B27" s="327" t="s">
        <v>573</v>
      </c>
      <c r="C27" s="164"/>
      <c r="D27" s="164"/>
      <c r="E27" s="138"/>
      <c r="F27" s="139"/>
    </row>
    <row r="28" spans="1:6" s="326" customFormat="1">
      <c r="A28" s="116"/>
      <c r="B28" s="170" t="s">
        <v>236</v>
      </c>
      <c r="C28" s="164"/>
      <c r="D28" s="164"/>
      <c r="E28" s="138"/>
      <c r="F28" s="139"/>
    </row>
    <row r="29" spans="1:6" s="116" customFormat="1">
      <c r="A29" s="160"/>
      <c r="B29" s="161"/>
      <c r="C29" s="118"/>
      <c r="D29" s="118"/>
      <c r="E29" s="123"/>
      <c r="F29" s="120"/>
    </row>
    <row r="30" spans="1:6" s="116" customFormat="1" ht="25.5">
      <c r="A30" s="160">
        <f>MAX($A$3:A29)+1</f>
        <v>5</v>
      </c>
      <c r="B30" s="161" t="s">
        <v>570</v>
      </c>
      <c r="C30" s="118" t="s">
        <v>31</v>
      </c>
      <c r="D30" s="118">
        <v>5</v>
      </c>
      <c r="E30" s="792"/>
      <c r="F30" s="120">
        <f>+E30*D30</f>
        <v>0</v>
      </c>
    </row>
    <row r="31" spans="1:6" s="334" customFormat="1">
      <c r="A31" s="336"/>
      <c r="B31" s="340"/>
      <c r="C31" s="341"/>
      <c r="D31" s="341"/>
      <c r="E31" s="791"/>
      <c r="F31" s="342"/>
    </row>
    <row r="32" spans="1:6" s="334" customFormat="1">
      <c r="A32" s="336"/>
      <c r="B32" s="340"/>
      <c r="C32" s="341"/>
      <c r="D32" s="341"/>
      <c r="E32" s="791"/>
      <c r="F32" s="342"/>
    </row>
    <row r="33" spans="1:6" s="334" customFormat="1">
      <c r="A33" s="336"/>
      <c r="B33" s="340"/>
      <c r="C33" s="341"/>
      <c r="D33" s="341"/>
      <c r="E33" s="791"/>
      <c r="F33" s="342"/>
    </row>
    <row r="34" spans="1:6" s="334" customFormat="1">
      <c r="A34" s="336"/>
      <c r="B34" s="340"/>
      <c r="C34" s="341"/>
      <c r="D34" s="341"/>
      <c r="E34" s="791"/>
      <c r="F34" s="342"/>
    </row>
    <row r="35" spans="1:6" s="334" customFormat="1">
      <c r="A35" s="336"/>
      <c r="B35" s="340"/>
      <c r="C35" s="341"/>
      <c r="D35" s="341"/>
      <c r="E35" s="791"/>
      <c r="F35" s="342"/>
    </row>
    <row r="36" spans="1:6" s="334" customFormat="1">
      <c r="A36" s="336"/>
      <c r="B36" s="340"/>
      <c r="C36" s="341"/>
      <c r="D36" s="341"/>
      <c r="E36" s="791"/>
      <c r="F36" s="342"/>
    </row>
    <row r="37" spans="1:6" s="334" customFormat="1">
      <c r="A37" s="336"/>
      <c r="B37" s="340"/>
      <c r="C37" s="341"/>
      <c r="D37" s="341"/>
      <c r="E37" s="791"/>
      <c r="F37" s="342"/>
    </row>
    <row r="38" spans="1:6" s="334" customFormat="1">
      <c r="A38" s="336"/>
      <c r="B38" s="340"/>
      <c r="C38" s="341"/>
      <c r="D38" s="341"/>
      <c r="E38" s="791"/>
      <c r="F38" s="342"/>
    </row>
    <row r="39" spans="1:6" s="334" customFormat="1">
      <c r="A39" s="336"/>
      <c r="B39" s="340"/>
      <c r="C39" s="341"/>
      <c r="D39" s="341"/>
      <c r="E39" s="791"/>
      <c r="F39" s="342"/>
    </row>
    <row r="40" spans="1:6" s="334" customFormat="1">
      <c r="A40" s="336"/>
      <c r="B40" s="340"/>
      <c r="C40" s="341"/>
      <c r="D40" s="341"/>
      <c r="E40" s="791"/>
      <c r="F40" s="342"/>
    </row>
    <row r="41" spans="1:6" s="334" customFormat="1">
      <c r="A41" s="336"/>
      <c r="B41" s="340"/>
      <c r="C41" s="341"/>
      <c r="D41" s="341"/>
      <c r="E41" s="791"/>
      <c r="F41" s="342"/>
    </row>
    <row r="42" spans="1:6" s="334" customFormat="1">
      <c r="A42" s="336"/>
      <c r="B42" s="340"/>
      <c r="C42" s="341"/>
      <c r="D42" s="341"/>
      <c r="E42" s="791"/>
      <c r="F42" s="342"/>
    </row>
    <row r="43" spans="1:6" s="334" customFormat="1">
      <c r="A43" s="336"/>
      <c r="B43" s="340"/>
      <c r="C43" s="341"/>
      <c r="D43" s="341"/>
      <c r="E43" s="791"/>
      <c r="F43" s="342"/>
    </row>
    <row r="44" spans="1:6" s="334" customFormat="1">
      <c r="A44" s="336"/>
      <c r="B44" s="340"/>
      <c r="C44" s="341"/>
      <c r="D44" s="341"/>
      <c r="E44" s="791"/>
      <c r="F44" s="342"/>
    </row>
    <row r="45" spans="1:6" s="334" customFormat="1">
      <c r="A45" s="336"/>
      <c r="B45" s="340"/>
      <c r="C45" s="341"/>
      <c r="D45" s="341"/>
      <c r="E45" s="791"/>
      <c r="F45" s="342"/>
    </row>
    <row r="46" spans="1:6" s="198" customFormat="1">
      <c r="A46" s="336"/>
      <c r="B46" s="340"/>
      <c r="C46" s="341"/>
      <c r="D46" s="341"/>
      <c r="E46" s="791"/>
      <c r="F46" s="342"/>
    </row>
    <row r="47" spans="1:6" s="198" customFormat="1">
      <c r="A47" s="336"/>
      <c r="B47" s="340"/>
      <c r="C47" s="341"/>
      <c r="D47" s="341"/>
      <c r="E47" s="791"/>
      <c r="F47" s="342"/>
    </row>
    <row r="48" spans="1:6" s="198" customFormat="1">
      <c r="A48" s="336"/>
      <c r="B48" s="340"/>
      <c r="C48" s="341"/>
      <c r="D48" s="341"/>
      <c r="E48" s="791"/>
      <c r="F48" s="342"/>
    </row>
    <row r="49" spans="1:6" s="198" customFormat="1">
      <c r="A49" s="336"/>
      <c r="B49" s="340"/>
      <c r="C49" s="341"/>
      <c r="D49" s="341"/>
      <c r="E49" s="791"/>
      <c r="F49" s="342"/>
    </row>
    <row r="50" spans="1:6" s="334" customFormat="1">
      <c r="A50" s="336"/>
      <c r="B50" s="340"/>
      <c r="C50" s="341"/>
      <c r="D50" s="341"/>
      <c r="E50" s="791"/>
      <c r="F50" s="342"/>
    </row>
    <row r="51" spans="1:6" s="334" customFormat="1">
      <c r="A51" s="336"/>
      <c r="B51" s="340"/>
      <c r="C51" s="341"/>
      <c r="D51" s="341"/>
      <c r="E51" s="791"/>
      <c r="F51" s="342"/>
    </row>
    <row r="52" spans="1:6" s="334" customFormat="1">
      <c r="A52" s="336"/>
      <c r="B52" s="340"/>
      <c r="C52" s="341"/>
      <c r="D52" s="341"/>
      <c r="E52" s="791"/>
      <c r="F52" s="342"/>
    </row>
    <row r="53" spans="1:6" s="334" customFormat="1" ht="116.25" customHeight="1">
      <c r="A53" s="336"/>
      <c r="B53" s="340"/>
      <c r="C53" s="341"/>
      <c r="D53" s="341"/>
      <c r="E53" s="791"/>
      <c r="F53" s="342"/>
    </row>
    <row r="54" spans="1:6" s="334" customFormat="1" ht="127.5" customHeight="1">
      <c r="A54" s="336"/>
      <c r="B54" s="340"/>
      <c r="C54" s="341"/>
      <c r="D54" s="341"/>
      <c r="E54" s="791"/>
      <c r="F54" s="342"/>
    </row>
    <row r="55" spans="1:6" s="334" customFormat="1">
      <c r="A55" s="336"/>
      <c r="B55" s="340"/>
      <c r="C55" s="341"/>
      <c r="D55" s="341"/>
      <c r="E55" s="791"/>
      <c r="F55" s="342"/>
    </row>
    <row r="56" spans="1:6" s="334" customFormat="1">
      <c r="A56" s="336"/>
      <c r="B56" s="340"/>
      <c r="C56" s="341"/>
      <c r="D56" s="341"/>
      <c r="E56" s="791"/>
      <c r="F56" s="342"/>
    </row>
    <row r="57" spans="1:6" s="334" customFormat="1">
      <c r="A57" s="336"/>
      <c r="B57" s="340"/>
      <c r="C57" s="341"/>
      <c r="D57" s="341"/>
      <c r="E57" s="791"/>
      <c r="F57" s="342"/>
    </row>
    <row r="58" spans="1:6" s="334" customFormat="1">
      <c r="A58" s="336"/>
      <c r="B58" s="340"/>
      <c r="C58" s="341"/>
      <c r="D58" s="341"/>
      <c r="E58" s="791"/>
      <c r="F58" s="342"/>
    </row>
    <row r="59" spans="1:6" s="334" customFormat="1">
      <c r="A59" s="336"/>
      <c r="B59" s="340"/>
      <c r="C59" s="341"/>
      <c r="D59" s="341"/>
      <c r="E59" s="791"/>
      <c r="F59" s="342"/>
    </row>
    <row r="60" spans="1:6" s="334" customFormat="1">
      <c r="A60" s="336"/>
      <c r="B60" s="340"/>
      <c r="C60" s="341"/>
      <c r="D60" s="341"/>
      <c r="E60" s="791"/>
      <c r="F60" s="342"/>
    </row>
    <row r="61" spans="1:6" s="334" customFormat="1">
      <c r="A61" s="336"/>
      <c r="B61" s="340"/>
      <c r="C61" s="341"/>
      <c r="D61" s="341"/>
      <c r="E61" s="791"/>
      <c r="F61" s="342"/>
    </row>
    <row r="62" spans="1:6" s="334" customFormat="1">
      <c r="A62" s="336"/>
      <c r="B62" s="340"/>
      <c r="C62" s="341"/>
      <c r="D62" s="341"/>
      <c r="E62" s="791"/>
      <c r="F62" s="342"/>
    </row>
    <row r="63" spans="1:6" s="198" customFormat="1">
      <c r="A63" s="336"/>
      <c r="B63" s="340"/>
      <c r="C63" s="341"/>
      <c r="D63" s="341"/>
      <c r="E63" s="791"/>
      <c r="F63" s="342"/>
    </row>
    <row r="64" spans="1:6" s="198" customFormat="1" ht="143.25" customHeight="1">
      <c r="A64" s="336"/>
      <c r="B64" s="340"/>
      <c r="C64" s="341"/>
      <c r="D64" s="341"/>
      <c r="E64" s="791"/>
      <c r="F64" s="342"/>
    </row>
    <row r="65" spans="1:6" s="198" customFormat="1" ht="51" customHeight="1">
      <c r="A65" s="336"/>
      <c r="B65" s="340"/>
      <c r="C65" s="341"/>
      <c r="D65" s="341"/>
      <c r="E65" s="791"/>
      <c r="F65" s="342"/>
    </row>
    <row r="66" spans="1:6" s="198" customFormat="1">
      <c r="A66" s="336"/>
      <c r="B66" s="340"/>
      <c r="C66" s="341"/>
      <c r="D66" s="341"/>
      <c r="E66" s="791"/>
      <c r="F66" s="342"/>
    </row>
    <row r="67" spans="1:6" s="198" customFormat="1">
      <c r="A67" s="336"/>
      <c r="B67" s="340"/>
      <c r="C67" s="341"/>
      <c r="D67" s="341"/>
      <c r="E67" s="791"/>
      <c r="F67" s="342"/>
    </row>
    <row r="68" spans="1:6" s="198" customFormat="1">
      <c r="A68" s="336"/>
      <c r="B68" s="340"/>
      <c r="C68" s="341"/>
      <c r="D68" s="341"/>
      <c r="E68" s="791"/>
      <c r="F68" s="342"/>
    </row>
    <row r="69" spans="1:6" s="198" customFormat="1">
      <c r="A69" s="336"/>
      <c r="B69" s="340"/>
      <c r="C69" s="341"/>
      <c r="D69" s="341"/>
      <c r="E69" s="791"/>
      <c r="F69" s="342"/>
    </row>
    <row r="70" spans="1:6" s="198" customFormat="1">
      <c r="A70" s="336"/>
      <c r="B70" s="340"/>
      <c r="C70" s="341"/>
      <c r="D70" s="341"/>
      <c r="E70" s="791"/>
      <c r="F70" s="342"/>
    </row>
    <row r="71" spans="1:6" s="198" customFormat="1">
      <c r="A71" s="336"/>
      <c r="B71" s="340"/>
      <c r="C71" s="341"/>
      <c r="D71" s="341"/>
      <c r="E71" s="791"/>
      <c r="F71" s="342"/>
    </row>
    <row r="72" spans="1:6" s="334" customFormat="1">
      <c r="A72" s="336"/>
      <c r="B72" s="340"/>
      <c r="C72" s="341"/>
      <c r="D72" s="341"/>
      <c r="E72" s="791"/>
      <c r="F72" s="342"/>
    </row>
    <row r="73" spans="1:6" s="334" customFormat="1">
      <c r="A73" s="336"/>
      <c r="B73" s="340"/>
      <c r="C73" s="341"/>
      <c r="D73" s="341"/>
      <c r="E73" s="791"/>
      <c r="F73" s="342"/>
    </row>
    <row r="74" spans="1:6" s="334" customFormat="1">
      <c r="A74" s="336"/>
      <c r="B74" s="340"/>
      <c r="C74" s="341"/>
      <c r="D74" s="341"/>
      <c r="E74" s="791"/>
      <c r="F74" s="342"/>
    </row>
    <row r="75" spans="1:6" s="334" customFormat="1" ht="102.75" customHeight="1">
      <c r="A75" s="336"/>
      <c r="B75" s="340"/>
      <c r="C75" s="341"/>
      <c r="D75" s="341"/>
      <c r="E75" s="791"/>
      <c r="F75" s="342"/>
    </row>
    <row r="76" spans="1:6" s="334" customFormat="1">
      <c r="A76" s="336"/>
      <c r="B76" s="340"/>
      <c r="C76" s="341"/>
      <c r="D76" s="341"/>
      <c r="E76" s="791"/>
      <c r="F76" s="342"/>
    </row>
    <row r="77" spans="1:6" s="334" customFormat="1">
      <c r="A77" s="336"/>
      <c r="B77" s="340"/>
      <c r="C77" s="341"/>
      <c r="D77" s="341"/>
      <c r="E77" s="791"/>
      <c r="F77" s="342"/>
    </row>
    <row r="78" spans="1:6" s="334" customFormat="1">
      <c r="A78" s="336"/>
      <c r="B78" s="340"/>
      <c r="C78" s="341"/>
      <c r="D78" s="341"/>
      <c r="E78" s="791"/>
      <c r="F78" s="342"/>
    </row>
    <row r="79" spans="1:6" s="334" customFormat="1">
      <c r="A79" s="336"/>
      <c r="B79" s="340"/>
      <c r="C79" s="341"/>
      <c r="D79" s="341"/>
      <c r="E79" s="791"/>
      <c r="F79" s="342"/>
    </row>
    <row r="80" spans="1:6" s="334" customFormat="1">
      <c r="A80" s="336"/>
      <c r="B80" s="340"/>
      <c r="C80" s="341"/>
      <c r="D80" s="341"/>
      <c r="E80" s="791"/>
      <c r="F80" s="342"/>
    </row>
    <row r="81" spans="1:6" s="334" customFormat="1">
      <c r="A81" s="336"/>
      <c r="B81" s="340"/>
      <c r="C81" s="341"/>
      <c r="D81" s="341"/>
      <c r="E81" s="791"/>
      <c r="F81" s="342"/>
    </row>
    <row r="82" spans="1:6" s="334" customFormat="1" ht="90.75" customHeight="1">
      <c r="A82" s="336"/>
      <c r="B82" s="340"/>
      <c r="C82" s="341"/>
      <c r="D82" s="341"/>
      <c r="E82" s="791"/>
      <c r="F82" s="342"/>
    </row>
    <row r="83" spans="1:6" s="334" customFormat="1">
      <c r="A83" s="336"/>
      <c r="B83" s="340"/>
      <c r="C83" s="341"/>
      <c r="D83" s="341"/>
      <c r="E83" s="791"/>
      <c r="F83" s="342"/>
    </row>
    <row r="84" spans="1:6" s="334" customFormat="1">
      <c r="A84" s="336"/>
      <c r="B84" s="340"/>
      <c r="C84" s="341"/>
      <c r="D84" s="341"/>
      <c r="E84" s="791"/>
      <c r="F84" s="342"/>
    </row>
    <row r="85" spans="1:6" s="334" customFormat="1">
      <c r="A85" s="336"/>
      <c r="B85" s="340"/>
      <c r="C85" s="341"/>
      <c r="D85" s="341"/>
      <c r="E85" s="791"/>
      <c r="F85" s="342"/>
    </row>
    <row r="86" spans="1:6" s="334" customFormat="1">
      <c r="A86" s="336"/>
      <c r="B86" s="340"/>
      <c r="C86" s="341"/>
      <c r="D86" s="341"/>
      <c r="E86" s="791"/>
      <c r="F86" s="342"/>
    </row>
    <row r="87" spans="1:6" s="334" customFormat="1" ht="105" customHeight="1">
      <c r="A87" s="336"/>
      <c r="B87" s="340"/>
      <c r="C87" s="341"/>
      <c r="D87" s="341"/>
      <c r="E87" s="791"/>
      <c r="F87" s="342"/>
    </row>
    <row r="88" spans="1:6" s="334" customFormat="1">
      <c r="A88" s="336"/>
      <c r="B88" s="340"/>
      <c r="C88" s="341"/>
      <c r="D88" s="341"/>
      <c r="E88" s="791"/>
      <c r="F88" s="342"/>
    </row>
    <row r="89" spans="1:6" s="334" customFormat="1">
      <c r="A89" s="336"/>
      <c r="B89" s="340"/>
      <c r="C89" s="341"/>
      <c r="D89" s="341"/>
      <c r="E89" s="791"/>
      <c r="F89" s="342"/>
    </row>
    <row r="90" spans="1:6" s="334" customFormat="1">
      <c r="A90" s="336"/>
      <c r="B90" s="340"/>
      <c r="C90" s="341"/>
      <c r="D90" s="341"/>
      <c r="E90" s="791"/>
      <c r="F90" s="342"/>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F351"/>
  <sheetViews>
    <sheetView view="pageBreakPreview" zoomScale="136" zoomScaleNormal="100" zoomScaleSheetLayoutView="136" workbookViewId="0">
      <selection activeCell="C8" sqref="C8 E8"/>
    </sheetView>
  </sheetViews>
  <sheetFormatPr defaultColWidth="9" defaultRowHeight="12.75"/>
  <cols>
    <col min="1" max="1" width="5.7109375" style="139" customWidth="1"/>
    <col min="2" max="2" width="40.7109375" style="385" customWidth="1"/>
    <col min="3" max="4" width="8.7109375" style="171" customWidth="1"/>
    <col min="5" max="5" width="12.7109375" style="138" customWidth="1"/>
    <col min="6" max="6" width="12.7109375" style="139" customWidth="1"/>
    <col min="7" max="7" width="7.140625" style="116" customWidth="1"/>
    <col min="8" max="8" width="11.5703125" style="116" customWidth="1"/>
    <col min="9" max="11" width="9" style="116"/>
    <col min="12" max="12" width="74" style="116" customWidth="1"/>
    <col min="13" max="16384" width="9" style="116"/>
  </cols>
  <sheetData>
    <row r="1" spans="1:6" s="109" customFormat="1">
      <c r="E1" s="814"/>
    </row>
    <row r="2" spans="1:6" s="109" customFormat="1">
      <c r="E2" s="814"/>
    </row>
    <row r="3" spans="1:6" s="109" customFormat="1">
      <c r="A3" s="374" t="s">
        <v>12</v>
      </c>
      <c r="B3" s="375" t="s">
        <v>632</v>
      </c>
      <c r="C3" s="105"/>
      <c r="D3" s="376"/>
      <c r="E3" s="797"/>
      <c r="F3" s="513">
        <f>SUM(F8:F16)</f>
        <v>0</v>
      </c>
    </row>
    <row r="4" spans="1:6" s="355" customFormat="1">
      <c r="A4" s="353"/>
      <c r="B4" s="375" t="s">
        <v>633</v>
      </c>
      <c r="C4" s="99"/>
      <c r="D4" s="99"/>
      <c r="E4" s="797"/>
      <c r="F4" s="101"/>
    </row>
    <row r="5" spans="1:6" s="355" customFormat="1">
      <c r="A5" s="353"/>
      <c r="B5" s="379"/>
      <c r="C5" s="346"/>
      <c r="D5" s="346"/>
      <c r="E5" s="795"/>
      <c r="F5" s="347"/>
    </row>
    <row r="6" spans="1:6" s="355" customFormat="1">
      <c r="A6" s="353"/>
      <c r="B6" s="375" t="s">
        <v>163</v>
      </c>
      <c r="C6" s="380" t="s">
        <v>164</v>
      </c>
      <c r="D6" s="380" t="s">
        <v>165</v>
      </c>
      <c r="E6" s="798" t="s">
        <v>166</v>
      </c>
      <c r="F6" s="378" t="s">
        <v>167</v>
      </c>
    </row>
    <row r="7" spans="1:6" s="355" customFormat="1">
      <c r="A7" s="353"/>
      <c r="B7" s="358"/>
      <c r="C7" s="105"/>
      <c r="D7" s="105"/>
      <c r="E7" s="107"/>
      <c r="F7" s="357"/>
    </row>
    <row r="8" spans="1:6" s="355" customFormat="1" ht="63.75">
      <c r="A8" s="382">
        <f>MAX($A$3:$A7)+1</f>
        <v>1</v>
      </c>
      <c r="B8" s="383" t="s">
        <v>634</v>
      </c>
      <c r="C8" s="118">
        <v>7</v>
      </c>
      <c r="D8" s="164" t="s">
        <v>16</v>
      </c>
      <c r="E8" s="384"/>
      <c r="F8" s="121">
        <f>C8*E8</f>
        <v>0</v>
      </c>
    </row>
    <row r="9" spans="1:6" s="355" customFormat="1">
      <c r="A9" s="382"/>
      <c r="B9" s="383"/>
      <c r="C9" s="118"/>
      <c r="D9" s="118"/>
      <c r="E9" s="755"/>
      <c r="F9" s="121"/>
    </row>
    <row r="10" spans="1:6" s="355" customFormat="1" ht="25.5">
      <c r="A10" s="382">
        <f>MAX($A$3:$A9)+1</f>
        <v>2</v>
      </c>
      <c r="B10" s="383" t="s">
        <v>635</v>
      </c>
      <c r="C10" s="118">
        <v>2</v>
      </c>
      <c r="D10" s="164" t="s">
        <v>16</v>
      </c>
      <c r="E10" s="384"/>
      <c r="F10" s="121">
        <f>C10*E10</f>
        <v>0</v>
      </c>
    </row>
    <row r="11" spans="1:6" s="355" customFormat="1">
      <c r="A11" s="382"/>
      <c r="B11" s="383"/>
      <c r="C11" s="118"/>
      <c r="D11" s="164"/>
      <c r="E11" s="755"/>
      <c r="F11" s="121"/>
    </row>
    <row r="12" spans="1:6" s="355" customFormat="1" ht="25.5">
      <c r="A12" s="382">
        <f>MAX($A$3:$A11)+1</f>
        <v>3</v>
      </c>
      <c r="B12" s="383" t="s">
        <v>636</v>
      </c>
      <c r="C12" s="118">
        <v>1</v>
      </c>
      <c r="D12" s="164" t="s">
        <v>16</v>
      </c>
      <c r="E12" s="384"/>
      <c r="F12" s="121">
        <f>C12*E12</f>
        <v>0</v>
      </c>
    </row>
    <row r="13" spans="1:6" s="355" customFormat="1">
      <c r="A13" s="382"/>
      <c r="B13" s="383"/>
      <c r="C13" s="118"/>
      <c r="D13" s="164"/>
      <c r="E13" s="755"/>
      <c r="F13" s="121"/>
    </row>
    <row r="14" spans="1:6" s="355" customFormat="1" ht="38.25">
      <c r="A14" s="382">
        <f>MAX($A$3:$A13)+1</f>
        <v>4</v>
      </c>
      <c r="B14" s="383" t="s">
        <v>637</v>
      </c>
      <c r="C14" s="118">
        <v>6</v>
      </c>
      <c r="D14" s="164" t="s">
        <v>16</v>
      </c>
      <c r="E14" s="384"/>
      <c r="F14" s="121">
        <f>C14*E14</f>
        <v>0</v>
      </c>
    </row>
    <row r="15" spans="1:6">
      <c r="A15" s="382"/>
      <c r="B15" s="383"/>
      <c r="C15" s="118"/>
      <c r="D15" s="118"/>
      <c r="E15" s="755"/>
      <c r="F15" s="121"/>
    </row>
    <row r="16" spans="1:6">
      <c r="A16" s="382">
        <f>MAX($A$3:$A15)+1</f>
        <v>5</v>
      </c>
      <c r="B16" s="383" t="s">
        <v>638</v>
      </c>
      <c r="C16" s="118">
        <v>5</v>
      </c>
      <c r="D16" s="118" t="s">
        <v>639</v>
      </c>
      <c r="E16" s="126"/>
      <c r="F16" s="121">
        <f>SUM(F8:F14)*C16%</f>
        <v>0</v>
      </c>
    </row>
    <row r="17" spans="2:2">
      <c r="B17" s="179"/>
    </row>
    <row r="18" spans="2:2">
      <c r="B18" s="179"/>
    </row>
    <row r="19" spans="2:2">
      <c r="B19" s="179"/>
    </row>
    <row r="20" spans="2:2">
      <c r="B20" s="179"/>
    </row>
    <row r="21" spans="2:2">
      <c r="B21" s="179"/>
    </row>
    <row r="22" spans="2:2">
      <c r="B22" s="179"/>
    </row>
    <row r="23" spans="2:2">
      <c r="B23" s="179"/>
    </row>
    <row r="24" spans="2:2">
      <c r="B24" s="179"/>
    </row>
    <row r="25" spans="2:2">
      <c r="B25" s="179"/>
    </row>
    <row r="26" spans="2:2">
      <c r="B26" s="179"/>
    </row>
    <row r="27" spans="2:2">
      <c r="B27" s="179"/>
    </row>
    <row r="28" spans="2:2">
      <c r="B28" s="179"/>
    </row>
    <row r="29" spans="2:2">
      <c r="B29" s="179"/>
    </row>
    <row r="30" spans="2:2">
      <c r="B30" s="179"/>
    </row>
    <row r="31" spans="2:2">
      <c r="B31" s="179"/>
    </row>
    <row r="32" spans="2:2">
      <c r="B32" s="179"/>
    </row>
    <row r="33" spans="2:2">
      <c r="B33" s="179"/>
    </row>
    <row r="34" spans="2:2">
      <c r="B34" s="179"/>
    </row>
    <row r="35" spans="2:2">
      <c r="B35" s="179"/>
    </row>
    <row r="36" spans="2:2">
      <c r="B36" s="179"/>
    </row>
    <row r="37" spans="2:2">
      <c r="B37" s="179"/>
    </row>
    <row r="38" spans="2:2">
      <c r="B38" s="179"/>
    </row>
    <row r="39" spans="2:2">
      <c r="B39" s="179"/>
    </row>
    <row r="40" spans="2:2">
      <c r="B40" s="179"/>
    </row>
    <row r="41" spans="2:2">
      <c r="B41" s="179"/>
    </row>
    <row r="42" spans="2:2">
      <c r="B42" s="179"/>
    </row>
    <row r="43" spans="2:2">
      <c r="B43" s="179"/>
    </row>
    <row r="44" spans="2:2">
      <c r="B44" s="179"/>
    </row>
    <row r="45" spans="2:2">
      <c r="B45" s="179"/>
    </row>
    <row r="46" spans="2:2">
      <c r="B46" s="179"/>
    </row>
    <row r="47" spans="2:2">
      <c r="B47" s="179"/>
    </row>
    <row r="48" spans="2:2">
      <c r="B48" s="179"/>
    </row>
    <row r="49" spans="2:2">
      <c r="B49" s="179"/>
    </row>
    <row r="50" spans="2:2">
      <c r="B50" s="179"/>
    </row>
    <row r="51" spans="2:2">
      <c r="B51" s="179"/>
    </row>
    <row r="52" spans="2:2">
      <c r="B52" s="179"/>
    </row>
    <row r="53" spans="2:2">
      <c r="B53" s="179"/>
    </row>
    <row r="54" spans="2:2">
      <c r="B54" s="179"/>
    </row>
    <row r="55" spans="2:2">
      <c r="B55" s="179"/>
    </row>
    <row r="56" spans="2:2">
      <c r="B56" s="179"/>
    </row>
    <row r="57" spans="2:2">
      <c r="B57" s="179"/>
    </row>
    <row r="58" spans="2:2">
      <c r="B58" s="179"/>
    </row>
    <row r="59" spans="2:2">
      <c r="B59" s="179"/>
    </row>
    <row r="60" spans="2:2">
      <c r="B60" s="179"/>
    </row>
    <row r="61" spans="2:2">
      <c r="B61" s="179"/>
    </row>
    <row r="62" spans="2:2">
      <c r="B62" s="179"/>
    </row>
    <row r="63" spans="2:2">
      <c r="B63" s="179"/>
    </row>
    <row r="64" spans="2:2">
      <c r="B64" s="179"/>
    </row>
    <row r="65" spans="2:2">
      <c r="B65" s="179"/>
    </row>
    <row r="66" spans="2:2">
      <c r="B66" s="179"/>
    </row>
    <row r="67" spans="2:2">
      <c r="B67" s="179"/>
    </row>
    <row r="68" spans="2:2">
      <c r="B68" s="179"/>
    </row>
    <row r="69" spans="2:2">
      <c r="B69" s="179"/>
    </row>
    <row r="70" spans="2:2">
      <c r="B70" s="179"/>
    </row>
    <row r="71" spans="2:2">
      <c r="B71" s="179"/>
    </row>
    <row r="72" spans="2:2">
      <c r="B72" s="179"/>
    </row>
    <row r="73" spans="2:2">
      <c r="B73" s="179"/>
    </row>
    <row r="74" spans="2:2">
      <c r="B74" s="179"/>
    </row>
    <row r="75" spans="2:2">
      <c r="B75" s="179"/>
    </row>
    <row r="76" spans="2:2">
      <c r="B76" s="179"/>
    </row>
    <row r="77" spans="2:2">
      <c r="B77" s="179"/>
    </row>
    <row r="78" spans="2:2">
      <c r="B78" s="179"/>
    </row>
    <row r="79" spans="2:2">
      <c r="B79" s="179"/>
    </row>
    <row r="80" spans="2:2">
      <c r="B80" s="179"/>
    </row>
    <row r="81" spans="2:2">
      <c r="B81" s="179"/>
    </row>
    <row r="82" spans="2:2">
      <c r="B82" s="179"/>
    </row>
    <row r="83" spans="2:2">
      <c r="B83" s="179"/>
    </row>
    <row r="84" spans="2:2">
      <c r="B84" s="179"/>
    </row>
    <row r="85" spans="2:2">
      <c r="B85" s="179"/>
    </row>
    <row r="86" spans="2:2">
      <c r="B86" s="179"/>
    </row>
    <row r="87" spans="2:2">
      <c r="B87" s="179"/>
    </row>
    <row r="88" spans="2:2">
      <c r="B88" s="179"/>
    </row>
    <row r="89" spans="2:2">
      <c r="B89" s="179"/>
    </row>
    <row r="90" spans="2:2">
      <c r="B90" s="179"/>
    </row>
    <row r="91" spans="2:2">
      <c r="B91" s="179"/>
    </row>
    <row r="92" spans="2:2">
      <c r="B92" s="179"/>
    </row>
    <row r="93" spans="2:2">
      <c r="B93" s="179"/>
    </row>
    <row r="94" spans="2:2">
      <c r="B94" s="179"/>
    </row>
    <row r="95" spans="2:2">
      <c r="B95" s="179"/>
    </row>
    <row r="96" spans="2:2">
      <c r="B96" s="179"/>
    </row>
    <row r="97" spans="2:2">
      <c r="B97" s="179"/>
    </row>
    <row r="98" spans="2:2">
      <c r="B98" s="179"/>
    </row>
    <row r="99" spans="2:2">
      <c r="B99" s="179"/>
    </row>
    <row r="100" spans="2:2">
      <c r="B100" s="179"/>
    </row>
    <row r="101" spans="2:2">
      <c r="B101" s="179"/>
    </row>
    <row r="102" spans="2:2">
      <c r="B102" s="179"/>
    </row>
    <row r="103" spans="2:2">
      <c r="B103" s="179"/>
    </row>
    <row r="104" spans="2:2">
      <c r="B104" s="179"/>
    </row>
    <row r="105" spans="2:2">
      <c r="B105" s="179"/>
    </row>
    <row r="106" spans="2:2">
      <c r="B106" s="179"/>
    </row>
    <row r="107" spans="2:2">
      <c r="B107" s="179"/>
    </row>
    <row r="108" spans="2:2">
      <c r="B108" s="179"/>
    </row>
    <row r="109" spans="2:2">
      <c r="B109" s="179"/>
    </row>
    <row r="110" spans="2:2">
      <c r="B110" s="179"/>
    </row>
    <row r="111" spans="2:2">
      <c r="B111" s="179"/>
    </row>
    <row r="112" spans="2:2">
      <c r="B112" s="179"/>
    </row>
    <row r="113" spans="2:2">
      <c r="B113" s="179"/>
    </row>
    <row r="114" spans="2:2">
      <c r="B114" s="179"/>
    </row>
    <row r="115" spans="2:2">
      <c r="B115" s="179"/>
    </row>
    <row r="116" spans="2:2">
      <c r="B116" s="179"/>
    </row>
    <row r="117" spans="2:2">
      <c r="B117" s="179"/>
    </row>
    <row r="118" spans="2:2">
      <c r="B118" s="179"/>
    </row>
    <row r="119" spans="2:2">
      <c r="B119" s="179"/>
    </row>
    <row r="120" spans="2:2">
      <c r="B120" s="179"/>
    </row>
    <row r="121" spans="2:2">
      <c r="B121" s="179"/>
    </row>
    <row r="122" spans="2:2">
      <c r="B122" s="179"/>
    </row>
    <row r="123" spans="2:2">
      <c r="B123" s="179"/>
    </row>
    <row r="124" spans="2:2">
      <c r="B124" s="179"/>
    </row>
    <row r="125" spans="2:2">
      <c r="B125" s="179"/>
    </row>
    <row r="126" spans="2:2">
      <c r="B126" s="179"/>
    </row>
    <row r="127" spans="2:2">
      <c r="B127" s="179"/>
    </row>
    <row r="128" spans="2:2">
      <c r="B128" s="179"/>
    </row>
    <row r="129" spans="2:2">
      <c r="B129" s="179"/>
    </row>
    <row r="130" spans="2:2">
      <c r="B130" s="179"/>
    </row>
    <row r="131" spans="2:2">
      <c r="B131" s="179"/>
    </row>
    <row r="132" spans="2:2">
      <c r="B132" s="179"/>
    </row>
    <row r="133" spans="2:2">
      <c r="B133" s="179"/>
    </row>
    <row r="134" spans="2:2">
      <c r="B134" s="179"/>
    </row>
    <row r="135" spans="2:2">
      <c r="B135" s="179"/>
    </row>
    <row r="136" spans="2:2">
      <c r="B136" s="179"/>
    </row>
    <row r="137" spans="2:2">
      <c r="B137" s="179"/>
    </row>
    <row r="138" spans="2:2">
      <c r="B138" s="179"/>
    </row>
    <row r="139" spans="2:2">
      <c r="B139" s="179"/>
    </row>
    <row r="140" spans="2:2">
      <c r="B140" s="179"/>
    </row>
    <row r="141" spans="2:2">
      <c r="B141" s="179"/>
    </row>
    <row r="142" spans="2:2">
      <c r="B142" s="179"/>
    </row>
    <row r="143" spans="2:2">
      <c r="B143" s="179"/>
    </row>
    <row r="144" spans="2:2">
      <c r="B144" s="179"/>
    </row>
    <row r="145" spans="2:2">
      <c r="B145" s="179"/>
    </row>
    <row r="146" spans="2:2">
      <c r="B146" s="179"/>
    </row>
    <row r="147" spans="2:2">
      <c r="B147" s="179"/>
    </row>
    <row r="148" spans="2:2">
      <c r="B148" s="179"/>
    </row>
    <row r="149" spans="2:2">
      <c r="B149" s="179"/>
    </row>
    <row r="150" spans="2:2">
      <c r="B150" s="179"/>
    </row>
    <row r="151" spans="2:2">
      <c r="B151" s="179"/>
    </row>
    <row r="152" spans="2:2">
      <c r="B152" s="179"/>
    </row>
    <row r="153" spans="2:2">
      <c r="B153" s="179"/>
    </row>
    <row r="154" spans="2:2">
      <c r="B154" s="179"/>
    </row>
    <row r="155" spans="2:2">
      <c r="B155" s="179"/>
    </row>
    <row r="156" spans="2:2">
      <c r="B156" s="179"/>
    </row>
    <row r="157" spans="2:2">
      <c r="B157" s="179"/>
    </row>
    <row r="158" spans="2:2">
      <c r="B158" s="179"/>
    </row>
    <row r="159" spans="2:2">
      <c r="B159" s="179"/>
    </row>
    <row r="160" spans="2:2">
      <c r="B160" s="179"/>
    </row>
    <row r="161" spans="2:2">
      <c r="B161" s="179"/>
    </row>
    <row r="162" spans="2:2">
      <c r="B162" s="179"/>
    </row>
    <row r="163" spans="2:2">
      <c r="B163" s="179"/>
    </row>
    <row r="164" spans="2:2">
      <c r="B164" s="179"/>
    </row>
    <row r="165" spans="2:2">
      <c r="B165" s="179"/>
    </row>
    <row r="166" spans="2:2">
      <c r="B166" s="179"/>
    </row>
    <row r="167" spans="2:2">
      <c r="B167" s="179"/>
    </row>
    <row r="168" spans="2:2">
      <c r="B168" s="179"/>
    </row>
    <row r="169" spans="2:2">
      <c r="B169" s="179"/>
    </row>
    <row r="170" spans="2:2">
      <c r="B170" s="179"/>
    </row>
    <row r="171" spans="2:2">
      <c r="B171" s="179"/>
    </row>
    <row r="172" spans="2:2">
      <c r="B172" s="179"/>
    </row>
    <row r="173" spans="2:2">
      <c r="B173" s="179"/>
    </row>
    <row r="174" spans="2:2">
      <c r="B174" s="179"/>
    </row>
    <row r="175" spans="2:2">
      <c r="B175" s="179"/>
    </row>
    <row r="176" spans="2:2">
      <c r="B176" s="179"/>
    </row>
    <row r="177" spans="2:2">
      <c r="B177" s="179"/>
    </row>
    <row r="178" spans="2:2">
      <c r="B178" s="179"/>
    </row>
    <row r="179" spans="2:2">
      <c r="B179" s="179"/>
    </row>
    <row r="180" spans="2:2">
      <c r="B180" s="179"/>
    </row>
    <row r="181" spans="2:2">
      <c r="B181" s="179"/>
    </row>
    <row r="182" spans="2:2">
      <c r="B182" s="179"/>
    </row>
    <row r="183" spans="2:2">
      <c r="B183" s="179"/>
    </row>
    <row r="184" spans="2:2">
      <c r="B184" s="179"/>
    </row>
    <row r="185" spans="2:2">
      <c r="B185" s="179"/>
    </row>
    <row r="186" spans="2:2">
      <c r="B186" s="179"/>
    </row>
    <row r="187" spans="2:2">
      <c r="B187" s="179"/>
    </row>
    <row r="188" spans="2:2">
      <c r="B188" s="179"/>
    </row>
    <row r="189" spans="2:2">
      <c r="B189" s="179"/>
    </row>
    <row r="190" spans="2:2">
      <c r="B190" s="179"/>
    </row>
    <row r="191" spans="2:2">
      <c r="B191" s="179"/>
    </row>
    <row r="192" spans="2:2">
      <c r="B192" s="179"/>
    </row>
    <row r="193" spans="2:2">
      <c r="B193" s="179"/>
    </row>
    <row r="194" spans="2:2">
      <c r="B194" s="179"/>
    </row>
    <row r="195" spans="2:2">
      <c r="B195" s="179"/>
    </row>
    <row r="196" spans="2:2">
      <c r="B196" s="179"/>
    </row>
    <row r="197" spans="2:2">
      <c r="B197" s="179"/>
    </row>
    <row r="198" spans="2:2">
      <c r="B198" s="179"/>
    </row>
    <row r="199" spans="2:2">
      <c r="B199" s="179"/>
    </row>
    <row r="200" spans="2:2">
      <c r="B200" s="179"/>
    </row>
    <row r="201" spans="2:2">
      <c r="B201" s="179"/>
    </row>
    <row r="202" spans="2:2">
      <c r="B202" s="179"/>
    </row>
    <row r="203" spans="2:2">
      <c r="B203" s="179"/>
    </row>
    <row r="204" spans="2:2">
      <c r="B204" s="179"/>
    </row>
    <row r="205" spans="2:2">
      <c r="B205" s="179"/>
    </row>
    <row r="206" spans="2:2">
      <c r="B206" s="179"/>
    </row>
    <row r="207" spans="2:2">
      <c r="B207" s="179"/>
    </row>
    <row r="208" spans="2:2">
      <c r="B208" s="179"/>
    </row>
    <row r="209" spans="2:2">
      <c r="B209" s="179"/>
    </row>
    <row r="210" spans="2:2">
      <c r="B210" s="179"/>
    </row>
    <row r="211" spans="2:2">
      <c r="B211" s="179"/>
    </row>
    <row r="212" spans="2:2">
      <c r="B212" s="179"/>
    </row>
    <row r="213" spans="2:2">
      <c r="B213" s="179"/>
    </row>
    <row r="214" spans="2:2">
      <c r="B214" s="179"/>
    </row>
    <row r="215" spans="2:2">
      <c r="B215" s="179"/>
    </row>
    <row r="216" spans="2:2">
      <c r="B216" s="179"/>
    </row>
    <row r="217" spans="2:2">
      <c r="B217" s="179"/>
    </row>
    <row r="218" spans="2:2">
      <c r="B218" s="179"/>
    </row>
    <row r="219" spans="2:2">
      <c r="B219" s="179"/>
    </row>
    <row r="220" spans="2:2">
      <c r="B220" s="179"/>
    </row>
    <row r="221" spans="2:2">
      <c r="B221" s="179"/>
    </row>
    <row r="222" spans="2:2">
      <c r="B222" s="179"/>
    </row>
    <row r="223" spans="2:2">
      <c r="B223" s="179"/>
    </row>
    <row r="224" spans="2:2">
      <c r="B224" s="179"/>
    </row>
    <row r="225" spans="2:2">
      <c r="B225" s="179"/>
    </row>
    <row r="226" spans="2:2">
      <c r="B226" s="179"/>
    </row>
    <row r="227" spans="2:2">
      <c r="B227" s="179"/>
    </row>
    <row r="228" spans="2:2">
      <c r="B228" s="179"/>
    </row>
    <row r="229" spans="2:2">
      <c r="B229" s="179"/>
    </row>
    <row r="230" spans="2:2">
      <c r="B230" s="179"/>
    </row>
    <row r="231" spans="2:2">
      <c r="B231" s="179"/>
    </row>
    <row r="232" spans="2:2">
      <c r="B232" s="179"/>
    </row>
    <row r="233" spans="2:2">
      <c r="B233" s="179"/>
    </row>
    <row r="234" spans="2:2">
      <c r="B234" s="179"/>
    </row>
    <row r="235" spans="2:2">
      <c r="B235" s="179"/>
    </row>
    <row r="236" spans="2:2">
      <c r="B236" s="179"/>
    </row>
    <row r="237" spans="2:2">
      <c r="B237" s="179"/>
    </row>
    <row r="238" spans="2:2">
      <c r="B238" s="179"/>
    </row>
    <row r="239" spans="2:2">
      <c r="B239" s="179"/>
    </row>
    <row r="240" spans="2:2">
      <c r="B240" s="179"/>
    </row>
    <row r="241" spans="2:2">
      <c r="B241" s="179"/>
    </row>
    <row r="242" spans="2:2">
      <c r="B242" s="179"/>
    </row>
    <row r="243" spans="2:2">
      <c r="B243" s="179"/>
    </row>
    <row r="244" spans="2:2">
      <c r="B244" s="179"/>
    </row>
    <row r="245" spans="2:2">
      <c r="B245" s="179"/>
    </row>
    <row r="246" spans="2:2">
      <c r="B246" s="179"/>
    </row>
    <row r="247" spans="2:2">
      <c r="B247" s="179"/>
    </row>
    <row r="248" spans="2:2">
      <c r="B248" s="179"/>
    </row>
    <row r="249" spans="2:2">
      <c r="B249" s="179"/>
    </row>
    <row r="250" spans="2:2">
      <c r="B250" s="179"/>
    </row>
    <row r="251" spans="2:2">
      <c r="B251" s="179"/>
    </row>
    <row r="252" spans="2:2">
      <c r="B252" s="179"/>
    </row>
    <row r="253" spans="2:2">
      <c r="B253" s="179"/>
    </row>
    <row r="254" spans="2:2">
      <c r="B254" s="179"/>
    </row>
    <row r="255" spans="2:2">
      <c r="B255" s="179"/>
    </row>
    <row r="256" spans="2:2">
      <c r="B256" s="179"/>
    </row>
    <row r="257" spans="2:2">
      <c r="B257" s="179"/>
    </row>
    <row r="258" spans="2:2">
      <c r="B258" s="179"/>
    </row>
    <row r="259" spans="2:2">
      <c r="B259" s="179"/>
    </row>
    <row r="260" spans="2:2">
      <c r="B260" s="179"/>
    </row>
    <row r="261" spans="2:2">
      <c r="B261" s="179"/>
    </row>
    <row r="262" spans="2:2">
      <c r="B262" s="179"/>
    </row>
    <row r="263" spans="2:2">
      <c r="B263" s="179"/>
    </row>
    <row r="264" spans="2:2">
      <c r="B264" s="179"/>
    </row>
    <row r="265" spans="2:2">
      <c r="B265" s="179"/>
    </row>
    <row r="266" spans="2:2">
      <c r="B266" s="179"/>
    </row>
    <row r="267" spans="2:2">
      <c r="B267" s="179"/>
    </row>
    <row r="268" spans="2:2">
      <c r="B268" s="179"/>
    </row>
    <row r="269" spans="2:2">
      <c r="B269" s="179"/>
    </row>
    <row r="270" spans="2:2">
      <c r="B270" s="179"/>
    </row>
    <row r="271" spans="2:2">
      <c r="B271" s="179"/>
    </row>
    <row r="272" spans="2:2">
      <c r="B272" s="179"/>
    </row>
    <row r="273" spans="2:2">
      <c r="B273" s="179"/>
    </row>
    <row r="274" spans="2:2">
      <c r="B274" s="179"/>
    </row>
    <row r="275" spans="2:2">
      <c r="B275" s="179"/>
    </row>
    <row r="276" spans="2:2">
      <c r="B276" s="179"/>
    </row>
    <row r="277" spans="2:2">
      <c r="B277" s="179"/>
    </row>
    <row r="278" spans="2:2">
      <c r="B278" s="179"/>
    </row>
    <row r="279" spans="2:2">
      <c r="B279" s="179"/>
    </row>
    <row r="280" spans="2:2">
      <c r="B280" s="179"/>
    </row>
    <row r="281" spans="2:2">
      <c r="B281" s="179"/>
    </row>
    <row r="282" spans="2:2">
      <c r="B282" s="179"/>
    </row>
    <row r="283" spans="2:2">
      <c r="B283" s="179"/>
    </row>
    <row r="284" spans="2:2">
      <c r="B284" s="179"/>
    </row>
    <row r="285" spans="2:2">
      <c r="B285" s="179"/>
    </row>
    <row r="286" spans="2:2">
      <c r="B286" s="179"/>
    </row>
    <row r="287" spans="2:2">
      <c r="B287" s="179"/>
    </row>
    <row r="288" spans="2:2">
      <c r="B288" s="179"/>
    </row>
    <row r="289" spans="2:2">
      <c r="B289" s="179"/>
    </row>
    <row r="290" spans="2:2">
      <c r="B290" s="179"/>
    </row>
    <row r="291" spans="2:2">
      <c r="B291" s="179"/>
    </row>
    <row r="292" spans="2:2">
      <c r="B292" s="179"/>
    </row>
    <row r="293" spans="2:2">
      <c r="B293" s="179"/>
    </row>
    <row r="294" spans="2:2">
      <c r="B294" s="179"/>
    </row>
    <row r="295" spans="2:2">
      <c r="B295" s="179"/>
    </row>
    <row r="296" spans="2:2">
      <c r="B296" s="179"/>
    </row>
    <row r="297" spans="2:2">
      <c r="B297" s="179"/>
    </row>
    <row r="298" spans="2:2">
      <c r="B298" s="179"/>
    </row>
    <row r="299" spans="2:2">
      <c r="B299" s="179"/>
    </row>
    <row r="300" spans="2:2">
      <c r="B300" s="179"/>
    </row>
    <row r="301" spans="2:2">
      <c r="B301" s="179"/>
    </row>
    <row r="302" spans="2:2">
      <c r="B302" s="179"/>
    </row>
    <row r="303" spans="2:2">
      <c r="B303" s="179"/>
    </row>
    <row r="304" spans="2:2">
      <c r="B304" s="179"/>
    </row>
    <row r="305" spans="2:2">
      <c r="B305" s="179"/>
    </row>
    <row r="306" spans="2:2">
      <c r="B306" s="179"/>
    </row>
    <row r="307" spans="2:2">
      <c r="B307" s="179"/>
    </row>
    <row r="308" spans="2:2">
      <c r="B308" s="179"/>
    </row>
    <row r="309" spans="2:2">
      <c r="B309" s="179"/>
    </row>
    <row r="310" spans="2:2">
      <c r="B310" s="179"/>
    </row>
    <row r="311" spans="2:2">
      <c r="B311" s="179"/>
    </row>
    <row r="312" spans="2:2">
      <c r="B312" s="179"/>
    </row>
    <row r="313" spans="2:2">
      <c r="B313" s="179"/>
    </row>
    <row r="314" spans="2:2">
      <c r="B314" s="179"/>
    </row>
    <row r="315" spans="2:2">
      <c r="B315" s="179"/>
    </row>
    <row r="316" spans="2:2">
      <c r="B316" s="179"/>
    </row>
    <row r="317" spans="2:2">
      <c r="B317" s="179"/>
    </row>
    <row r="318" spans="2:2">
      <c r="B318" s="179"/>
    </row>
    <row r="319" spans="2:2">
      <c r="B319" s="179"/>
    </row>
    <row r="320" spans="2:2">
      <c r="B320" s="179"/>
    </row>
    <row r="321" spans="2:2">
      <c r="B321" s="179"/>
    </row>
    <row r="322" spans="2:2">
      <c r="B322" s="179"/>
    </row>
    <row r="323" spans="2:2">
      <c r="B323" s="179"/>
    </row>
    <row r="324" spans="2:2">
      <c r="B324" s="179"/>
    </row>
    <row r="325" spans="2:2">
      <c r="B325" s="179"/>
    </row>
    <row r="326" spans="2:2">
      <c r="B326" s="179"/>
    </row>
    <row r="327" spans="2:2">
      <c r="B327" s="179"/>
    </row>
    <row r="328" spans="2:2">
      <c r="B328" s="179"/>
    </row>
    <row r="329" spans="2:2">
      <c r="B329" s="179"/>
    </row>
    <row r="330" spans="2:2">
      <c r="B330" s="179"/>
    </row>
    <row r="331" spans="2:2">
      <c r="B331" s="179"/>
    </row>
    <row r="332" spans="2:2">
      <c r="B332" s="179"/>
    </row>
    <row r="333" spans="2:2">
      <c r="B333" s="179"/>
    </row>
    <row r="334" spans="2:2">
      <c r="B334" s="179"/>
    </row>
    <row r="335" spans="2:2">
      <c r="B335" s="179"/>
    </row>
    <row r="336" spans="2:2">
      <c r="B336" s="179"/>
    </row>
    <row r="337" spans="2:2">
      <c r="B337" s="179"/>
    </row>
    <row r="338" spans="2:2">
      <c r="B338" s="179"/>
    </row>
    <row r="339" spans="2:2">
      <c r="B339" s="179"/>
    </row>
    <row r="340" spans="2:2">
      <c r="B340" s="179"/>
    </row>
    <row r="341" spans="2:2">
      <c r="B341" s="179"/>
    </row>
    <row r="342" spans="2:2">
      <c r="B342" s="179"/>
    </row>
    <row r="343" spans="2:2">
      <c r="B343" s="179"/>
    </row>
    <row r="344" spans="2:2">
      <c r="B344" s="179"/>
    </row>
    <row r="345" spans="2:2">
      <c r="B345" s="179"/>
    </row>
    <row r="346" spans="2:2">
      <c r="B346" s="179"/>
    </row>
    <row r="347" spans="2:2">
      <c r="B347" s="179"/>
    </row>
    <row r="348" spans="2:2">
      <c r="B348" s="179"/>
    </row>
    <row r="349" spans="2:2">
      <c r="B349" s="179"/>
    </row>
    <row r="350" spans="2:2">
      <c r="B350" s="179"/>
    </row>
    <row r="351" spans="2:2">
      <c r="B351" s="179"/>
    </row>
  </sheetData>
  <sheetProtection password="CC09" sheet="1" objects="1" scenarios="1"/>
  <pageMargins left="0.7" right="0.7" top="0.75" bottom="0.75" header="0.3" footer="0.3"/>
  <pageSetup paperSize="9" orientation="portrait" horizont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J114"/>
  <sheetViews>
    <sheetView view="pageBreakPreview" zoomScale="120" zoomScaleNormal="100" zoomScaleSheetLayoutView="120" workbookViewId="0">
      <selection activeCell="H12" sqref="H12"/>
    </sheetView>
  </sheetViews>
  <sheetFormatPr defaultColWidth="9" defaultRowHeight="12.75"/>
  <cols>
    <col min="1" max="1" width="5.7109375" style="139" customWidth="1"/>
    <col min="2" max="2" width="40.7109375" style="179" customWidth="1"/>
    <col min="3" max="4" width="8.7109375" style="171" customWidth="1"/>
    <col min="5" max="5" width="12.7109375" style="138" customWidth="1"/>
    <col min="6" max="6" width="12.7109375" style="139" customWidth="1"/>
    <col min="7" max="7" width="7.140625" style="116" customWidth="1"/>
    <col min="8" max="8" width="11.5703125" style="116" customWidth="1"/>
    <col min="9" max="11" width="9" style="116"/>
    <col min="12" max="12" width="41" style="116" customWidth="1"/>
    <col min="13" max="16384" width="9" style="116"/>
  </cols>
  <sheetData>
    <row r="2" spans="1:7" s="109" customFormat="1">
      <c r="A2" s="374" t="s">
        <v>32</v>
      </c>
      <c r="B2" s="375" t="s">
        <v>640</v>
      </c>
      <c r="C2" s="105"/>
      <c r="D2" s="376"/>
      <c r="E2" s="797"/>
      <c r="F2" s="513">
        <f>SUM(F7:F87)</f>
        <v>0</v>
      </c>
    </row>
    <row r="3" spans="1:7" s="109" customFormat="1">
      <c r="A3" s="353"/>
      <c r="B3" s="375" t="s">
        <v>633</v>
      </c>
      <c r="C3" s="99"/>
      <c r="D3" s="99"/>
      <c r="E3" s="797"/>
      <c r="F3" s="101"/>
    </row>
    <row r="4" spans="1:7" s="109" customFormat="1">
      <c r="A4" s="353"/>
      <c r="B4" s="379"/>
      <c r="C4" s="346"/>
      <c r="D4" s="346"/>
      <c r="E4" s="795"/>
      <c r="F4" s="347"/>
    </row>
    <row r="5" spans="1:7" s="355" customFormat="1">
      <c r="A5" s="353"/>
      <c r="B5" s="375" t="s">
        <v>163</v>
      </c>
      <c r="C5" s="380" t="s">
        <v>164</v>
      </c>
      <c r="D5" s="380" t="s">
        <v>165</v>
      </c>
      <c r="E5" s="798" t="s">
        <v>166</v>
      </c>
      <c r="F5" s="378" t="s">
        <v>167</v>
      </c>
    </row>
    <row r="6" spans="1:7" s="355" customFormat="1">
      <c r="A6" s="353"/>
      <c r="B6" s="375"/>
      <c r="C6" s="380"/>
      <c r="D6" s="380"/>
      <c r="E6" s="798"/>
      <c r="F6" s="378"/>
    </row>
    <row r="7" spans="1:7" s="355" customFormat="1" ht="25.5">
      <c r="A7" s="353"/>
      <c r="B7" s="386" t="s">
        <v>641</v>
      </c>
      <c r="C7" s="99"/>
      <c r="D7" s="99"/>
      <c r="E7" s="752"/>
      <c r="F7" s="101"/>
    </row>
    <row r="8" spans="1:7" s="355" customFormat="1">
      <c r="A8" s="387"/>
      <c r="B8" s="386"/>
      <c r="C8" s="388"/>
      <c r="D8" s="389"/>
      <c r="E8" s="799"/>
      <c r="F8" s="121"/>
    </row>
    <row r="9" spans="1:7">
      <c r="A9" s="382">
        <f>MAX($A$2:$A8)+1</f>
        <v>1</v>
      </c>
      <c r="B9" s="386" t="s">
        <v>642</v>
      </c>
      <c r="C9" s="388" t="s">
        <v>201</v>
      </c>
      <c r="D9" s="391">
        <v>180</v>
      </c>
      <c r="E9" s="384"/>
      <c r="F9" s="121">
        <f>+D9*E9</f>
        <v>0</v>
      </c>
      <c r="G9" s="392"/>
    </row>
    <row r="10" spans="1:7">
      <c r="A10" s="382"/>
      <c r="B10" s="386"/>
      <c r="C10" s="388"/>
      <c r="D10" s="391"/>
      <c r="E10" s="799"/>
      <c r="F10" s="121"/>
      <c r="G10" s="392"/>
    </row>
    <row r="11" spans="1:7">
      <c r="A11" s="382">
        <f>MAX($A$2:$A9)+1</f>
        <v>2</v>
      </c>
      <c r="B11" s="386" t="s">
        <v>643</v>
      </c>
      <c r="C11" s="388" t="s">
        <v>201</v>
      </c>
      <c r="D11" s="391">
        <v>120</v>
      </c>
      <c r="E11" s="384"/>
      <c r="F11" s="121">
        <f>+D11*E11</f>
        <v>0</v>
      </c>
      <c r="G11" s="392"/>
    </row>
    <row r="12" spans="1:7">
      <c r="A12" s="382"/>
      <c r="B12" s="386"/>
      <c r="C12" s="388"/>
      <c r="D12" s="391"/>
      <c r="E12" s="752"/>
      <c r="F12" s="121"/>
      <c r="G12" s="392"/>
    </row>
    <row r="13" spans="1:7">
      <c r="A13" s="382">
        <f>MAX($A$2:$A11)+1</f>
        <v>3</v>
      </c>
      <c r="B13" s="386" t="s">
        <v>644</v>
      </c>
      <c r="C13" s="388" t="s">
        <v>201</v>
      </c>
      <c r="D13" s="391">
        <v>30</v>
      </c>
      <c r="E13" s="384"/>
      <c r="F13" s="121">
        <f>+D13*E13</f>
        <v>0</v>
      </c>
      <c r="G13" s="392"/>
    </row>
    <row r="14" spans="1:7">
      <c r="A14" s="382"/>
      <c r="B14" s="386"/>
      <c r="C14" s="388"/>
      <c r="D14" s="391"/>
      <c r="E14" s="800"/>
      <c r="F14" s="121"/>
      <c r="G14" s="392"/>
    </row>
    <row r="15" spans="1:7">
      <c r="A15" s="382">
        <f>MAX($A$2:$A13)+1</f>
        <v>4</v>
      </c>
      <c r="B15" s="386" t="s">
        <v>645</v>
      </c>
      <c r="C15" s="388" t="s">
        <v>201</v>
      </c>
      <c r="D15" s="391">
        <v>360</v>
      </c>
      <c r="E15" s="384"/>
      <c r="F15" s="121">
        <f>+D15*E15</f>
        <v>0</v>
      </c>
      <c r="G15" s="392"/>
    </row>
    <row r="16" spans="1:7">
      <c r="A16" s="382"/>
      <c r="B16" s="386"/>
      <c r="C16" s="388"/>
      <c r="D16" s="391"/>
      <c r="E16" s="800"/>
      <c r="F16" s="121"/>
      <c r="G16" s="392"/>
    </row>
    <row r="17" spans="1:7">
      <c r="A17" s="382">
        <f>MAX($A$2:$A15)+1</f>
        <v>5</v>
      </c>
      <c r="B17" s="386" t="s">
        <v>646</v>
      </c>
      <c r="C17" s="388" t="s">
        <v>201</v>
      </c>
      <c r="D17" s="391">
        <v>10</v>
      </c>
      <c r="E17" s="384"/>
      <c r="F17" s="121">
        <f>+D17*E17</f>
        <v>0</v>
      </c>
      <c r="G17" s="392"/>
    </row>
    <row r="18" spans="1:7">
      <c r="A18" s="382"/>
      <c r="B18" s="386"/>
      <c r="C18" s="388"/>
      <c r="D18" s="391"/>
      <c r="E18" s="799"/>
      <c r="F18" s="121"/>
      <c r="G18" s="392"/>
    </row>
    <row r="19" spans="1:7">
      <c r="A19" s="382">
        <f>MAX($A$2:$A17)+1</f>
        <v>6</v>
      </c>
      <c r="B19" s="386" t="s">
        <v>647</v>
      </c>
      <c r="C19" s="388" t="s">
        <v>201</v>
      </c>
      <c r="D19" s="391">
        <v>5</v>
      </c>
      <c r="E19" s="384"/>
      <c r="F19" s="121">
        <f>+D19*E19</f>
        <v>0</v>
      </c>
      <c r="G19" s="392"/>
    </row>
    <row r="20" spans="1:7">
      <c r="A20" s="382"/>
      <c r="B20" s="386"/>
      <c r="C20" s="388"/>
      <c r="D20" s="391"/>
      <c r="E20" s="799"/>
      <c r="F20" s="121"/>
      <c r="G20" s="392"/>
    </row>
    <row r="21" spans="1:7">
      <c r="A21" s="382">
        <f>MAX($A$2:$A19)+1</f>
        <v>7</v>
      </c>
      <c r="B21" s="394" t="s">
        <v>648</v>
      </c>
      <c r="C21" s="388" t="s">
        <v>201</v>
      </c>
      <c r="D21" s="391">
        <v>70</v>
      </c>
      <c r="E21" s="384"/>
      <c r="F21" s="121">
        <f>+E21*D21</f>
        <v>0</v>
      </c>
      <c r="G21" s="392"/>
    </row>
    <row r="22" spans="1:7" s="355" customFormat="1">
      <c r="A22" s="387"/>
      <c r="B22" s="386"/>
      <c r="C22" s="388"/>
      <c r="D22" s="391"/>
      <c r="E22" s="799"/>
      <c r="F22" s="121"/>
    </row>
    <row r="23" spans="1:7" s="355" customFormat="1">
      <c r="A23" s="382">
        <f>MAX($A$2:$A21)+1</f>
        <v>8</v>
      </c>
      <c r="B23" s="386" t="s">
        <v>649</v>
      </c>
      <c r="C23" s="388"/>
      <c r="D23" s="391"/>
      <c r="E23" s="181"/>
      <c r="F23" s="121"/>
    </row>
    <row r="24" spans="1:7" s="396" customFormat="1">
      <c r="A24" s="395" t="s">
        <v>3</v>
      </c>
      <c r="B24" s="180" t="s">
        <v>650</v>
      </c>
      <c r="C24" s="185" t="s">
        <v>201</v>
      </c>
      <c r="D24" s="391">
        <v>10</v>
      </c>
      <c r="E24" s="384"/>
      <c r="F24" s="121">
        <f>+E24*D24</f>
        <v>0</v>
      </c>
    </row>
    <row r="25" spans="1:7">
      <c r="A25" s="395" t="s">
        <v>3</v>
      </c>
      <c r="B25" s="180" t="s">
        <v>651</v>
      </c>
      <c r="C25" s="185" t="s">
        <v>201</v>
      </c>
      <c r="D25" s="391">
        <v>200</v>
      </c>
      <c r="E25" s="384"/>
      <c r="F25" s="121">
        <f>+E25*D25</f>
        <v>0</v>
      </c>
    </row>
    <row r="26" spans="1:7" ht="38.25">
      <c r="A26" s="397" t="s">
        <v>3</v>
      </c>
      <c r="B26" s="180" t="s">
        <v>652</v>
      </c>
      <c r="C26" s="185" t="s">
        <v>16</v>
      </c>
      <c r="D26" s="391">
        <v>14</v>
      </c>
      <c r="E26" s="384"/>
      <c r="F26" s="121">
        <f>+E26*D26</f>
        <v>0</v>
      </c>
    </row>
    <row r="27" spans="1:7">
      <c r="A27" s="397"/>
      <c r="B27" s="180"/>
      <c r="C27" s="185"/>
      <c r="D27" s="391"/>
      <c r="E27" s="801"/>
      <c r="F27" s="121"/>
    </row>
    <row r="28" spans="1:7" ht="38.25">
      <c r="A28" s="382">
        <f>MAX($A$2:$A26)+1</f>
        <v>9</v>
      </c>
      <c r="B28" s="180" t="s">
        <v>653</v>
      </c>
      <c r="C28" s="185"/>
      <c r="D28" s="391"/>
      <c r="E28" s="801"/>
      <c r="F28" s="121"/>
      <c r="G28" s="185"/>
    </row>
    <row r="29" spans="1:7">
      <c r="A29" s="395" t="s">
        <v>3</v>
      </c>
      <c r="B29" s="180" t="s">
        <v>654</v>
      </c>
      <c r="C29" s="185" t="s">
        <v>201</v>
      </c>
      <c r="D29" s="391">
        <v>200</v>
      </c>
      <c r="E29" s="384"/>
      <c r="F29" s="121">
        <f>+E29*D29</f>
        <v>0</v>
      </c>
      <c r="G29" s="185"/>
    </row>
    <row r="30" spans="1:7">
      <c r="A30" s="395" t="s">
        <v>3</v>
      </c>
      <c r="B30" s="180" t="s">
        <v>655</v>
      </c>
      <c r="C30" s="185" t="s">
        <v>201</v>
      </c>
      <c r="D30" s="391">
        <v>600</v>
      </c>
      <c r="E30" s="384"/>
      <c r="F30" s="121">
        <f>+E30*D30</f>
        <v>0</v>
      </c>
      <c r="G30" s="185"/>
    </row>
    <row r="31" spans="1:7">
      <c r="A31" s="395" t="s">
        <v>3</v>
      </c>
      <c r="B31" s="180" t="s">
        <v>656</v>
      </c>
      <c r="C31" s="185" t="s">
        <v>201</v>
      </c>
      <c r="D31" s="391">
        <v>20</v>
      </c>
      <c r="E31" s="384"/>
      <c r="F31" s="121">
        <f>+E31*D31</f>
        <v>0</v>
      </c>
      <c r="G31" s="185"/>
    </row>
    <row r="32" spans="1:7">
      <c r="A32" s="395"/>
      <c r="B32" s="180" t="s">
        <v>657</v>
      </c>
      <c r="C32" s="185" t="s">
        <v>201</v>
      </c>
      <c r="D32" s="391">
        <v>10</v>
      </c>
      <c r="E32" s="384"/>
      <c r="F32" s="121">
        <f>+E32*D32</f>
        <v>0</v>
      </c>
      <c r="G32" s="185"/>
    </row>
    <row r="33" spans="1:10">
      <c r="A33" s="395"/>
      <c r="B33" s="180"/>
      <c r="C33" s="185"/>
      <c r="D33" s="391"/>
      <c r="E33" s="801"/>
      <c r="F33" s="121"/>
      <c r="G33" s="185"/>
    </row>
    <row r="34" spans="1:10" ht="76.5">
      <c r="A34" s="382">
        <f>MAX($A$2:$A33)+1</f>
        <v>10</v>
      </c>
      <c r="B34" s="180" t="s">
        <v>981</v>
      </c>
      <c r="C34" s="388" t="s">
        <v>16</v>
      </c>
      <c r="D34" s="392">
        <v>29</v>
      </c>
      <c r="E34" s="384"/>
      <c r="F34" s="121">
        <f>+D34*E34</f>
        <v>0</v>
      </c>
      <c r="G34" s="185"/>
    </row>
    <row r="35" spans="1:10">
      <c r="A35" s="382"/>
      <c r="B35" s="264"/>
      <c r="C35" s="388"/>
      <c r="D35" s="392"/>
      <c r="E35" s="799"/>
      <c r="F35" s="121"/>
    </row>
    <row r="36" spans="1:10" ht="76.5">
      <c r="A36" s="382">
        <f>MAX($A$2:$A35)+1</f>
        <v>11</v>
      </c>
      <c r="B36" s="180" t="s">
        <v>982</v>
      </c>
      <c r="C36" s="388" t="s">
        <v>16</v>
      </c>
      <c r="D36" s="392">
        <v>1</v>
      </c>
      <c r="E36" s="384"/>
      <c r="F36" s="121">
        <f>+D36*E36</f>
        <v>0</v>
      </c>
    </row>
    <row r="37" spans="1:10">
      <c r="A37" s="382"/>
      <c r="B37" s="264"/>
      <c r="C37" s="388"/>
      <c r="D37" s="392"/>
      <c r="E37" s="799"/>
      <c r="F37" s="121"/>
    </row>
    <row r="38" spans="1:10" ht="51">
      <c r="A38" s="382">
        <f>MAX($A$2:$A37)+1</f>
        <v>12</v>
      </c>
      <c r="B38" s="180" t="s">
        <v>978</v>
      </c>
      <c r="C38" s="388"/>
      <c r="D38" s="392"/>
      <c r="E38" s="799"/>
      <c r="F38" s="121"/>
    </row>
    <row r="39" spans="1:10">
      <c r="A39" s="395" t="s">
        <v>3</v>
      </c>
      <c r="B39" s="180" t="s">
        <v>658</v>
      </c>
      <c r="C39" s="388" t="s">
        <v>16</v>
      </c>
      <c r="D39" s="392">
        <v>1</v>
      </c>
      <c r="E39" s="384"/>
      <c r="F39" s="121">
        <f t="shared" ref="F39:F43" si="0">+D39*E39</f>
        <v>0</v>
      </c>
    </row>
    <row r="40" spans="1:10">
      <c r="A40" s="395" t="s">
        <v>3</v>
      </c>
      <c r="B40" s="180" t="s">
        <v>659</v>
      </c>
      <c r="C40" s="388" t="s">
        <v>16</v>
      </c>
      <c r="D40" s="392">
        <v>14</v>
      </c>
      <c r="E40" s="384"/>
      <c r="F40" s="121">
        <f t="shared" si="0"/>
        <v>0</v>
      </c>
    </row>
    <row r="41" spans="1:10">
      <c r="A41" s="395" t="s">
        <v>3</v>
      </c>
      <c r="B41" s="180" t="s">
        <v>660</v>
      </c>
      <c r="C41" s="388" t="s">
        <v>16</v>
      </c>
      <c r="D41" s="392">
        <v>2</v>
      </c>
      <c r="E41" s="384"/>
      <c r="F41" s="121">
        <f t="shared" si="0"/>
        <v>0</v>
      </c>
    </row>
    <row r="42" spans="1:10">
      <c r="A42" s="395" t="s">
        <v>3</v>
      </c>
      <c r="B42" s="180" t="s">
        <v>661</v>
      </c>
      <c r="C42" s="388" t="s">
        <v>16</v>
      </c>
      <c r="D42" s="392">
        <v>3</v>
      </c>
      <c r="E42" s="384"/>
      <c r="F42" s="121">
        <f t="shared" si="0"/>
        <v>0</v>
      </c>
    </row>
    <row r="43" spans="1:10">
      <c r="A43" s="395" t="s">
        <v>3</v>
      </c>
      <c r="B43" s="180" t="s">
        <v>662</v>
      </c>
      <c r="C43" s="388" t="s">
        <v>16</v>
      </c>
      <c r="D43" s="392">
        <v>1</v>
      </c>
      <c r="E43" s="384"/>
      <c r="F43" s="121">
        <f t="shared" si="0"/>
        <v>0</v>
      </c>
    </row>
    <row r="44" spans="1:10">
      <c r="A44" s="382"/>
      <c r="B44" s="180"/>
      <c r="C44" s="388"/>
      <c r="D44" s="392"/>
      <c r="E44" s="799"/>
      <c r="F44" s="121"/>
      <c r="J44" s="180"/>
    </row>
    <row r="45" spans="1:10" ht="76.5">
      <c r="A45" s="382">
        <f>MAX($A$2:$A41)+1</f>
        <v>13</v>
      </c>
      <c r="B45" s="180" t="s">
        <v>979</v>
      </c>
      <c r="C45" s="185" t="s">
        <v>16</v>
      </c>
      <c r="D45" s="185">
        <v>1</v>
      </c>
      <c r="E45" s="384"/>
      <c r="F45" s="121">
        <f>+D45*E45</f>
        <v>0</v>
      </c>
      <c r="J45" s="180"/>
    </row>
    <row r="46" spans="1:10">
      <c r="A46" s="382"/>
      <c r="B46" s="180"/>
      <c r="C46" s="388"/>
      <c r="D46" s="392"/>
      <c r="E46" s="799"/>
      <c r="F46" s="121"/>
      <c r="J46" s="180"/>
    </row>
    <row r="47" spans="1:10" ht="76.5">
      <c r="A47" s="382">
        <f>MAX($A$2:$A45)+1</f>
        <v>14</v>
      </c>
      <c r="B47" s="180" t="s">
        <v>980</v>
      </c>
      <c r="C47" s="185" t="s">
        <v>16</v>
      </c>
      <c r="D47" s="185">
        <v>2</v>
      </c>
      <c r="E47" s="384"/>
      <c r="F47" s="121">
        <f>+D47*E47</f>
        <v>0</v>
      </c>
      <c r="J47" s="180"/>
    </row>
    <row r="48" spans="1:10">
      <c r="A48" s="382"/>
      <c r="B48" s="180"/>
      <c r="C48" s="388"/>
      <c r="D48" s="392"/>
      <c r="E48" s="799"/>
      <c r="F48" s="121"/>
    </row>
    <row r="49" spans="1:9" ht="38.25">
      <c r="A49" s="382">
        <f>MAX($A$2:$A47)+1</f>
        <v>15</v>
      </c>
      <c r="B49" s="386" t="s">
        <v>663</v>
      </c>
      <c r="C49" s="388" t="s">
        <v>16</v>
      </c>
      <c r="D49" s="392">
        <v>1</v>
      </c>
      <c r="E49" s="384"/>
      <c r="F49" s="121">
        <f>+D49*E49</f>
        <v>0</v>
      </c>
    </row>
    <row r="50" spans="1:9">
      <c r="A50" s="382"/>
      <c r="B50" s="386"/>
      <c r="C50" s="388"/>
      <c r="D50" s="392"/>
      <c r="E50" s="799"/>
      <c r="F50" s="121"/>
      <c r="G50" s="117"/>
    </row>
    <row r="51" spans="1:9" ht="38.25">
      <c r="A51" s="382">
        <f>MAX($A$2:$A49)+1</f>
        <v>16</v>
      </c>
      <c r="B51" s="386" t="s">
        <v>664</v>
      </c>
      <c r="C51" s="388" t="s">
        <v>16</v>
      </c>
      <c r="D51" s="392">
        <v>1</v>
      </c>
      <c r="E51" s="384"/>
      <c r="F51" s="121">
        <f>+D51*E51</f>
        <v>0</v>
      </c>
      <c r="G51" s="117"/>
    </row>
    <row r="52" spans="1:9">
      <c r="A52" s="387"/>
      <c r="B52" s="386"/>
      <c r="C52" s="388"/>
      <c r="D52" s="392"/>
      <c r="E52" s="799"/>
      <c r="F52" s="121"/>
      <c r="G52" s="117"/>
    </row>
    <row r="53" spans="1:9" ht="51">
      <c r="A53" s="382">
        <f>MAX($A$2:$A51)+1</f>
        <v>17</v>
      </c>
      <c r="B53" s="399" t="s">
        <v>665</v>
      </c>
      <c r="C53" s="388" t="s">
        <v>16</v>
      </c>
      <c r="D53" s="392">
        <v>1</v>
      </c>
      <c r="E53" s="384"/>
      <c r="F53" s="121">
        <f>+D53*E53</f>
        <v>0</v>
      </c>
      <c r="G53" s="117"/>
    </row>
    <row r="54" spans="1:9">
      <c r="A54" s="382"/>
      <c r="B54" s="386"/>
      <c r="C54" s="388"/>
      <c r="D54" s="392"/>
      <c r="E54" s="802"/>
      <c r="F54" s="121"/>
      <c r="G54" s="117"/>
    </row>
    <row r="55" spans="1:9" ht="25.5">
      <c r="A55" s="382">
        <f>MAX($A$2:$A54)+1</f>
        <v>18</v>
      </c>
      <c r="B55" s="401" t="s">
        <v>666</v>
      </c>
      <c r="C55" s="402"/>
      <c r="D55" s="403"/>
      <c r="E55" s="802"/>
      <c r="F55" s="404"/>
      <c r="G55" s="117"/>
    </row>
    <row r="56" spans="1:9">
      <c r="A56" s="395" t="s">
        <v>3</v>
      </c>
      <c r="B56" s="401" t="s">
        <v>667</v>
      </c>
      <c r="C56" s="402" t="s">
        <v>16</v>
      </c>
      <c r="D56" s="405">
        <v>2</v>
      </c>
      <c r="E56" s="384"/>
      <c r="F56" s="121">
        <f>D56*E56</f>
        <v>0</v>
      </c>
      <c r="G56" s="117"/>
    </row>
    <row r="57" spans="1:9" s="407" customFormat="1">
      <c r="A57" s="406"/>
      <c r="B57" s="401"/>
      <c r="C57" s="402"/>
      <c r="D57" s="405"/>
      <c r="E57" s="802"/>
      <c r="F57" s="121"/>
    </row>
    <row r="58" spans="1:9" s="407" customFormat="1" ht="25.5">
      <c r="A58" s="382">
        <f>MAX($A$4:$A55)+1</f>
        <v>19</v>
      </c>
      <c r="B58" s="401" t="s">
        <v>668</v>
      </c>
      <c r="C58" s="402"/>
      <c r="D58" s="403"/>
      <c r="E58" s="802"/>
      <c r="F58" s="404"/>
    </row>
    <row r="59" spans="1:9" s="407" customFormat="1">
      <c r="A59" s="395" t="s">
        <v>3</v>
      </c>
      <c r="B59" s="401" t="s">
        <v>669</v>
      </c>
      <c r="C59" s="402" t="s">
        <v>16</v>
      </c>
      <c r="D59" s="405">
        <v>10</v>
      </c>
      <c r="E59" s="384"/>
      <c r="F59" s="121">
        <f>D59*E59</f>
        <v>0</v>
      </c>
      <c r="I59" s="407" t="s">
        <v>670</v>
      </c>
    </row>
    <row r="60" spans="1:9" s="407" customFormat="1">
      <c r="A60" s="395" t="s">
        <v>3</v>
      </c>
      <c r="B60" s="401" t="s">
        <v>667</v>
      </c>
      <c r="C60" s="402" t="s">
        <v>16</v>
      </c>
      <c r="D60" s="405">
        <v>4</v>
      </c>
      <c r="E60" s="384"/>
      <c r="F60" s="121">
        <f>D60*E60</f>
        <v>0</v>
      </c>
    </row>
    <row r="61" spans="1:9" s="407" customFormat="1">
      <c r="A61" s="395" t="s">
        <v>3</v>
      </c>
      <c r="B61" s="183" t="s">
        <v>671</v>
      </c>
      <c r="C61" s="402" t="s">
        <v>16</v>
      </c>
      <c r="D61" s="405">
        <v>2</v>
      </c>
      <c r="E61" s="384"/>
      <c r="F61" s="121">
        <f>D61*E61</f>
        <v>0</v>
      </c>
    </row>
    <row r="62" spans="1:9">
      <c r="A62" s="408"/>
      <c r="B62" s="117"/>
      <c r="C62" s="185"/>
      <c r="D62" s="185"/>
      <c r="E62" s="803"/>
      <c r="F62" s="121"/>
    </row>
    <row r="63" spans="1:9" ht="25.5">
      <c r="A63" s="382">
        <f>MAX($A$2:$A61)+1</f>
        <v>20</v>
      </c>
      <c r="B63" s="117" t="s">
        <v>672</v>
      </c>
      <c r="C63" s="185" t="s">
        <v>2</v>
      </c>
      <c r="D63" s="185">
        <v>1</v>
      </c>
      <c r="E63" s="384"/>
      <c r="F63" s="121">
        <f>+E63*D63</f>
        <v>0</v>
      </c>
    </row>
    <row r="64" spans="1:9">
      <c r="A64" s="408"/>
      <c r="B64" s="117"/>
      <c r="C64" s="185"/>
      <c r="D64" s="185"/>
      <c r="E64" s="803"/>
      <c r="F64" s="121"/>
    </row>
    <row r="65" spans="1:7">
      <c r="A65" s="382">
        <f>MAX($A$2:$A63)+1</f>
        <v>21</v>
      </c>
      <c r="B65" s="117" t="s">
        <v>673</v>
      </c>
      <c r="C65" s="185" t="s">
        <v>2</v>
      </c>
      <c r="D65" s="185">
        <v>1</v>
      </c>
      <c r="E65" s="384"/>
      <c r="F65" s="121">
        <f>+E65*D65</f>
        <v>0</v>
      </c>
    </row>
    <row r="66" spans="1:7">
      <c r="A66" s="408"/>
      <c r="B66" s="117"/>
      <c r="C66" s="185"/>
      <c r="D66" s="185"/>
      <c r="E66" s="803"/>
      <c r="F66" s="121"/>
    </row>
    <row r="67" spans="1:7">
      <c r="A67" s="382">
        <f>MAX($A$2:$A65)+1</f>
        <v>22</v>
      </c>
      <c r="B67" s="117" t="s">
        <v>674</v>
      </c>
      <c r="C67" s="185" t="s">
        <v>16</v>
      </c>
      <c r="D67" s="185">
        <v>1</v>
      </c>
      <c r="E67" s="384"/>
      <c r="F67" s="121">
        <f>+E67*D67</f>
        <v>0</v>
      </c>
    </row>
    <row r="68" spans="1:7">
      <c r="A68" s="382"/>
      <c r="B68" s="117"/>
      <c r="C68" s="185"/>
      <c r="D68" s="185"/>
      <c r="E68" s="803"/>
      <c r="F68" s="121"/>
    </row>
    <row r="69" spans="1:7" ht="26.25" customHeight="1">
      <c r="A69" s="382">
        <f>MAX($A$2:$A65)+1</f>
        <v>22</v>
      </c>
      <c r="B69" s="117" t="s">
        <v>675</v>
      </c>
      <c r="C69" s="185" t="s">
        <v>2</v>
      </c>
      <c r="D69" s="185">
        <v>1</v>
      </c>
      <c r="E69" s="384"/>
      <c r="F69" s="121">
        <f>+E69*D69</f>
        <v>0</v>
      </c>
    </row>
    <row r="70" spans="1:7">
      <c r="A70" s="408"/>
      <c r="B70" s="117"/>
      <c r="C70" s="185"/>
      <c r="D70" s="185"/>
      <c r="E70" s="803"/>
      <c r="F70" s="121"/>
    </row>
    <row r="71" spans="1:7" ht="25.5">
      <c r="A71" s="382">
        <f>MAX($A$2:$A69)+1</f>
        <v>23</v>
      </c>
      <c r="B71" s="410" t="s">
        <v>676</v>
      </c>
      <c r="C71" s="185" t="s">
        <v>16</v>
      </c>
      <c r="D71" s="185">
        <v>1</v>
      </c>
      <c r="E71" s="384"/>
      <c r="F71" s="121">
        <f>+E71*D71</f>
        <v>0</v>
      </c>
    </row>
    <row r="72" spans="1:7">
      <c r="A72" s="408"/>
      <c r="B72" s="117"/>
      <c r="C72" s="411"/>
      <c r="D72" s="405"/>
      <c r="E72" s="804"/>
      <c r="F72" s="121"/>
      <c r="G72" s="392"/>
    </row>
    <row r="73" spans="1:7" ht="25.5">
      <c r="A73" s="382">
        <f>MAX($A$2:$A72)+1</f>
        <v>24</v>
      </c>
      <c r="B73" s="410" t="s">
        <v>677</v>
      </c>
      <c r="C73" s="185" t="s">
        <v>16</v>
      </c>
      <c r="D73" s="185">
        <v>1</v>
      </c>
      <c r="E73" s="384"/>
      <c r="F73" s="121">
        <f>+E73*D73</f>
        <v>0</v>
      </c>
    </row>
    <row r="74" spans="1:7">
      <c r="A74" s="408"/>
      <c r="B74" s="117"/>
      <c r="C74" s="411"/>
      <c r="D74" s="405"/>
      <c r="E74" s="804"/>
      <c r="F74" s="121"/>
      <c r="G74" s="392"/>
    </row>
    <row r="75" spans="1:7">
      <c r="A75" s="382">
        <f>MAX($A$2:$A74)+1</f>
        <v>25</v>
      </c>
      <c r="B75" s="410" t="s">
        <v>678</v>
      </c>
      <c r="C75" s="185" t="s">
        <v>16</v>
      </c>
      <c r="D75" s="185">
        <v>1</v>
      </c>
      <c r="E75" s="384"/>
      <c r="F75" s="121">
        <f>+E75*D75</f>
        <v>0</v>
      </c>
    </row>
    <row r="76" spans="1:7">
      <c r="A76" s="382"/>
      <c r="B76" s="117"/>
      <c r="C76" s="185"/>
      <c r="D76" s="185"/>
      <c r="E76" s="805"/>
      <c r="F76" s="121"/>
    </row>
    <row r="77" spans="1:7" ht="63.75">
      <c r="A77" s="382">
        <f>MAX($A$2:$A76)+1</f>
        <v>26</v>
      </c>
      <c r="B77" s="117" t="s">
        <v>765</v>
      </c>
      <c r="C77" s="185" t="s">
        <v>2</v>
      </c>
      <c r="D77" s="185">
        <v>1</v>
      </c>
      <c r="E77" s="384"/>
      <c r="F77" s="121">
        <f>+E77*D77</f>
        <v>0</v>
      </c>
    </row>
    <row r="78" spans="1:7">
      <c r="A78" s="382"/>
      <c r="B78" s="117"/>
      <c r="C78" s="185"/>
      <c r="D78" s="185"/>
      <c r="E78" s="805"/>
      <c r="F78" s="121"/>
    </row>
    <row r="79" spans="1:7" ht="63.75">
      <c r="A79" s="382">
        <f>MAX($A$2:$A78)+1</f>
        <v>27</v>
      </c>
      <c r="B79" s="117" t="s">
        <v>766</v>
      </c>
      <c r="C79" s="185" t="s">
        <v>2</v>
      </c>
      <c r="D79" s="185">
        <v>1</v>
      </c>
      <c r="E79" s="384"/>
      <c r="F79" s="121">
        <f>+E79*D79</f>
        <v>0</v>
      </c>
    </row>
    <row r="80" spans="1:7">
      <c r="A80" s="382"/>
      <c r="B80" s="117"/>
      <c r="C80" s="185"/>
      <c r="D80" s="185"/>
      <c r="E80" s="805"/>
      <c r="F80" s="121"/>
    </row>
    <row r="81" spans="1:6" ht="63.75">
      <c r="A81" s="382">
        <f>MAX($A$2:$A80)+1</f>
        <v>28</v>
      </c>
      <c r="B81" s="117" t="s">
        <v>767</v>
      </c>
      <c r="C81" s="185" t="s">
        <v>2</v>
      </c>
      <c r="D81" s="185">
        <v>1</v>
      </c>
      <c r="E81" s="384"/>
      <c r="F81" s="121">
        <f>+E81*D81</f>
        <v>0</v>
      </c>
    </row>
    <row r="82" spans="1:6">
      <c r="A82" s="382"/>
      <c r="B82" s="117"/>
      <c r="C82" s="185"/>
      <c r="D82" s="185"/>
      <c r="E82" s="805"/>
      <c r="F82" s="121"/>
    </row>
    <row r="83" spans="1:6">
      <c r="A83" s="382">
        <f>MAX($A$2:$A82)+1</f>
        <v>29</v>
      </c>
      <c r="B83" s="117" t="s">
        <v>682</v>
      </c>
      <c r="C83" s="158" t="s">
        <v>2</v>
      </c>
      <c r="D83" s="392">
        <v>1</v>
      </c>
      <c r="E83" s="384"/>
      <c r="F83" s="121">
        <f>+E83*D83</f>
        <v>0</v>
      </c>
    </row>
    <row r="84" spans="1:6">
      <c r="A84" s="408"/>
      <c r="B84" s="117"/>
      <c r="C84" s="158"/>
      <c r="D84" s="392"/>
      <c r="E84" s="805"/>
      <c r="F84" s="121"/>
    </row>
    <row r="85" spans="1:6">
      <c r="A85" s="382">
        <f>MAX($A$2:$A83)+1</f>
        <v>30</v>
      </c>
      <c r="B85" s="180" t="s">
        <v>638</v>
      </c>
      <c r="C85" s="185" t="s">
        <v>639</v>
      </c>
      <c r="D85" s="185">
        <v>5</v>
      </c>
      <c r="E85" s="398"/>
      <c r="F85" s="121">
        <f>SUM(F8:F83)*D85%</f>
        <v>0</v>
      </c>
    </row>
    <row r="86" spans="1:6">
      <c r="A86" s="110"/>
      <c r="B86" s="117"/>
      <c r="E86" s="181"/>
      <c r="F86" s="121"/>
    </row>
    <row r="87" spans="1:6" ht="38.25">
      <c r="A87" s="382">
        <f>MAX($A$2:$A85)+1</f>
        <v>31</v>
      </c>
      <c r="B87" s="117" t="s">
        <v>683</v>
      </c>
      <c r="C87" s="171" t="s">
        <v>31</v>
      </c>
      <c r="D87" s="171">
        <v>10</v>
      </c>
      <c r="E87" s="384"/>
      <c r="F87" s="121">
        <f>+E87*D87</f>
        <v>0</v>
      </c>
    </row>
    <row r="88" spans="1:6">
      <c r="E88" s="181"/>
      <c r="F88" s="121"/>
    </row>
    <row r="104" spans="9:10">
      <c r="J104" s="117"/>
    </row>
    <row r="109" spans="9:10">
      <c r="I109" s="171"/>
    </row>
    <row r="110" spans="9:10">
      <c r="I110" s="171"/>
    </row>
    <row r="113" spans="9:9">
      <c r="I113" s="171"/>
    </row>
    <row r="114" spans="9:9">
      <c r="I114" s="171"/>
    </row>
  </sheetData>
  <sheetProtection password="CC09" sheet="1" objects="1" scenarios="1"/>
  <pageMargins left="0.7" right="0.7" top="0.75" bottom="0.75" header="0.3" footer="0.3"/>
  <pageSetup paperSize="9" orientation="portrait" horizont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161"/>
  <sheetViews>
    <sheetView view="pageBreakPreview" zoomScale="60" zoomScaleNormal="100" workbookViewId="0">
      <selection activeCell="C8" sqref="C8"/>
    </sheetView>
  </sheetViews>
  <sheetFormatPr defaultColWidth="9" defaultRowHeight="12.75"/>
  <cols>
    <col min="1" max="1" width="5.7109375" style="139" customWidth="1"/>
    <col min="2" max="2" width="47.7109375" style="385" bestFit="1" customWidth="1"/>
    <col min="3" max="4" width="8.7109375" style="171" customWidth="1"/>
    <col min="5" max="5" width="12.7109375" style="138" customWidth="1"/>
    <col min="6" max="6" width="12.7109375" style="139" customWidth="1"/>
    <col min="7" max="7" width="7.140625" style="116" customWidth="1"/>
    <col min="8" max="8" width="11.5703125" style="116" customWidth="1"/>
    <col min="9" max="16384" width="9" style="116"/>
  </cols>
  <sheetData>
    <row r="1" spans="1:10" s="109" customFormat="1">
      <c r="E1" s="814"/>
    </row>
    <row r="2" spans="1:10" s="109" customFormat="1">
      <c r="E2" s="814"/>
    </row>
    <row r="3" spans="1:10" s="109" customFormat="1">
      <c r="A3" s="374" t="s">
        <v>33</v>
      </c>
      <c r="B3" s="375" t="s">
        <v>684</v>
      </c>
      <c r="C3" s="105"/>
      <c r="D3" s="376"/>
      <c r="E3" s="797"/>
      <c r="F3" s="513">
        <f>SUM(F8:F28)</f>
        <v>0</v>
      </c>
    </row>
    <row r="4" spans="1:10" s="355" customFormat="1">
      <c r="A4" s="353"/>
      <c r="B4" s="375" t="s">
        <v>633</v>
      </c>
      <c r="C4" s="99"/>
      <c r="D4" s="99"/>
      <c r="E4" s="797"/>
      <c r="F4" s="101"/>
    </row>
    <row r="5" spans="1:10" s="415" customFormat="1">
      <c r="A5" s="353"/>
      <c r="B5" s="379"/>
      <c r="C5" s="346"/>
      <c r="D5" s="346"/>
      <c r="E5" s="795"/>
      <c r="F5" s="347"/>
    </row>
    <row r="6" spans="1:10" s="415" customFormat="1">
      <c r="A6" s="353"/>
      <c r="B6" s="375" t="s">
        <v>163</v>
      </c>
      <c r="C6" s="380" t="s">
        <v>164</v>
      </c>
      <c r="D6" s="380" t="s">
        <v>165</v>
      </c>
      <c r="E6" s="798" t="s">
        <v>166</v>
      </c>
      <c r="F6" s="378" t="s">
        <v>167</v>
      </c>
      <c r="G6" s="418"/>
      <c r="H6" s="419"/>
      <c r="I6" s="171"/>
      <c r="J6" s="116"/>
    </row>
    <row r="7" spans="1:10" s="415" customFormat="1">
      <c r="A7" s="397"/>
      <c r="B7" s="386"/>
      <c r="C7" s="185"/>
      <c r="D7" s="185"/>
      <c r="E7" s="806"/>
      <c r="F7" s="121"/>
      <c r="G7" s="418"/>
      <c r="H7" s="419"/>
      <c r="I7" s="424"/>
      <c r="J7" s="414"/>
    </row>
    <row r="8" spans="1:10" s="415" customFormat="1" ht="63.75">
      <c r="A8" s="408">
        <f>MAX($A$7:$A7)+1</f>
        <v>1</v>
      </c>
      <c r="B8" s="416" t="s">
        <v>768</v>
      </c>
      <c r="C8" s="417" t="s">
        <v>2</v>
      </c>
      <c r="D8" s="185">
        <v>1</v>
      </c>
      <c r="E8" s="806"/>
      <c r="F8" s="121"/>
      <c r="G8" s="418"/>
      <c r="H8" s="419"/>
      <c r="I8" s="424"/>
      <c r="J8" s="414"/>
    </row>
    <row r="9" spans="1:10" s="415" customFormat="1">
      <c r="A9" s="420" t="s">
        <v>3</v>
      </c>
      <c r="B9" s="264" t="s">
        <v>686</v>
      </c>
      <c r="C9" s="421" t="s">
        <v>16</v>
      </c>
      <c r="D9" s="392">
        <v>1</v>
      </c>
      <c r="E9" s="423"/>
      <c r="F9" s="121"/>
      <c r="G9" s="418"/>
      <c r="H9" s="419"/>
      <c r="I9" s="424"/>
      <c r="J9" s="414"/>
    </row>
    <row r="10" spans="1:10" s="415" customFormat="1" ht="25.5">
      <c r="A10" s="420" t="s">
        <v>3</v>
      </c>
      <c r="B10" s="264" t="s">
        <v>687</v>
      </c>
      <c r="C10" s="421" t="s">
        <v>16</v>
      </c>
      <c r="D10" s="392">
        <v>1</v>
      </c>
      <c r="E10" s="423"/>
      <c r="F10" s="121"/>
      <c r="G10" s="418"/>
      <c r="H10" s="419"/>
      <c r="I10" s="424"/>
      <c r="J10" s="414"/>
    </row>
    <row r="11" spans="1:10" s="415" customFormat="1" ht="25.5">
      <c r="A11" s="420" t="s">
        <v>3</v>
      </c>
      <c r="B11" s="264" t="s">
        <v>688</v>
      </c>
      <c r="C11" s="421" t="s">
        <v>16</v>
      </c>
      <c r="D11" s="392">
        <v>1</v>
      </c>
      <c r="E11" s="423"/>
      <c r="F11" s="121"/>
      <c r="G11" s="200"/>
      <c r="H11" s="200"/>
      <c r="I11" s="424"/>
      <c r="J11" s="414"/>
    </row>
    <row r="12" spans="1:10">
      <c r="A12" s="420" t="s">
        <v>3</v>
      </c>
      <c r="B12" s="264" t="s">
        <v>689</v>
      </c>
      <c r="C12" s="185" t="s">
        <v>16</v>
      </c>
      <c r="D12" s="185">
        <v>1</v>
      </c>
      <c r="E12" s="423"/>
      <c r="F12" s="121"/>
      <c r="G12" s="200"/>
      <c r="H12" s="200"/>
      <c r="I12" s="424"/>
      <c r="J12" s="414"/>
    </row>
    <row r="13" spans="1:10">
      <c r="A13" s="247" t="s">
        <v>3</v>
      </c>
      <c r="B13" s="399" t="s">
        <v>690</v>
      </c>
      <c r="C13" s="417" t="s">
        <v>16</v>
      </c>
      <c r="D13" s="185">
        <v>2</v>
      </c>
      <c r="E13" s="423"/>
      <c r="F13" s="121"/>
      <c r="G13" s="200"/>
      <c r="H13" s="200"/>
      <c r="I13" s="424"/>
      <c r="J13" s="414"/>
    </row>
    <row r="14" spans="1:10" s="415" customFormat="1">
      <c r="A14" s="247" t="s">
        <v>3</v>
      </c>
      <c r="B14" s="399" t="s">
        <v>691</v>
      </c>
      <c r="C14" s="417" t="s">
        <v>16</v>
      </c>
      <c r="D14" s="185">
        <v>14</v>
      </c>
      <c r="E14" s="423"/>
      <c r="F14" s="121"/>
      <c r="G14" s="427"/>
      <c r="H14" s="419"/>
      <c r="I14" s="424"/>
      <c r="J14" s="428"/>
    </row>
    <row r="15" spans="1:10" s="430" customFormat="1">
      <c r="A15" s="247" t="s">
        <v>3</v>
      </c>
      <c r="B15" s="399" t="s">
        <v>692</v>
      </c>
      <c r="C15" s="417" t="s">
        <v>16</v>
      </c>
      <c r="D15" s="185">
        <v>1</v>
      </c>
      <c r="E15" s="423"/>
      <c r="F15" s="121"/>
      <c r="G15" s="418"/>
      <c r="H15" s="419"/>
      <c r="I15" s="424"/>
      <c r="J15" s="429"/>
    </row>
    <row r="16" spans="1:10" s="415" customFormat="1" ht="25.5">
      <c r="A16" s="425" t="s">
        <v>3</v>
      </c>
      <c r="B16" s="426" t="s">
        <v>693</v>
      </c>
      <c r="C16" s="185" t="s">
        <v>2</v>
      </c>
      <c r="D16" s="185">
        <v>1</v>
      </c>
      <c r="E16" s="423"/>
      <c r="F16" s="121"/>
      <c r="G16" s="435"/>
      <c r="H16" s="419"/>
      <c r="I16" s="436"/>
      <c r="J16" s="430"/>
    </row>
    <row r="17" spans="1:9" s="415" customFormat="1" ht="63.75">
      <c r="A17" s="420" t="s">
        <v>3</v>
      </c>
      <c r="B17" s="264" t="s">
        <v>694</v>
      </c>
      <c r="C17" s="185" t="s">
        <v>2</v>
      </c>
      <c r="D17" s="185">
        <v>1</v>
      </c>
      <c r="E17" s="423"/>
      <c r="F17" s="121"/>
      <c r="G17" s="418"/>
      <c r="H17" s="443"/>
      <c r="I17" s="424"/>
    </row>
    <row r="18" spans="1:9" s="415" customFormat="1">
      <c r="A18" s="431" t="s">
        <v>3</v>
      </c>
      <c r="B18" s="386" t="s">
        <v>695</v>
      </c>
      <c r="C18" s="432" t="s">
        <v>2</v>
      </c>
      <c r="D18" s="185">
        <v>1</v>
      </c>
      <c r="E18" s="433"/>
      <c r="F18" s="434"/>
      <c r="G18" s="418"/>
      <c r="H18" s="443"/>
      <c r="I18" s="424"/>
    </row>
    <row r="19" spans="1:9" s="415" customFormat="1">
      <c r="A19" s="437"/>
      <c r="B19" s="438" t="s">
        <v>769</v>
      </c>
      <c r="C19" s="439" t="s">
        <v>2</v>
      </c>
      <c r="D19" s="440">
        <v>1</v>
      </c>
      <c r="E19" s="441"/>
      <c r="F19" s="442">
        <f>D19*E19</f>
        <v>0</v>
      </c>
      <c r="G19" s="416"/>
    </row>
    <row r="20" spans="1:9" s="415" customFormat="1">
      <c r="A20" s="437"/>
      <c r="B20" s="444"/>
      <c r="C20" s="158"/>
      <c r="D20" s="392"/>
      <c r="E20" s="806"/>
      <c r="F20" s="121"/>
      <c r="G20" s="416"/>
    </row>
    <row r="21" spans="1:9" s="415" customFormat="1">
      <c r="A21" s="408">
        <f>MAX($A$7:$A20)+1</f>
        <v>2</v>
      </c>
      <c r="B21" s="416" t="s">
        <v>770</v>
      </c>
      <c r="C21" s="411"/>
      <c r="D21" s="405"/>
      <c r="E21" s="107"/>
      <c r="F21" s="121"/>
      <c r="G21" s="416"/>
    </row>
    <row r="22" spans="1:9" ht="63.75">
      <c r="A22" s="397"/>
      <c r="B22" s="416" t="s">
        <v>700</v>
      </c>
      <c r="C22" s="411" t="s">
        <v>2</v>
      </c>
      <c r="D22" s="405">
        <v>1</v>
      </c>
      <c r="E22" s="107"/>
      <c r="F22" s="121"/>
    </row>
    <row r="23" spans="1:9">
      <c r="A23" s="397" t="s">
        <v>3</v>
      </c>
      <c r="B23" s="117" t="s">
        <v>701</v>
      </c>
      <c r="C23" s="417" t="s">
        <v>16</v>
      </c>
      <c r="D23" s="185">
        <v>5</v>
      </c>
      <c r="E23" s="423"/>
      <c r="F23" s="121"/>
    </row>
    <row r="24" spans="1:9">
      <c r="A24" s="420" t="s">
        <v>3</v>
      </c>
      <c r="B24" s="410" t="s">
        <v>702</v>
      </c>
      <c r="C24" s="185" t="s">
        <v>2</v>
      </c>
      <c r="D24" s="185">
        <v>1</v>
      </c>
      <c r="E24" s="423"/>
      <c r="F24" s="121"/>
    </row>
    <row r="25" spans="1:9" ht="25.5">
      <c r="A25" s="247" t="s">
        <v>3</v>
      </c>
      <c r="B25" s="117" t="s">
        <v>703</v>
      </c>
      <c r="C25" s="185" t="s">
        <v>16</v>
      </c>
      <c r="D25" s="445">
        <v>5</v>
      </c>
      <c r="E25" s="423"/>
      <c r="F25" s="121"/>
    </row>
    <row r="26" spans="1:9">
      <c r="A26" s="397" t="s">
        <v>3</v>
      </c>
      <c r="B26" s="410" t="s">
        <v>704</v>
      </c>
      <c r="C26" s="417" t="s">
        <v>2</v>
      </c>
      <c r="D26" s="185">
        <v>1</v>
      </c>
      <c r="E26" s="423"/>
      <c r="F26" s="121"/>
    </row>
    <row r="27" spans="1:9">
      <c r="A27" s="446" t="s">
        <v>3</v>
      </c>
      <c r="B27" s="447" t="s">
        <v>705</v>
      </c>
      <c r="C27" s="448" t="s">
        <v>16</v>
      </c>
      <c r="D27" s="185">
        <v>1</v>
      </c>
      <c r="E27" s="433"/>
      <c r="F27" s="121"/>
      <c r="G27" s="392"/>
    </row>
    <row r="28" spans="1:9" ht="25.5">
      <c r="A28" s="437"/>
      <c r="B28" s="416" t="s">
        <v>771</v>
      </c>
      <c r="C28" s="158" t="s">
        <v>2</v>
      </c>
      <c r="D28" s="440">
        <v>1</v>
      </c>
      <c r="E28" s="441"/>
      <c r="F28" s="442">
        <f>D28*E28</f>
        <v>0</v>
      </c>
    </row>
    <row r="29" spans="1:9">
      <c r="A29" s="382"/>
      <c r="B29" s="394"/>
      <c r="C29" s="388"/>
      <c r="D29" s="392"/>
      <c r="E29" s="752"/>
      <c r="F29" s="121"/>
      <c r="G29" s="185"/>
    </row>
    <row r="30" spans="1:9">
      <c r="A30" s="382"/>
      <c r="B30" s="386"/>
      <c r="C30" s="388"/>
      <c r="D30" s="392"/>
      <c r="E30" s="752"/>
      <c r="F30" s="121"/>
      <c r="G30" s="185"/>
    </row>
    <row r="31" spans="1:9">
      <c r="A31" s="382"/>
      <c r="B31" s="394"/>
      <c r="C31" s="388"/>
      <c r="D31" s="392"/>
      <c r="E31" s="752"/>
      <c r="F31" s="121"/>
      <c r="G31" s="185"/>
    </row>
    <row r="32" spans="1:9">
      <c r="A32" s="387"/>
      <c r="B32" s="386"/>
      <c r="C32" s="388"/>
      <c r="D32" s="392"/>
      <c r="E32" s="752"/>
      <c r="F32" s="121"/>
      <c r="G32" s="185"/>
    </row>
    <row r="33" spans="1:7">
      <c r="A33" s="382"/>
      <c r="B33" s="386"/>
      <c r="C33" s="388"/>
      <c r="D33" s="392"/>
      <c r="E33" s="752"/>
      <c r="F33" s="121"/>
      <c r="G33" s="185"/>
    </row>
    <row r="34" spans="1:7">
      <c r="A34" s="395"/>
      <c r="B34" s="180"/>
      <c r="C34" s="185"/>
      <c r="D34" s="185"/>
      <c r="E34" s="752"/>
      <c r="F34" s="121"/>
      <c r="G34" s="185"/>
    </row>
    <row r="35" spans="1:7">
      <c r="A35" s="395"/>
      <c r="B35" s="180"/>
      <c r="C35" s="185"/>
      <c r="D35" s="185"/>
      <c r="E35" s="752"/>
      <c r="F35" s="121"/>
      <c r="G35" s="185"/>
    </row>
    <row r="36" spans="1:7">
      <c r="A36" s="395"/>
      <c r="B36" s="180"/>
      <c r="C36" s="185"/>
      <c r="D36" s="185"/>
      <c r="E36" s="752"/>
      <c r="F36" s="121"/>
      <c r="G36" s="185"/>
    </row>
    <row r="37" spans="1:7">
      <c r="A37" s="397"/>
      <c r="B37" s="180"/>
      <c r="C37" s="185"/>
      <c r="D37" s="185"/>
      <c r="E37" s="752"/>
      <c r="F37" s="121"/>
      <c r="G37" s="185"/>
    </row>
    <row r="38" spans="1:7">
      <c r="A38" s="395"/>
      <c r="B38" s="180"/>
      <c r="C38" s="185"/>
      <c r="D38" s="185"/>
      <c r="E38" s="752"/>
      <c r="F38" s="121"/>
      <c r="G38" s="185"/>
    </row>
    <row r="39" spans="1:7">
      <c r="A39" s="382"/>
      <c r="B39" s="180"/>
      <c r="C39" s="185"/>
      <c r="D39" s="185"/>
      <c r="E39" s="752"/>
      <c r="F39" s="121"/>
      <c r="G39" s="185"/>
    </row>
    <row r="40" spans="1:7">
      <c r="A40" s="395"/>
      <c r="B40" s="180"/>
      <c r="C40" s="185"/>
      <c r="D40" s="185"/>
      <c r="E40" s="752"/>
      <c r="F40" s="121"/>
      <c r="G40" s="185"/>
    </row>
    <row r="41" spans="1:7">
      <c r="A41" s="395"/>
      <c r="B41" s="180"/>
      <c r="C41" s="185"/>
      <c r="D41" s="185"/>
      <c r="E41" s="752"/>
      <c r="F41" s="121"/>
      <c r="G41" s="185"/>
    </row>
    <row r="42" spans="1:7">
      <c r="A42" s="395"/>
      <c r="B42" s="180"/>
      <c r="C42" s="185"/>
      <c r="D42" s="185"/>
      <c r="E42" s="752"/>
      <c r="F42" s="121"/>
      <c r="G42" s="185"/>
    </row>
    <row r="43" spans="1:7">
      <c r="A43" s="395"/>
      <c r="B43" s="180"/>
      <c r="C43" s="185"/>
      <c r="D43" s="185"/>
      <c r="E43" s="752"/>
      <c r="F43" s="121"/>
      <c r="G43" s="185"/>
    </row>
    <row r="44" spans="1:7">
      <c r="A44" s="395"/>
      <c r="B44" s="180"/>
      <c r="C44" s="185"/>
      <c r="D44" s="185"/>
      <c r="E44" s="752"/>
      <c r="F44" s="121"/>
      <c r="G44" s="185"/>
    </row>
    <row r="45" spans="1:7">
      <c r="A45" s="382"/>
      <c r="B45" s="180"/>
      <c r="C45" s="185"/>
      <c r="D45" s="185"/>
      <c r="E45" s="752"/>
      <c r="F45" s="121"/>
      <c r="G45" s="185"/>
    </row>
    <row r="46" spans="1:7">
      <c r="A46" s="395"/>
      <c r="B46" s="180"/>
      <c r="C46" s="185"/>
      <c r="D46" s="185"/>
      <c r="E46" s="752"/>
      <c r="F46" s="121"/>
      <c r="G46" s="185"/>
    </row>
    <row r="47" spans="1:7">
      <c r="A47" s="395"/>
      <c r="B47" s="180"/>
      <c r="C47" s="185"/>
      <c r="D47" s="185"/>
      <c r="E47" s="752"/>
      <c r="F47" s="121"/>
      <c r="G47" s="185"/>
    </row>
    <row r="48" spans="1:7" s="355" customFormat="1">
      <c r="A48" s="395"/>
      <c r="B48" s="180"/>
      <c r="C48" s="185"/>
      <c r="D48" s="185"/>
      <c r="E48" s="752"/>
      <c r="F48" s="121"/>
    </row>
    <row r="49" spans="1:6" s="355" customFormat="1">
      <c r="A49" s="382"/>
      <c r="B49" s="180"/>
      <c r="C49" s="185"/>
      <c r="D49" s="185"/>
      <c r="E49" s="752"/>
      <c r="F49" s="121"/>
    </row>
    <row r="50" spans="1:6" s="355" customFormat="1">
      <c r="A50" s="395"/>
      <c r="B50" s="180"/>
      <c r="C50" s="185"/>
      <c r="D50" s="185"/>
      <c r="E50" s="752"/>
      <c r="F50" s="121"/>
    </row>
    <row r="51" spans="1:6" s="355" customFormat="1">
      <c r="A51" s="395"/>
      <c r="B51" s="180"/>
      <c r="C51" s="185"/>
      <c r="D51" s="185"/>
      <c r="E51" s="752"/>
      <c r="F51" s="121"/>
    </row>
    <row r="52" spans="1:6" s="355" customFormat="1">
      <c r="A52" s="395"/>
      <c r="B52" s="180"/>
      <c r="C52" s="185"/>
      <c r="D52" s="185"/>
      <c r="E52" s="752"/>
      <c r="F52" s="121"/>
    </row>
    <row r="53" spans="1:6" s="355" customFormat="1">
      <c r="A53" s="353"/>
      <c r="B53" s="449"/>
      <c r="C53" s="105"/>
      <c r="D53" s="105"/>
      <c r="E53" s="752"/>
      <c r="F53" s="357"/>
    </row>
    <row r="54" spans="1:6">
      <c r="A54" s="382"/>
      <c r="B54" s="450"/>
      <c r="C54" s="388"/>
      <c r="D54" s="392"/>
      <c r="E54" s="752"/>
      <c r="F54" s="121"/>
    </row>
    <row r="55" spans="1:6">
      <c r="A55" s="382"/>
      <c r="B55" s="450"/>
      <c r="C55" s="388"/>
      <c r="D55" s="392"/>
      <c r="E55" s="752"/>
      <c r="F55" s="121"/>
    </row>
    <row r="56" spans="1:6" s="355" customFormat="1">
      <c r="A56" s="382"/>
      <c r="B56" s="450"/>
      <c r="C56" s="388"/>
      <c r="D56" s="392"/>
      <c r="E56" s="752"/>
      <c r="F56" s="121"/>
    </row>
    <row r="57" spans="1:6" s="355" customFormat="1">
      <c r="A57" s="382"/>
      <c r="B57" s="450"/>
      <c r="C57" s="388"/>
      <c r="D57" s="392"/>
      <c r="E57" s="752"/>
      <c r="F57" s="121"/>
    </row>
    <row r="58" spans="1:6" s="355" customFormat="1">
      <c r="A58" s="382"/>
      <c r="B58" s="450"/>
      <c r="C58" s="388"/>
      <c r="D58" s="392"/>
      <c r="E58" s="752"/>
      <c r="F58" s="121"/>
    </row>
    <row r="59" spans="1:6" s="355" customFormat="1">
      <c r="A59" s="382"/>
      <c r="B59" s="386"/>
      <c r="C59" s="388"/>
      <c r="D59" s="392"/>
      <c r="E59" s="752"/>
      <c r="F59" s="121"/>
    </row>
    <row r="60" spans="1:6" s="355" customFormat="1">
      <c r="A60" s="382"/>
      <c r="B60" s="180"/>
      <c r="C60" s="185"/>
      <c r="D60" s="185"/>
      <c r="E60" s="752"/>
      <c r="F60" s="121"/>
    </row>
    <row r="61" spans="1:6" s="355" customFormat="1">
      <c r="A61" s="382"/>
      <c r="B61" s="450"/>
      <c r="C61" s="388"/>
      <c r="D61" s="392"/>
      <c r="E61" s="752"/>
      <c r="F61" s="121"/>
    </row>
    <row r="62" spans="1:6" s="355" customFormat="1">
      <c r="A62" s="382"/>
      <c r="B62" s="111"/>
      <c r="C62" s="388"/>
      <c r="D62" s="392"/>
      <c r="E62" s="752"/>
      <c r="F62" s="121"/>
    </row>
    <row r="63" spans="1:6" s="355" customFormat="1">
      <c r="A63" s="382"/>
      <c r="B63" s="450"/>
      <c r="C63" s="388"/>
      <c r="D63" s="392"/>
      <c r="E63" s="752"/>
      <c r="F63" s="121"/>
    </row>
    <row r="64" spans="1:6" s="355" customFormat="1">
      <c r="A64" s="382"/>
      <c r="B64" s="111"/>
      <c r="C64" s="388"/>
      <c r="D64" s="392"/>
      <c r="E64" s="752"/>
      <c r="F64" s="121"/>
    </row>
    <row r="65" spans="1:6" s="355" customFormat="1">
      <c r="A65" s="382"/>
      <c r="B65" s="111"/>
      <c r="C65" s="388"/>
      <c r="D65" s="392"/>
      <c r="E65" s="752"/>
      <c r="F65" s="121"/>
    </row>
    <row r="66" spans="1:6" s="355" customFormat="1">
      <c r="A66" s="382"/>
      <c r="B66" s="111"/>
      <c r="C66" s="388"/>
      <c r="D66" s="392"/>
      <c r="E66" s="752"/>
      <c r="F66" s="121"/>
    </row>
    <row r="67" spans="1:6" s="355" customFormat="1">
      <c r="A67" s="382"/>
      <c r="B67" s="111"/>
      <c r="C67" s="388"/>
      <c r="D67" s="392"/>
      <c r="E67" s="752"/>
      <c r="F67" s="121"/>
    </row>
    <row r="68" spans="1:6" s="355" customFormat="1">
      <c r="A68" s="382"/>
      <c r="B68" s="111"/>
      <c r="C68" s="388"/>
      <c r="D68" s="392"/>
      <c r="E68" s="752"/>
      <c r="F68" s="121"/>
    </row>
    <row r="69" spans="1:6" s="355" customFormat="1">
      <c r="A69" s="382"/>
      <c r="B69" s="111"/>
      <c r="C69" s="388"/>
      <c r="D69" s="392"/>
      <c r="E69" s="752"/>
      <c r="F69" s="121"/>
    </row>
    <row r="70" spans="1:6" s="355" customFormat="1">
      <c r="A70" s="382"/>
      <c r="B70" s="111"/>
      <c r="C70" s="388"/>
      <c r="D70" s="392"/>
      <c r="E70" s="752"/>
      <c r="F70" s="121"/>
    </row>
    <row r="71" spans="1:6" s="355" customFormat="1">
      <c r="A71" s="382"/>
      <c r="B71" s="111"/>
      <c r="C71" s="388"/>
      <c r="D71" s="392"/>
      <c r="E71" s="752"/>
      <c r="F71" s="121"/>
    </row>
    <row r="72" spans="1:6" s="355" customFormat="1">
      <c r="A72" s="382"/>
      <c r="B72" s="111"/>
      <c r="C72" s="388"/>
      <c r="D72" s="392"/>
      <c r="E72" s="752"/>
      <c r="F72" s="121"/>
    </row>
    <row r="73" spans="1:6" s="355" customFormat="1">
      <c r="A73" s="382"/>
      <c r="B73" s="111"/>
      <c r="C73" s="388"/>
      <c r="D73" s="392"/>
      <c r="E73" s="752"/>
      <c r="F73" s="121"/>
    </row>
    <row r="74" spans="1:6" s="355" customFormat="1">
      <c r="A74" s="382"/>
      <c r="B74" s="111"/>
      <c r="C74" s="388"/>
      <c r="D74" s="392"/>
      <c r="E74" s="752"/>
      <c r="F74" s="121"/>
    </row>
    <row r="75" spans="1:6" s="355" customFormat="1">
      <c r="A75" s="382"/>
      <c r="B75" s="111"/>
      <c r="C75" s="388"/>
      <c r="D75" s="392"/>
      <c r="E75" s="752"/>
      <c r="F75" s="121"/>
    </row>
    <row r="76" spans="1:6">
      <c r="A76" s="382"/>
      <c r="B76" s="111"/>
      <c r="C76" s="388"/>
      <c r="D76" s="392"/>
      <c r="E76" s="752"/>
      <c r="F76" s="121"/>
    </row>
    <row r="77" spans="1:6">
      <c r="A77" s="382"/>
      <c r="B77" s="111"/>
      <c r="C77" s="388"/>
      <c r="D77" s="392"/>
      <c r="E77" s="752"/>
      <c r="F77" s="121"/>
    </row>
    <row r="78" spans="1:6">
      <c r="A78" s="382"/>
      <c r="B78" s="111"/>
      <c r="C78" s="388"/>
      <c r="D78" s="392"/>
      <c r="E78" s="752"/>
      <c r="F78" s="121"/>
    </row>
    <row r="79" spans="1:6">
      <c r="A79" s="382"/>
      <c r="B79" s="111"/>
      <c r="C79" s="388"/>
      <c r="D79" s="392"/>
      <c r="E79" s="752"/>
      <c r="F79" s="121"/>
    </row>
    <row r="80" spans="1:6">
      <c r="A80" s="382"/>
      <c r="B80" s="111"/>
      <c r="C80" s="388"/>
      <c r="D80" s="392"/>
      <c r="E80" s="752"/>
      <c r="F80" s="121"/>
    </row>
    <row r="81" spans="1:11">
      <c r="A81" s="382"/>
      <c r="B81" s="386"/>
      <c r="C81" s="388"/>
      <c r="D81" s="392"/>
      <c r="E81" s="752"/>
      <c r="F81" s="121"/>
    </row>
    <row r="82" spans="1:11">
      <c r="A82" s="387"/>
      <c r="B82" s="451"/>
      <c r="C82" s="388"/>
      <c r="D82" s="392"/>
      <c r="E82" s="752"/>
      <c r="F82" s="121"/>
    </row>
    <row r="83" spans="1:11" s="355" customFormat="1">
      <c r="A83" s="387"/>
      <c r="B83" s="451"/>
      <c r="C83" s="388"/>
      <c r="D83" s="392"/>
      <c r="E83" s="752"/>
      <c r="F83" s="121"/>
    </row>
    <row r="84" spans="1:11">
      <c r="A84" s="382"/>
      <c r="B84" s="180"/>
      <c r="C84" s="388"/>
      <c r="D84" s="392"/>
      <c r="E84" s="752"/>
      <c r="F84" s="121"/>
    </row>
    <row r="85" spans="1:11" s="355" customFormat="1">
      <c r="A85" s="382"/>
      <c r="B85" s="386"/>
      <c r="C85" s="388"/>
      <c r="D85" s="392"/>
      <c r="E85" s="752"/>
      <c r="F85" s="121"/>
    </row>
    <row r="86" spans="1:11">
      <c r="A86" s="382"/>
      <c r="B86" s="180"/>
      <c r="C86" s="185"/>
      <c r="D86" s="185"/>
      <c r="E86" s="752"/>
      <c r="F86" s="121"/>
      <c r="K86" s="390"/>
    </row>
    <row r="87" spans="1:11">
      <c r="A87" s="382"/>
      <c r="B87" s="180"/>
      <c r="C87" s="388"/>
      <c r="D87" s="392"/>
      <c r="E87" s="752"/>
      <c r="F87" s="121"/>
    </row>
    <row r="88" spans="1:11">
      <c r="A88" s="382"/>
      <c r="B88" s="452"/>
      <c r="C88" s="388"/>
      <c r="D88" s="392"/>
      <c r="E88" s="752"/>
      <c r="F88" s="121"/>
    </row>
    <row r="89" spans="1:11">
      <c r="A89" s="382"/>
      <c r="B89" s="180"/>
      <c r="C89" s="388"/>
      <c r="D89" s="392"/>
      <c r="E89" s="752"/>
      <c r="F89" s="121"/>
      <c r="G89" s="117"/>
    </row>
    <row r="90" spans="1:11">
      <c r="A90" s="382"/>
      <c r="B90" s="452"/>
      <c r="C90" s="388"/>
      <c r="D90" s="392"/>
      <c r="E90" s="752"/>
      <c r="F90" s="121"/>
      <c r="G90" s="117"/>
    </row>
    <row r="91" spans="1:11">
      <c r="A91" s="453"/>
      <c r="B91" s="386"/>
      <c r="C91" s="388"/>
      <c r="D91" s="392"/>
      <c r="E91" s="752"/>
      <c r="F91" s="121"/>
      <c r="G91" s="117"/>
    </row>
    <row r="92" spans="1:11">
      <c r="A92" s="382"/>
      <c r="B92" s="386"/>
      <c r="C92" s="388"/>
      <c r="D92" s="392"/>
      <c r="E92" s="752"/>
      <c r="F92" s="121"/>
      <c r="G92" s="117"/>
    </row>
    <row r="93" spans="1:11" s="407" customFormat="1">
      <c r="A93" s="382"/>
      <c r="B93" s="386"/>
      <c r="C93" s="388"/>
      <c r="D93" s="392"/>
      <c r="E93" s="752"/>
      <c r="F93" s="121"/>
    </row>
    <row r="94" spans="1:11" s="407" customFormat="1">
      <c r="A94" s="382"/>
      <c r="B94" s="386"/>
      <c r="C94" s="388"/>
      <c r="D94" s="392"/>
      <c r="E94" s="752"/>
      <c r="F94" s="121"/>
    </row>
    <row r="95" spans="1:11" s="407" customFormat="1">
      <c r="A95" s="387"/>
      <c r="B95" s="386"/>
      <c r="C95" s="388"/>
      <c r="D95" s="392"/>
      <c r="E95" s="752"/>
      <c r="F95" s="121"/>
    </row>
    <row r="96" spans="1:11" s="407" customFormat="1">
      <c r="A96" s="382"/>
      <c r="B96" s="399"/>
      <c r="C96" s="388"/>
      <c r="D96" s="392"/>
      <c r="E96" s="752"/>
      <c r="F96" s="121"/>
    </row>
    <row r="97" spans="1:6" s="407" customFormat="1">
      <c r="A97" s="382"/>
      <c r="B97" s="386"/>
      <c r="C97" s="388"/>
      <c r="D97" s="392"/>
      <c r="E97" s="752"/>
      <c r="F97" s="121"/>
    </row>
    <row r="98" spans="1:6" s="407" customFormat="1">
      <c r="A98" s="382"/>
      <c r="B98" s="401"/>
      <c r="C98" s="402"/>
      <c r="D98" s="403"/>
      <c r="E98" s="752"/>
      <c r="F98" s="404"/>
    </row>
    <row r="99" spans="1:6">
      <c r="A99" s="406"/>
      <c r="B99" s="401"/>
      <c r="C99" s="402"/>
      <c r="D99" s="405"/>
      <c r="E99" s="752"/>
      <c r="F99" s="121"/>
    </row>
    <row r="100" spans="1:6">
      <c r="A100" s="406"/>
      <c r="B100" s="401"/>
      <c r="C100" s="402"/>
      <c r="D100" s="405"/>
      <c r="E100" s="752"/>
      <c r="F100" s="121"/>
    </row>
    <row r="101" spans="1:6">
      <c r="A101" s="382"/>
      <c r="B101" s="401"/>
      <c r="C101" s="402"/>
      <c r="D101" s="403"/>
      <c r="E101" s="752"/>
      <c r="F101" s="404"/>
    </row>
    <row r="102" spans="1:6">
      <c r="A102" s="406"/>
      <c r="B102" s="401"/>
      <c r="C102" s="402"/>
      <c r="D102" s="405"/>
      <c r="E102" s="752"/>
      <c r="F102" s="121"/>
    </row>
    <row r="103" spans="1:6">
      <c r="A103" s="406"/>
      <c r="B103" s="401"/>
      <c r="C103" s="402"/>
      <c r="D103" s="405"/>
      <c r="E103" s="752"/>
      <c r="F103" s="121"/>
    </row>
    <row r="104" spans="1:6">
      <c r="A104" s="408"/>
      <c r="B104" s="111"/>
      <c r="C104" s="185"/>
      <c r="D104" s="185"/>
      <c r="E104" s="752"/>
      <c r="F104" s="121"/>
    </row>
    <row r="105" spans="1:6">
      <c r="A105" s="408"/>
      <c r="B105" s="319"/>
      <c r="C105" s="158"/>
      <c r="D105" s="392"/>
      <c r="E105" s="752"/>
      <c r="F105" s="121"/>
    </row>
    <row r="106" spans="1:6">
      <c r="A106" s="408"/>
      <c r="B106" s="111"/>
      <c r="C106" s="185"/>
      <c r="D106" s="185"/>
      <c r="E106" s="752"/>
      <c r="F106" s="121"/>
    </row>
    <row r="107" spans="1:6">
      <c r="A107" s="408"/>
      <c r="B107" s="319"/>
      <c r="C107" s="158"/>
      <c r="D107" s="392"/>
      <c r="E107" s="752"/>
      <c r="F107" s="121"/>
    </row>
    <row r="108" spans="1:6">
      <c r="A108" s="408"/>
      <c r="B108" s="264"/>
      <c r="C108" s="185"/>
      <c r="D108" s="185"/>
      <c r="E108" s="752"/>
      <c r="F108" s="121"/>
    </row>
    <row r="109" spans="1:6">
      <c r="A109" s="408"/>
      <c r="B109" s="264"/>
      <c r="C109" s="185"/>
      <c r="D109" s="185"/>
      <c r="E109" s="752"/>
      <c r="F109" s="121"/>
    </row>
    <row r="110" spans="1:6">
      <c r="A110" s="408"/>
      <c r="B110" s="264"/>
      <c r="C110" s="185"/>
      <c r="D110" s="185"/>
      <c r="E110" s="752"/>
      <c r="F110" s="121"/>
    </row>
    <row r="111" spans="1:6">
      <c r="A111" s="408"/>
      <c r="B111" s="264"/>
      <c r="C111" s="185"/>
      <c r="D111" s="185"/>
      <c r="E111" s="752"/>
      <c r="F111" s="121"/>
    </row>
    <row r="112" spans="1:6">
      <c r="A112" s="408"/>
      <c r="B112" s="117"/>
      <c r="C112" s="185"/>
      <c r="D112" s="185"/>
      <c r="E112" s="752"/>
      <c r="F112" s="121"/>
    </row>
    <row r="113" spans="1:12">
      <c r="A113" s="382"/>
      <c r="B113" s="117"/>
      <c r="C113" s="185"/>
      <c r="D113" s="185"/>
      <c r="E113" s="752"/>
      <c r="F113" s="121"/>
    </row>
    <row r="114" spans="1:12">
      <c r="A114" s="408"/>
      <c r="B114" s="117"/>
      <c r="C114" s="185"/>
      <c r="D114" s="185"/>
      <c r="E114" s="752"/>
      <c r="F114" s="121"/>
    </row>
    <row r="115" spans="1:12">
      <c r="A115" s="382"/>
      <c r="B115" s="117"/>
      <c r="C115" s="185"/>
      <c r="D115" s="185"/>
      <c r="E115" s="752"/>
      <c r="F115" s="121"/>
    </row>
    <row r="116" spans="1:12">
      <c r="A116" s="408"/>
      <c r="B116" s="117"/>
      <c r="C116" s="185"/>
      <c r="D116" s="185"/>
      <c r="E116" s="752"/>
      <c r="F116" s="121"/>
    </row>
    <row r="117" spans="1:12">
      <c r="A117" s="382"/>
      <c r="B117" s="117"/>
      <c r="C117" s="185"/>
      <c r="D117" s="185"/>
      <c r="E117" s="752"/>
      <c r="F117" s="121"/>
    </row>
    <row r="118" spans="1:12">
      <c r="A118" s="408"/>
      <c r="B118" s="117"/>
      <c r="C118" s="185"/>
      <c r="D118" s="185"/>
      <c r="E118" s="752"/>
      <c r="F118" s="121"/>
    </row>
    <row r="119" spans="1:12" s="140" customFormat="1">
      <c r="A119" s="382"/>
      <c r="B119" s="117"/>
      <c r="C119" s="185"/>
      <c r="D119" s="185"/>
      <c r="E119" s="752"/>
      <c r="F119" s="121"/>
    </row>
    <row r="120" spans="1:12">
      <c r="A120" s="408"/>
      <c r="B120" s="117"/>
      <c r="C120" s="185"/>
      <c r="D120" s="185"/>
      <c r="E120" s="752"/>
      <c r="F120" s="121"/>
    </row>
    <row r="121" spans="1:12">
      <c r="A121" s="382"/>
      <c r="B121" s="117"/>
      <c r="C121" s="185"/>
      <c r="D121" s="185"/>
      <c r="E121" s="752"/>
      <c r="F121" s="121"/>
    </row>
    <row r="122" spans="1:12">
      <c r="A122" s="408"/>
      <c r="B122" s="264"/>
      <c r="C122" s="185"/>
      <c r="D122" s="185"/>
      <c r="E122" s="752"/>
      <c r="F122" s="121"/>
    </row>
    <row r="123" spans="1:12">
      <c r="A123" s="382"/>
      <c r="B123" s="117"/>
      <c r="C123" s="185"/>
      <c r="D123" s="185"/>
      <c r="E123" s="752"/>
      <c r="F123" s="121"/>
    </row>
    <row r="124" spans="1:12">
      <c r="A124" s="454"/>
      <c r="B124" s="117"/>
      <c r="C124" s="158"/>
      <c r="D124" s="392"/>
      <c r="E124" s="752"/>
      <c r="F124" s="121"/>
    </row>
    <row r="125" spans="1:12" s="140" customFormat="1">
      <c r="A125" s="408"/>
      <c r="B125" s="117"/>
      <c r="C125" s="158"/>
      <c r="D125" s="392"/>
      <c r="E125" s="752"/>
      <c r="F125" s="121"/>
      <c r="L125" s="413"/>
    </row>
    <row r="126" spans="1:12">
      <c r="A126" s="408"/>
      <c r="B126" s="117"/>
      <c r="C126" s="158"/>
      <c r="D126" s="392"/>
      <c r="E126" s="752"/>
      <c r="F126" s="121"/>
    </row>
    <row r="127" spans="1:12">
      <c r="A127" s="408"/>
      <c r="B127" s="180"/>
      <c r="C127" s="185"/>
      <c r="D127" s="185"/>
      <c r="E127" s="752"/>
      <c r="F127" s="121"/>
    </row>
    <row r="128" spans="1:12">
      <c r="A128" s="408"/>
      <c r="B128" s="117"/>
      <c r="C128" s="158"/>
      <c r="D128" s="392"/>
      <c r="E128" s="752"/>
      <c r="F128" s="121"/>
    </row>
    <row r="129" spans="1:7" s="140" customFormat="1">
      <c r="A129" s="408"/>
      <c r="B129" s="455"/>
      <c r="C129" s="158"/>
      <c r="D129" s="392"/>
      <c r="E129" s="752"/>
      <c r="F129" s="121"/>
    </row>
    <row r="130" spans="1:7" s="140" customFormat="1">
      <c r="A130" s="454"/>
      <c r="B130" s="117"/>
      <c r="C130" s="158"/>
      <c r="D130" s="392"/>
      <c r="E130" s="752"/>
      <c r="F130" s="121"/>
    </row>
    <row r="131" spans="1:7">
      <c r="A131" s="408"/>
      <c r="B131" s="117"/>
      <c r="C131" s="158"/>
      <c r="D131" s="392"/>
      <c r="E131" s="752"/>
      <c r="F131" s="121"/>
    </row>
    <row r="132" spans="1:7">
      <c r="A132" s="408"/>
      <c r="B132" s="117"/>
      <c r="C132" s="158"/>
      <c r="D132" s="392"/>
      <c r="E132" s="752"/>
      <c r="F132" s="121"/>
    </row>
    <row r="133" spans="1:7">
      <c r="A133" s="408"/>
      <c r="B133" s="455"/>
      <c r="C133" s="158"/>
      <c r="D133" s="392"/>
      <c r="E133" s="752"/>
      <c r="F133" s="121"/>
    </row>
    <row r="134" spans="1:7">
      <c r="A134" s="454"/>
      <c r="B134" s="117"/>
      <c r="C134" s="158"/>
      <c r="D134" s="392"/>
      <c r="E134" s="752"/>
      <c r="F134" s="121"/>
    </row>
    <row r="135" spans="1:7">
      <c r="A135" s="454"/>
      <c r="B135" s="117"/>
      <c r="C135" s="158"/>
      <c r="D135" s="392"/>
      <c r="E135" s="752"/>
      <c r="F135" s="121"/>
      <c r="G135" s="185"/>
    </row>
    <row r="136" spans="1:7">
      <c r="A136" s="408"/>
      <c r="B136" s="117"/>
      <c r="C136" s="158"/>
      <c r="D136" s="392"/>
      <c r="E136" s="752"/>
      <c r="F136" s="121"/>
      <c r="G136" s="185"/>
    </row>
    <row r="137" spans="1:7">
      <c r="A137" s="395"/>
      <c r="B137" s="456"/>
      <c r="C137" s="185"/>
      <c r="D137" s="185"/>
      <c r="E137" s="752"/>
      <c r="F137" s="121"/>
    </row>
    <row r="138" spans="1:7">
      <c r="A138" s="395"/>
      <c r="B138" s="456"/>
      <c r="C138" s="185"/>
      <c r="D138" s="185"/>
      <c r="E138" s="752"/>
      <c r="F138" s="121"/>
    </row>
    <row r="139" spans="1:7">
      <c r="A139" s="382"/>
      <c r="B139" s="456"/>
      <c r="C139" s="158"/>
      <c r="D139" s="392"/>
      <c r="E139" s="752"/>
      <c r="F139" s="121"/>
    </row>
    <row r="140" spans="1:7" s="140" customFormat="1">
      <c r="A140" s="382"/>
      <c r="B140" s="180"/>
      <c r="C140" s="185"/>
      <c r="D140" s="185"/>
      <c r="E140" s="752"/>
      <c r="F140" s="121"/>
    </row>
    <row r="141" spans="1:7" s="140" customFormat="1">
      <c r="A141" s="395"/>
      <c r="B141" s="180"/>
      <c r="C141" s="185"/>
      <c r="D141" s="185"/>
      <c r="E141" s="752"/>
      <c r="F141" s="121"/>
    </row>
    <row r="142" spans="1:7">
      <c r="A142" s="408"/>
      <c r="B142" s="117"/>
      <c r="C142" s="158"/>
      <c r="D142" s="392"/>
      <c r="E142" s="752"/>
      <c r="F142" s="121"/>
    </row>
    <row r="143" spans="1:7">
      <c r="A143" s="408"/>
      <c r="B143" s="455"/>
      <c r="C143" s="158"/>
      <c r="D143" s="392"/>
      <c r="E143" s="752"/>
      <c r="F143" s="121"/>
    </row>
    <row r="144" spans="1:7">
      <c r="A144" s="408"/>
      <c r="B144" s="455"/>
      <c r="C144" s="158"/>
      <c r="D144" s="392"/>
      <c r="E144" s="752"/>
      <c r="F144" s="121"/>
    </row>
    <row r="145" spans="1:14">
      <c r="A145" s="454"/>
      <c r="B145" s="117"/>
      <c r="C145" s="158"/>
      <c r="D145" s="392"/>
      <c r="E145" s="752"/>
      <c r="F145" s="121"/>
      <c r="G145" s="185"/>
      <c r="N145" s="413"/>
    </row>
    <row r="146" spans="1:14">
      <c r="A146" s="454"/>
      <c r="B146" s="117"/>
      <c r="C146" s="158"/>
      <c r="D146" s="392"/>
      <c r="E146" s="752"/>
      <c r="F146" s="121"/>
      <c r="G146" s="185"/>
    </row>
    <row r="147" spans="1:14">
      <c r="A147" s="408"/>
      <c r="B147" s="117"/>
      <c r="C147" s="158"/>
      <c r="D147" s="392"/>
      <c r="E147" s="752"/>
      <c r="F147" s="121"/>
    </row>
    <row r="148" spans="1:14">
      <c r="A148" s="395"/>
      <c r="B148" s="394"/>
      <c r="C148" s="185"/>
      <c r="D148" s="185"/>
      <c r="E148" s="752"/>
      <c r="F148" s="121"/>
    </row>
    <row r="149" spans="1:14">
      <c r="A149" s="382"/>
      <c r="B149" s="456"/>
      <c r="C149" s="185"/>
      <c r="D149" s="185"/>
      <c r="E149" s="752"/>
      <c r="F149" s="121"/>
    </row>
    <row r="150" spans="1:14">
      <c r="A150" s="382"/>
      <c r="B150" s="180"/>
      <c r="C150" s="185"/>
      <c r="D150" s="185"/>
      <c r="E150" s="752"/>
      <c r="F150" s="121"/>
    </row>
    <row r="151" spans="1:14">
      <c r="A151" s="395"/>
      <c r="B151" s="180"/>
      <c r="C151" s="185"/>
      <c r="D151" s="185"/>
      <c r="E151" s="752"/>
      <c r="F151" s="121"/>
    </row>
    <row r="152" spans="1:14">
      <c r="A152" s="382"/>
      <c r="B152" s="456"/>
      <c r="C152" s="158"/>
      <c r="D152" s="392"/>
      <c r="E152" s="752"/>
      <c r="F152" s="121"/>
    </row>
    <row r="153" spans="1:14">
      <c r="A153" s="408"/>
      <c r="B153" s="180"/>
      <c r="C153" s="185"/>
      <c r="D153" s="185"/>
      <c r="E153" s="752"/>
      <c r="F153" s="121"/>
    </row>
    <row r="154" spans="1:14">
      <c r="A154" s="110"/>
      <c r="B154" s="179"/>
      <c r="E154" s="752"/>
      <c r="F154" s="121"/>
    </row>
    <row r="155" spans="1:14">
      <c r="A155"/>
    </row>
    <row r="156" spans="1:14">
      <c r="A156"/>
      <c r="D156" s="100"/>
      <c r="E156" s="181"/>
      <c r="F156" s="121"/>
    </row>
    <row r="157" spans="1:14">
      <c r="A157" s="110"/>
    </row>
    <row r="158" spans="1:14">
      <c r="A158"/>
    </row>
    <row r="159" spans="1:14">
      <c r="A159"/>
      <c r="E159" s="181"/>
      <c r="F159" s="121"/>
    </row>
    <row r="160" spans="1:14">
      <c r="A160"/>
    </row>
    <row r="161" spans="5:6">
      <c r="E161" s="181"/>
      <c r="F161" s="121"/>
    </row>
  </sheetData>
  <sheetProtection password="CC09" sheet="1" objects="1" scenarios="1"/>
  <pageMargins left="0.7" right="0.7" top="0.75" bottom="0.75" header="0.3" footer="0.3"/>
  <pageSetup paperSize="9" scale="92" orientation="portrait" horizont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P718"/>
  <sheetViews>
    <sheetView view="pageBreakPreview" zoomScale="172" zoomScaleNormal="100" zoomScaleSheetLayoutView="172" workbookViewId="0">
      <selection activeCell="D8" sqref="D8"/>
    </sheetView>
  </sheetViews>
  <sheetFormatPr defaultColWidth="9" defaultRowHeight="12.75"/>
  <cols>
    <col min="1" max="1" width="5.7109375" style="139" customWidth="1"/>
    <col min="2" max="2" width="40.7109375" style="179" customWidth="1"/>
    <col min="3" max="4" width="8.7109375" style="171" customWidth="1"/>
    <col min="5" max="5" width="12.7109375" style="138" customWidth="1"/>
    <col min="6" max="6" width="12.7109375" style="139" customWidth="1"/>
    <col min="7" max="9" width="9" style="116"/>
    <col min="10" max="10" width="11.5703125" style="116" customWidth="1"/>
    <col min="11" max="16384" width="9" style="116"/>
  </cols>
  <sheetData>
    <row r="1" spans="1:16" s="109" customFormat="1">
      <c r="E1" s="814"/>
    </row>
    <row r="2" spans="1:16" s="109" customFormat="1">
      <c r="E2" s="814"/>
    </row>
    <row r="3" spans="1:16" s="355" customFormat="1">
      <c r="E3" s="815"/>
    </row>
    <row r="4" spans="1:16" s="355" customFormat="1">
      <c r="A4" s="374" t="s">
        <v>36</v>
      </c>
      <c r="B4" s="375" t="s">
        <v>709</v>
      </c>
      <c r="C4" s="105"/>
      <c r="D4" s="376"/>
      <c r="E4" s="797"/>
      <c r="F4" s="513">
        <f>SUM(F8:F10)</f>
        <v>0</v>
      </c>
    </row>
    <row r="5" spans="1:16">
      <c r="A5" s="353"/>
      <c r="B5" s="98"/>
      <c r="C5" s="99"/>
      <c r="D5" s="99"/>
      <c r="E5" s="797"/>
      <c r="F5" s="101"/>
    </row>
    <row r="6" spans="1:16">
      <c r="A6" s="353"/>
      <c r="B6" s="375" t="s">
        <v>163</v>
      </c>
      <c r="C6" s="380" t="s">
        <v>164</v>
      </c>
      <c r="D6" s="380" t="s">
        <v>165</v>
      </c>
      <c r="E6" s="798" t="s">
        <v>166</v>
      </c>
      <c r="F6" s="378" t="s">
        <v>167</v>
      </c>
    </row>
    <row r="7" spans="1:16">
      <c r="A7" s="353"/>
      <c r="B7" s="358"/>
      <c r="C7" s="105"/>
      <c r="D7" s="105"/>
      <c r="E7" s="107"/>
      <c r="F7" s="357"/>
      <c r="K7" s="459"/>
      <c r="L7" s="98"/>
      <c r="M7" s="460"/>
      <c r="N7" s="460"/>
      <c r="O7" s="461"/>
      <c r="P7" s="101"/>
    </row>
    <row r="8" spans="1:16" s="465" customFormat="1" ht="38.25">
      <c r="A8" s="408">
        <f>MAX($A$6:$A7)+1</f>
        <v>1</v>
      </c>
      <c r="B8" s="264" t="s">
        <v>710</v>
      </c>
      <c r="C8" s="457" t="s">
        <v>210</v>
      </c>
      <c r="D8" s="158">
        <v>1</v>
      </c>
      <c r="E8" s="384"/>
      <c r="F8" s="121">
        <f>+E8*D8</f>
        <v>0</v>
      </c>
      <c r="G8" s="463"/>
      <c r="H8" s="463"/>
      <c r="I8" s="464"/>
      <c r="J8" s="464"/>
    </row>
    <row r="9" spans="1:16">
      <c r="A9" s="397"/>
      <c r="B9" s="264"/>
      <c r="C9" s="411"/>
      <c r="D9" s="325"/>
      <c r="E9" s="808"/>
      <c r="F9" s="121"/>
    </row>
    <row r="10" spans="1:16" s="465" customFormat="1" ht="25.5">
      <c r="A10" s="408">
        <f>MAX($A$6:$A9)+1</f>
        <v>2</v>
      </c>
      <c r="B10" s="264" t="s">
        <v>711</v>
      </c>
      <c r="C10" s="457" t="s">
        <v>210</v>
      </c>
      <c r="D10" s="158">
        <v>1</v>
      </c>
      <c r="E10" s="384"/>
      <c r="F10" s="121">
        <f>+E10*D10</f>
        <v>0</v>
      </c>
      <c r="G10" s="463"/>
      <c r="H10" s="463"/>
      <c r="I10" s="464"/>
      <c r="J10" s="464"/>
    </row>
    <row r="11" spans="1:16">
      <c r="A11" s="466"/>
      <c r="B11" s="264"/>
      <c r="C11" s="249"/>
      <c r="D11" s="325"/>
      <c r="E11" s="808"/>
      <c r="F11" s="121"/>
    </row>
    <row r="12" spans="1:16" s="465" customFormat="1">
      <c r="A12" s="408"/>
      <c r="B12" s="462"/>
      <c r="C12" s="158"/>
      <c r="D12" s="325"/>
      <c r="E12" s="808"/>
      <c r="F12" s="121"/>
      <c r="G12" s="463"/>
      <c r="H12" s="463"/>
      <c r="I12" s="464"/>
      <c r="J12" s="464"/>
    </row>
    <row r="13" spans="1:16" s="465" customFormat="1">
      <c r="A13" s="139"/>
      <c r="B13" s="462"/>
      <c r="C13" s="158"/>
      <c r="D13" s="467"/>
      <c r="E13" s="808"/>
      <c r="F13" s="458"/>
      <c r="G13" s="463"/>
      <c r="H13" s="463"/>
      <c r="I13" s="464"/>
      <c r="J13" s="464"/>
    </row>
    <row r="14" spans="1:16" s="465" customFormat="1">
      <c r="A14" s="408"/>
      <c r="B14" s="462"/>
      <c r="C14" s="158"/>
      <c r="D14" s="325"/>
      <c r="E14" s="808"/>
      <c r="F14" s="121"/>
      <c r="G14" s="463"/>
      <c r="H14" s="463"/>
      <c r="I14" s="464"/>
      <c r="J14" s="464"/>
    </row>
    <row r="15" spans="1:16">
      <c r="B15" s="268"/>
      <c r="C15" s="185"/>
      <c r="D15" s="185"/>
      <c r="E15" s="808"/>
      <c r="L15" s="458"/>
    </row>
    <row r="16" spans="1:16">
      <c r="B16" s="268"/>
      <c r="C16" s="185"/>
      <c r="D16" s="185"/>
      <c r="E16" s="808"/>
    </row>
    <row r="17" spans="2:6">
      <c r="B17" s="268"/>
      <c r="C17" s="185"/>
      <c r="D17" s="185"/>
      <c r="E17" s="808"/>
    </row>
    <row r="18" spans="2:6">
      <c r="B18" s="268"/>
      <c r="C18" s="185"/>
      <c r="D18" s="185"/>
      <c r="E18" s="808"/>
    </row>
    <row r="19" spans="2:6">
      <c r="B19" s="268"/>
      <c r="C19" s="185"/>
      <c r="D19" s="185"/>
      <c r="E19" s="801"/>
    </row>
    <row r="20" spans="2:6">
      <c r="B20" s="268"/>
      <c r="C20" s="185"/>
      <c r="D20" s="185"/>
      <c r="E20" s="801"/>
    </row>
    <row r="21" spans="2:6">
      <c r="B21" s="268"/>
      <c r="C21" s="185"/>
      <c r="D21" s="185"/>
      <c r="E21" s="801"/>
    </row>
    <row r="22" spans="2:6">
      <c r="B22" s="268"/>
      <c r="C22" s="185"/>
      <c r="D22" s="185"/>
      <c r="E22" s="801"/>
    </row>
    <row r="23" spans="2:6">
      <c r="B23" s="268"/>
      <c r="C23" s="185"/>
      <c r="D23" s="185"/>
      <c r="E23" s="801"/>
    </row>
    <row r="24" spans="2:6">
      <c r="B24" s="268"/>
      <c r="C24" s="185"/>
      <c r="D24" s="185"/>
      <c r="E24" s="801"/>
    </row>
    <row r="25" spans="2:6">
      <c r="B25" s="268"/>
      <c r="C25" s="185"/>
      <c r="D25" s="185"/>
      <c r="E25" s="801"/>
    </row>
    <row r="26" spans="2:6">
      <c r="B26" s="268"/>
      <c r="C26" s="185"/>
      <c r="D26" s="185"/>
      <c r="E26" s="801"/>
    </row>
    <row r="27" spans="2:6">
      <c r="B27" s="268"/>
      <c r="C27" s="185"/>
      <c r="D27" s="185"/>
      <c r="E27" s="801"/>
    </row>
    <row r="28" spans="2:6">
      <c r="B28" s="268"/>
      <c r="C28" s="185"/>
      <c r="D28" s="185"/>
      <c r="E28" s="801"/>
    </row>
    <row r="29" spans="2:6">
      <c r="B29" s="268"/>
      <c r="C29" s="185"/>
      <c r="D29" s="185"/>
      <c r="E29" s="181"/>
      <c r="F29" s="121"/>
    </row>
    <row r="30" spans="2:6">
      <c r="B30" s="268"/>
      <c r="C30" s="185"/>
      <c r="D30" s="185"/>
      <c r="E30" s="801"/>
    </row>
    <row r="31" spans="2:6">
      <c r="B31" s="268"/>
      <c r="C31" s="185"/>
      <c r="D31" s="185"/>
      <c r="E31" s="801"/>
    </row>
    <row r="32" spans="2:6">
      <c r="B32" s="268"/>
      <c r="C32" s="185"/>
      <c r="D32" s="185"/>
      <c r="E32" s="801"/>
    </row>
    <row r="33" spans="1:6">
      <c r="B33" s="268"/>
      <c r="C33" s="185"/>
      <c r="D33" s="185"/>
      <c r="E33" s="801"/>
    </row>
    <row r="34" spans="1:6">
      <c r="B34" s="268"/>
      <c r="C34" s="185"/>
      <c r="D34" s="185"/>
      <c r="E34" s="801"/>
    </row>
    <row r="35" spans="1:6">
      <c r="B35" s="268"/>
      <c r="C35" s="185"/>
      <c r="D35" s="185"/>
      <c r="E35" s="801"/>
    </row>
    <row r="36" spans="1:6">
      <c r="B36" s="268"/>
      <c r="C36" s="185"/>
      <c r="D36" s="185"/>
      <c r="E36" s="801"/>
    </row>
    <row r="37" spans="1:6">
      <c r="B37" s="268"/>
      <c r="C37" s="185"/>
      <c r="D37" s="185"/>
      <c r="E37" s="801"/>
    </row>
    <row r="38" spans="1:6">
      <c r="B38" s="268"/>
      <c r="C38" s="185"/>
      <c r="D38" s="185"/>
      <c r="E38" s="181"/>
      <c r="F38" s="121"/>
    </row>
    <row r="39" spans="1:6">
      <c r="B39" s="268"/>
      <c r="C39" s="185"/>
      <c r="D39" s="185"/>
      <c r="E39" s="801"/>
    </row>
    <row r="40" spans="1:6">
      <c r="B40" s="268"/>
      <c r="C40" s="185"/>
      <c r="D40" s="185"/>
      <c r="E40" s="801"/>
    </row>
    <row r="41" spans="1:6">
      <c r="B41" s="268"/>
      <c r="C41" s="185"/>
      <c r="D41" s="185"/>
      <c r="E41" s="801"/>
    </row>
    <row r="42" spans="1:6">
      <c r="B42" s="268"/>
      <c r="C42" s="185"/>
      <c r="D42" s="185"/>
      <c r="E42" s="801"/>
    </row>
    <row r="43" spans="1:6">
      <c r="B43" s="268"/>
      <c r="C43" s="185"/>
      <c r="D43" s="185"/>
      <c r="E43" s="801"/>
    </row>
    <row r="44" spans="1:6">
      <c r="B44" s="268"/>
      <c r="C44" s="185"/>
      <c r="D44" s="185"/>
      <c r="E44" s="801"/>
    </row>
    <row r="45" spans="1:6">
      <c r="B45" s="268"/>
      <c r="C45" s="185"/>
      <c r="D45" s="185"/>
      <c r="E45" s="801"/>
    </row>
    <row r="46" spans="1:6">
      <c r="B46" s="268"/>
      <c r="C46" s="185"/>
      <c r="D46" s="185"/>
      <c r="E46" s="801"/>
    </row>
    <row r="47" spans="1:6">
      <c r="B47" s="268"/>
      <c r="C47" s="185"/>
      <c r="D47" s="185"/>
      <c r="E47" s="181"/>
      <c r="F47" s="121"/>
    </row>
    <row r="48" spans="1:6">
      <c r="A48" s="110"/>
      <c r="B48" s="268"/>
      <c r="C48" s="185"/>
      <c r="D48" s="185"/>
      <c r="E48" s="801"/>
    </row>
    <row r="49" spans="2:5">
      <c r="B49" s="268"/>
      <c r="C49" s="185"/>
      <c r="D49" s="185"/>
      <c r="E49" s="801"/>
    </row>
    <row r="50" spans="2:5">
      <c r="B50" s="268"/>
      <c r="C50" s="185"/>
      <c r="D50" s="185"/>
      <c r="E50" s="801"/>
    </row>
    <row r="51" spans="2:5">
      <c r="B51" s="268"/>
      <c r="C51" s="185"/>
      <c r="D51" s="185"/>
      <c r="E51" s="801"/>
    </row>
    <row r="52" spans="2:5">
      <c r="B52" s="268"/>
      <c r="C52" s="185"/>
      <c r="D52" s="185"/>
      <c r="E52" s="801"/>
    </row>
    <row r="53" spans="2:5">
      <c r="B53" s="268"/>
      <c r="C53" s="185"/>
      <c r="D53" s="185"/>
      <c r="E53" s="801"/>
    </row>
    <row r="54" spans="2:5">
      <c r="B54" s="268"/>
      <c r="C54" s="185"/>
      <c r="D54" s="185"/>
      <c r="E54" s="801"/>
    </row>
    <row r="55" spans="2:5">
      <c r="B55" s="268"/>
      <c r="C55" s="185"/>
      <c r="D55" s="185"/>
      <c r="E55" s="801"/>
    </row>
    <row r="56" spans="2:5">
      <c r="B56" s="268"/>
      <c r="C56" s="185"/>
      <c r="D56" s="185"/>
      <c r="E56" s="801"/>
    </row>
    <row r="57" spans="2:5">
      <c r="B57" s="268"/>
      <c r="C57" s="185"/>
      <c r="D57" s="185"/>
      <c r="E57" s="801"/>
    </row>
    <row r="58" spans="2:5">
      <c r="B58" s="268"/>
      <c r="C58" s="185"/>
      <c r="D58" s="185"/>
      <c r="E58" s="801"/>
    </row>
    <row r="59" spans="2:5">
      <c r="B59" s="268"/>
      <c r="C59" s="185"/>
      <c r="D59" s="185"/>
      <c r="E59" s="801"/>
    </row>
    <row r="60" spans="2:5">
      <c r="B60" s="268"/>
      <c r="C60" s="185"/>
      <c r="D60" s="185"/>
      <c r="E60" s="801"/>
    </row>
    <row r="61" spans="2:5">
      <c r="B61" s="268"/>
      <c r="C61" s="185"/>
      <c r="D61" s="185"/>
      <c r="E61" s="801"/>
    </row>
    <row r="62" spans="2:5">
      <c r="B62" s="268"/>
      <c r="C62" s="185"/>
      <c r="D62" s="185"/>
      <c r="E62" s="801"/>
    </row>
    <row r="63" spans="2:5">
      <c r="B63" s="268"/>
      <c r="C63" s="185"/>
      <c r="D63" s="185"/>
      <c r="E63" s="801"/>
    </row>
    <row r="64" spans="2:5">
      <c r="B64" s="268"/>
      <c r="C64" s="185"/>
      <c r="D64" s="185"/>
      <c r="E64" s="801"/>
    </row>
    <row r="65" spans="1:6">
      <c r="B65" s="268"/>
      <c r="C65" s="185"/>
      <c r="D65" s="185"/>
      <c r="E65" s="801"/>
    </row>
    <row r="66" spans="1:6">
      <c r="B66" s="268"/>
      <c r="C66" s="185"/>
      <c r="D66" s="185"/>
      <c r="E66" s="801"/>
    </row>
    <row r="67" spans="1:6">
      <c r="B67" s="268"/>
      <c r="C67" s="185"/>
      <c r="D67" s="185"/>
      <c r="E67" s="801"/>
    </row>
    <row r="68" spans="1:6">
      <c r="B68" s="268"/>
      <c r="C68" s="185"/>
      <c r="D68" s="185"/>
      <c r="E68" s="801"/>
    </row>
    <row r="69" spans="1:6">
      <c r="B69" s="268"/>
      <c r="C69" s="185"/>
      <c r="D69" s="185"/>
      <c r="E69" s="801"/>
    </row>
    <row r="70" spans="1:6">
      <c r="B70" s="268"/>
      <c r="C70" s="185"/>
      <c r="D70" s="185"/>
      <c r="E70" s="801"/>
    </row>
    <row r="71" spans="1:6">
      <c r="B71" s="268"/>
      <c r="C71" s="185"/>
      <c r="D71" s="185"/>
      <c r="E71" s="801"/>
    </row>
    <row r="72" spans="1:6">
      <c r="B72" s="268"/>
      <c r="C72" s="185"/>
      <c r="D72" s="185"/>
      <c r="E72" s="181"/>
      <c r="F72" s="121"/>
    </row>
    <row r="73" spans="1:6">
      <c r="B73" s="268"/>
      <c r="C73" s="185"/>
      <c r="D73" s="185"/>
      <c r="E73" s="801"/>
    </row>
    <row r="74" spans="1:6">
      <c r="A74" s="110"/>
      <c r="B74" s="268"/>
      <c r="C74" s="185"/>
      <c r="D74" s="185"/>
      <c r="E74" s="801"/>
    </row>
    <row r="75" spans="1:6">
      <c r="B75" s="268"/>
      <c r="C75" s="185"/>
      <c r="D75" s="185"/>
      <c r="E75" s="801"/>
    </row>
    <row r="76" spans="1:6">
      <c r="B76" s="268"/>
      <c r="C76" s="185"/>
      <c r="D76" s="185"/>
      <c r="E76" s="801"/>
    </row>
    <row r="77" spans="1:6">
      <c r="B77" s="268"/>
      <c r="C77" s="185"/>
      <c r="D77" s="185"/>
      <c r="E77" s="801"/>
    </row>
    <row r="78" spans="1:6">
      <c r="B78" s="268"/>
      <c r="C78" s="185"/>
      <c r="D78" s="185"/>
      <c r="E78" s="801"/>
    </row>
    <row r="79" spans="1:6">
      <c r="B79" s="268"/>
      <c r="C79" s="185"/>
      <c r="D79" s="185"/>
      <c r="E79" s="801"/>
    </row>
    <row r="80" spans="1:6">
      <c r="B80" s="268"/>
      <c r="C80" s="185"/>
      <c r="D80" s="185"/>
      <c r="E80" s="801"/>
    </row>
    <row r="81" spans="2:5">
      <c r="B81" s="268"/>
      <c r="C81" s="185"/>
      <c r="D81" s="185"/>
      <c r="E81" s="801"/>
    </row>
    <row r="82" spans="2:5">
      <c r="B82" s="268"/>
      <c r="C82" s="185"/>
      <c r="D82" s="185"/>
      <c r="E82" s="801"/>
    </row>
    <row r="83" spans="2:5">
      <c r="B83" s="268"/>
      <c r="C83" s="185"/>
      <c r="D83" s="185"/>
      <c r="E83" s="801"/>
    </row>
    <row r="84" spans="2:5">
      <c r="B84" s="268"/>
      <c r="C84" s="185"/>
      <c r="D84" s="185"/>
      <c r="E84" s="801"/>
    </row>
    <row r="85" spans="2:5">
      <c r="B85" s="268"/>
      <c r="C85" s="185"/>
      <c r="D85" s="185"/>
      <c r="E85" s="801"/>
    </row>
    <row r="86" spans="2:5">
      <c r="B86" s="268"/>
      <c r="C86" s="185"/>
      <c r="D86" s="185"/>
      <c r="E86" s="801"/>
    </row>
    <row r="87" spans="2:5">
      <c r="B87" s="268"/>
      <c r="C87" s="185"/>
      <c r="D87" s="185"/>
      <c r="E87" s="801"/>
    </row>
    <row r="88" spans="2:5">
      <c r="B88" s="268"/>
      <c r="C88" s="185"/>
      <c r="D88" s="185"/>
      <c r="E88" s="801"/>
    </row>
    <row r="89" spans="2:5">
      <c r="B89" s="268"/>
      <c r="C89" s="185"/>
      <c r="D89" s="185"/>
      <c r="E89" s="801"/>
    </row>
    <row r="90" spans="2:5">
      <c r="B90" s="268"/>
      <c r="C90" s="185"/>
      <c r="D90" s="185"/>
      <c r="E90" s="801"/>
    </row>
    <row r="91" spans="2:5">
      <c r="B91" s="268"/>
      <c r="C91" s="185"/>
      <c r="D91" s="185"/>
      <c r="E91" s="801"/>
    </row>
    <row r="92" spans="2:5">
      <c r="B92" s="268"/>
      <c r="C92" s="185"/>
      <c r="D92" s="185"/>
      <c r="E92" s="801"/>
    </row>
    <row r="93" spans="2:5">
      <c r="B93" s="268"/>
      <c r="C93" s="185"/>
      <c r="D93" s="185"/>
      <c r="E93" s="801"/>
    </row>
    <row r="94" spans="2:5">
      <c r="B94" s="268"/>
      <c r="C94" s="185"/>
      <c r="D94" s="185"/>
      <c r="E94" s="801"/>
    </row>
    <row r="95" spans="2:5">
      <c r="B95" s="268"/>
      <c r="C95" s="185"/>
      <c r="D95" s="185"/>
      <c r="E95" s="801"/>
    </row>
    <row r="96" spans="2:5">
      <c r="B96" s="268"/>
      <c r="C96" s="185"/>
      <c r="D96" s="185"/>
      <c r="E96" s="801"/>
    </row>
    <row r="97" spans="1:6">
      <c r="B97" s="268"/>
      <c r="C97" s="185"/>
      <c r="D97" s="185"/>
      <c r="E97" s="801"/>
    </row>
    <row r="98" spans="1:6">
      <c r="B98" s="268"/>
      <c r="C98" s="185"/>
      <c r="D98" s="185"/>
      <c r="E98" s="181"/>
      <c r="F98" s="121"/>
    </row>
    <row r="99" spans="1:6">
      <c r="B99" s="268"/>
      <c r="C99" s="185"/>
      <c r="D99" s="185"/>
      <c r="E99" s="801"/>
    </row>
    <row r="100" spans="1:6">
      <c r="A100" s="110"/>
      <c r="B100" s="268"/>
      <c r="C100" s="185"/>
      <c r="D100" s="185"/>
      <c r="E100" s="801"/>
    </row>
    <row r="101" spans="1:6">
      <c r="B101" s="268"/>
      <c r="C101" s="185"/>
      <c r="D101" s="185"/>
      <c r="E101" s="801"/>
    </row>
    <row r="102" spans="1:6">
      <c r="B102" s="268"/>
      <c r="C102" s="185"/>
      <c r="D102" s="185"/>
      <c r="E102" s="801"/>
    </row>
    <row r="103" spans="1:6">
      <c r="B103" s="268"/>
      <c r="C103" s="185"/>
      <c r="D103" s="185"/>
      <c r="E103" s="801"/>
    </row>
    <row r="104" spans="1:6">
      <c r="B104" s="268"/>
      <c r="C104" s="185"/>
      <c r="D104" s="185"/>
      <c r="E104" s="801"/>
    </row>
    <row r="105" spans="1:6">
      <c r="B105" s="268"/>
      <c r="C105" s="185"/>
      <c r="D105" s="185"/>
      <c r="E105" s="801"/>
    </row>
    <row r="106" spans="1:6">
      <c r="B106" s="268"/>
      <c r="C106" s="185"/>
      <c r="D106" s="185"/>
      <c r="E106" s="801"/>
    </row>
    <row r="107" spans="1:6">
      <c r="B107" s="268"/>
      <c r="C107" s="185"/>
      <c r="D107" s="185"/>
      <c r="E107" s="801"/>
    </row>
    <row r="108" spans="1:6">
      <c r="B108" s="268"/>
      <c r="C108" s="185"/>
      <c r="D108" s="185"/>
      <c r="E108" s="801"/>
    </row>
    <row r="109" spans="1:6">
      <c r="B109" s="268"/>
      <c r="C109" s="185"/>
      <c r="D109" s="185"/>
      <c r="E109" s="801"/>
    </row>
    <row r="110" spans="1:6">
      <c r="B110" s="268"/>
      <c r="C110" s="185"/>
      <c r="D110" s="185"/>
      <c r="E110" s="801"/>
    </row>
    <row r="111" spans="1:6">
      <c r="B111" s="268"/>
      <c r="C111" s="185"/>
      <c r="D111" s="185"/>
      <c r="E111" s="801"/>
    </row>
    <row r="112" spans="1:6">
      <c r="B112" s="268"/>
      <c r="C112" s="185"/>
      <c r="D112" s="185"/>
      <c r="E112" s="801"/>
    </row>
    <row r="113" spans="2:6">
      <c r="B113" s="268"/>
      <c r="C113" s="185"/>
      <c r="D113" s="185"/>
      <c r="E113" s="801"/>
    </row>
    <row r="114" spans="2:6">
      <c r="B114" s="268"/>
      <c r="C114" s="185"/>
      <c r="D114" s="185"/>
      <c r="E114" s="801"/>
    </row>
    <row r="115" spans="2:6">
      <c r="B115" s="268"/>
      <c r="C115" s="185"/>
      <c r="D115" s="185"/>
      <c r="E115" s="801"/>
    </row>
    <row r="116" spans="2:6">
      <c r="B116" s="268"/>
      <c r="C116" s="185"/>
      <c r="D116" s="185"/>
      <c r="E116" s="801"/>
    </row>
    <row r="117" spans="2:6">
      <c r="B117" s="268"/>
      <c r="C117" s="185"/>
      <c r="D117" s="185"/>
      <c r="E117" s="801"/>
    </row>
    <row r="118" spans="2:6">
      <c r="B118" s="268"/>
      <c r="C118" s="185"/>
      <c r="D118" s="185"/>
      <c r="E118" s="801"/>
    </row>
    <row r="119" spans="2:6">
      <c r="B119" s="268"/>
      <c r="C119" s="185"/>
      <c r="D119" s="185"/>
      <c r="E119" s="801"/>
    </row>
    <row r="120" spans="2:6">
      <c r="B120" s="268"/>
      <c r="C120" s="185"/>
      <c r="D120" s="185"/>
      <c r="E120" s="801"/>
    </row>
    <row r="121" spans="2:6">
      <c r="B121" s="268"/>
      <c r="C121" s="185"/>
      <c r="D121" s="185"/>
      <c r="E121" s="801"/>
    </row>
    <row r="122" spans="2:6">
      <c r="B122" s="268"/>
      <c r="C122" s="185"/>
      <c r="D122" s="185"/>
      <c r="E122" s="801"/>
    </row>
    <row r="123" spans="2:6">
      <c r="B123" s="268"/>
      <c r="C123" s="185"/>
      <c r="D123" s="185"/>
      <c r="E123" s="181"/>
      <c r="F123" s="121"/>
    </row>
    <row r="124" spans="2:6">
      <c r="B124" s="268"/>
      <c r="C124" s="185"/>
      <c r="D124" s="185"/>
      <c r="E124" s="801"/>
    </row>
    <row r="125" spans="2:6">
      <c r="B125" s="268"/>
      <c r="C125" s="185"/>
      <c r="D125" s="185"/>
      <c r="E125" s="801"/>
    </row>
    <row r="126" spans="2:6">
      <c r="B126" s="268"/>
      <c r="C126" s="185"/>
      <c r="D126" s="185"/>
      <c r="E126" s="801"/>
    </row>
    <row r="127" spans="2:6">
      <c r="B127" s="268"/>
      <c r="C127" s="185"/>
      <c r="D127" s="185"/>
      <c r="E127" s="801"/>
    </row>
    <row r="128" spans="2:6">
      <c r="B128" s="268"/>
      <c r="C128" s="185"/>
      <c r="D128" s="185"/>
      <c r="E128" s="801"/>
    </row>
    <row r="129" spans="1:6">
      <c r="B129" s="268"/>
      <c r="C129" s="185"/>
      <c r="D129" s="185"/>
      <c r="E129" s="801"/>
    </row>
    <row r="130" spans="1:6">
      <c r="B130" s="268"/>
      <c r="C130" s="185"/>
      <c r="D130" s="185"/>
      <c r="E130" s="801"/>
    </row>
    <row r="131" spans="1:6">
      <c r="B131" s="268"/>
      <c r="C131" s="185"/>
      <c r="D131" s="185"/>
      <c r="E131" s="801"/>
    </row>
    <row r="132" spans="1:6">
      <c r="B132" s="268"/>
      <c r="C132" s="185"/>
      <c r="D132" s="185"/>
      <c r="E132" s="181"/>
      <c r="F132" s="121"/>
    </row>
    <row r="133" spans="1:6">
      <c r="B133" s="268"/>
      <c r="C133" s="185"/>
      <c r="D133" s="185"/>
      <c r="E133" s="801"/>
    </row>
    <row r="134" spans="1:6">
      <c r="B134" s="268"/>
      <c r="C134" s="185"/>
      <c r="D134" s="185"/>
      <c r="E134" s="801"/>
    </row>
    <row r="135" spans="1:6">
      <c r="B135" s="268"/>
      <c r="C135" s="185"/>
      <c r="D135" s="185"/>
      <c r="E135" s="801"/>
    </row>
    <row r="136" spans="1:6">
      <c r="B136" s="268"/>
      <c r="C136" s="185"/>
      <c r="D136" s="185"/>
      <c r="E136" s="801"/>
    </row>
    <row r="137" spans="1:6">
      <c r="B137" s="268"/>
      <c r="C137" s="185"/>
      <c r="D137" s="185"/>
      <c r="E137" s="801"/>
    </row>
    <row r="138" spans="1:6">
      <c r="B138" s="268"/>
      <c r="C138" s="185"/>
      <c r="D138" s="185"/>
      <c r="E138" s="801"/>
    </row>
    <row r="139" spans="1:6">
      <c r="B139" s="268"/>
      <c r="C139" s="185"/>
      <c r="D139" s="185"/>
      <c r="E139" s="801"/>
    </row>
    <row r="140" spans="1:6">
      <c r="B140" s="268"/>
      <c r="C140" s="185"/>
      <c r="D140" s="185"/>
      <c r="E140" s="801"/>
    </row>
    <row r="141" spans="1:6">
      <c r="B141" s="268"/>
      <c r="C141" s="185"/>
      <c r="D141" s="185"/>
      <c r="E141" s="181"/>
      <c r="F141" s="121"/>
    </row>
    <row r="142" spans="1:6">
      <c r="B142" s="268"/>
      <c r="C142" s="185"/>
      <c r="D142" s="185"/>
      <c r="E142" s="801"/>
    </row>
    <row r="143" spans="1:6">
      <c r="A143" s="110"/>
      <c r="B143" s="268"/>
      <c r="C143" s="185"/>
      <c r="D143" s="185"/>
      <c r="E143" s="801"/>
    </row>
    <row r="144" spans="1:6">
      <c r="B144" s="268"/>
      <c r="C144" s="185"/>
      <c r="D144" s="185"/>
      <c r="E144" s="801"/>
    </row>
    <row r="145" spans="2:5">
      <c r="B145" s="268"/>
      <c r="C145" s="185"/>
      <c r="D145" s="185"/>
      <c r="E145" s="801"/>
    </row>
    <row r="146" spans="2:5">
      <c r="B146" s="268"/>
      <c r="C146" s="185"/>
      <c r="D146" s="185"/>
      <c r="E146" s="801"/>
    </row>
    <row r="147" spans="2:5">
      <c r="B147" s="268"/>
      <c r="C147" s="185"/>
      <c r="D147" s="185"/>
      <c r="E147" s="801"/>
    </row>
    <row r="148" spans="2:5">
      <c r="B148" s="268"/>
      <c r="C148" s="185"/>
      <c r="D148" s="185"/>
      <c r="E148" s="801"/>
    </row>
    <row r="149" spans="2:5">
      <c r="B149" s="268"/>
      <c r="C149" s="185"/>
      <c r="D149" s="185"/>
      <c r="E149" s="801"/>
    </row>
    <row r="150" spans="2:5">
      <c r="B150" s="268"/>
      <c r="C150" s="185"/>
      <c r="D150" s="185"/>
      <c r="E150" s="801"/>
    </row>
    <row r="151" spans="2:5">
      <c r="B151" s="268"/>
      <c r="C151" s="185"/>
      <c r="D151" s="185"/>
      <c r="E151" s="801"/>
    </row>
    <row r="152" spans="2:5">
      <c r="B152" s="268"/>
      <c r="C152" s="185"/>
      <c r="D152" s="185"/>
      <c r="E152" s="801"/>
    </row>
    <row r="153" spans="2:5">
      <c r="B153" s="268"/>
      <c r="C153" s="185"/>
      <c r="D153" s="185"/>
      <c r="E153" s="801"/>
    </row>
    <row r="154" spans="2:5">
      <c r="B154" s="268"/>
      <c r="C154" s="185"/>
      <c r="D154" s="185"/>
      <c r="E154" s="801"/>
    </row>
    <row r="155" spans="2:5">
      <c r="B155" s="268"/>
      <c r="C155" s="185"/>
      <c r="D155" s="185"/>
      <c r="E155" s="801"/>
    </row>
    <row r="156" spans="2:5">
      <c r="B156" s="268"/>
      <c r="C156" s="185"/>
      <c r="D156" s="185"/>
      <c r="E156" s="801"/>
    </row>
    <row r="157" spans="2:5">
      <c r="B157" s="268"/>
      <c r="C157" s="185"/>
      <c r="D157" s="185"/>
      <c r="E157" s="801"/>
    </row>
    <row r="158" spans="2:5">
      <c r="B158" s="268"/>
      <c r="C158" s="185"/>
      <c r="D158" s="185"/>
      <c r="E158" s="801"/>
    </row>
    <row r="159" spans="2:5">
      <c r="B159" s="268"/>
      <c r="C159" s="185"/>
      <c r="D159" s="185"/>
      <c r="E159" s="801"/>
    </row>
    <row r="160" spans="2:5">
      <c r="B160" s="268"/>
      <c r="C160" s="185"/>
      <c r="D160" s="185"/>
      <c r="E160" s="801"/>
    </row>
    <row r="161" spans="1:6">
      <c r="B161" s="268"/>
      <c r="C161" s="185"/>
      <c r="D161" s="185"/>
      <c r="E161" s="801"/>
    </row>
    <row r="162" spans="1:6">
      <c r="B162" s="268"/>
      <c r="C162" s="185"/>
      <c r="D162" s="185"/>
      <c r="E162" s="801"/>
    </row>
    <row r="163" spans="1:6">
      <c r="B163" s="268"/>
      <c r="C163" s="185"/>
      <c r="D163" s="185"/>
      <c r="E163" s="801"/>
    </row>
    <row r="164" spans="1:6">
      <c r="B164" s="268"/>
      <c r="C164" s="185"/>
      <c r="D164" s="185"/>
      <c r="E164" s="801"/>
    </row>
    <row r="165" spans="1:6">
      <c r="B165" s="268"/>
      <c r="C165" s="185"/>
      <c r="D165" s="185"/>
      <c r="E165" s="801"/>
    </row>
    <row r="166" spans="1:6">
      <c r="B166" s="268"/>
      <c r="C166" s="185"/>
      <c r="D166" s="185"/>
      <c r="E166" s="181"/>
      <c r="F166" s="121"/>
    </row>
    <row r="167" spans="1:6">
      <c r="B167" s="268"/>
      <c r="C167" s="185"/>
      <c r="D167" s="185"/>
      <c r="E167" s="801"/>
    </row>
    <row r="168" spans="1:6">
      <c r="A168" s="110"/>
      <c r="B168" s="268"/>
      <c r="C168" s="185"/>
      <c r="D168" s="185"/>
      <c r="E168" s="801"/>
    </row>
    <row r="169" spans="1:6">
      <c r="B169" s="268"/>
      <c r="C169" s="185"/>
      <c r="D169" s="185"/>
      <c r="E169" s="801"/>
    </row>
    <row r="170" spans="1:6">
      <c r="B170" s="268"/>
      <c r="C170" s="185"/>
      <c r="D170" s="185"/>
      <c r="E170" s="801"/>
    </row>
    <row r="171" spans="1:6">
      <c r="B171" s="268"/>
      <c r="C171" s="185"/>
      <c r="D171" s="185"/>
      <c r="E171" s="801"/>
    </row>
    <row r="172" spans="1:6">
      <c r="B172" s="268"/>
      <c r="C172" s="185"/>
      <c r="D172" s="185"/>
      <c r="E172" s="801"/>
    </row>
    <row r="173" spans="1:6">
      <c r="B173" s="268"/>
      <c r="C173" s="185"/>
      <c r="D173" s="185"/>
      <c r="E173" s="801"/>
    </row>
    <row r="174" spans="1:6">
      <c r="B174" s="268"/>
      <c r="C174" s="185"/>
      <c r="D174" s="185"/>
      <c r="E174" s="801"/>
    </row>
    <row r="175" spans="1:6">
      <c r="B175" s="268"/>
      <c r="C175" s="185"/>
      <c r="D175" s="185"/>
      <c r="E175" s="801"/>
    </row>
    <row r="176" spans="1:6">
      <c r="B176" s="268"/>
      <c r="C176" s="185"/>
      <c r="D176" s="185"/>
      <c r="E176" s="181"/>
      <c r="F176" s="121"/>
    </row>
    <row r="177" spans="1:6">
      <c r="B177" s="268"/>
      <c r="C177" s="185"/>
      <c r="D177" s="185"/>
      <c r="E177" s="181"/>
      <c r="F177" s="121"/>
    </row>
    <row r="178" spans="1:6">
      <c r="B178" s="268"/>
      <c r="C178" s="185"/>
      <c r="D178" s="185"/>
      <c r="E178" s="181"/>
      <c r="F178" s="121"/>
    </row>
    <row r="179" spans="1:6">
      <c r="B179" s="268"/>
      <c r="C179" s="185"/>
      <c r="D179" s="185"/>
      <c r="E179" s="181"/>
      <c r="F179" s="121"/>
    </row>
    <row r="180" spans="1:6">
      <c r="B180" s="268"/>
      <c r="C180" s="185"/>
      <c r="D180" s="185"/>
      <c r="E180" s="181"/>
      <c r="F180" s="121"/>
    </row>
    <row r="181" spans="1:6">
      <c r="A181" s="110"/>
      <c r="B181" s="268"/>
      <c r="C181" s="185"/>
      <c r="D181" s="185"/>
      <c r="E181" s="801"/>
    </row>
    <row r="182" spans="1:6">
      <c r="B182" s="268"/>
      <c r="C182" s="185"/>
      <c r="D182" s="185"/>
      <c r="E182" s="801"/>
    </row>
    <row r="183" spans="1:6">
      <c r="B183" s="268"/>
      <c r="C183" s="185"/>
      <c r="D183" s="185"/>
      <c r="E183" s="801"/>
    </row>
    <row r="184" spans="1:6">
      <c r="B184" s="268"/>
      <c r="C184" s="185"/>
      <c r="D184" s="185"/>
      <c r="E184" s="801"/>
    </row>
    <row r="185" spans="1:6">
      <c r="B185" s="268"/>
      <c r="C185" s="185"/>
      <c r="D185" s="185"/>
      <c r="E185" s="801"/>
    </row>
    <row r="186" spans="1:6">
      <c r="A186" s="110"/>
      <c r="B186" s="268"/>
      <c r="C186" s="185"/>
      <c r="D186" s="185"/>
      <c r="E186" s="801"/>
    </row>
    <row r="187" spans="1:6">
      <c r="B187" s="268"/>
      <c r="C187" s="185"/>
      <c r="D187" s="185"/>
      <c r="E187" s="801"/>
    </row>
    <row r="188" spans="1:6">
      <c r="B188" s="268"/>
      <c r="C188" s="185"/>
      <c r="D188" s="185"/>
      <c r="E188" s="181"/>
      <c r="F188" s="121"/>
    </row>
    <row r="189" spans="1:6">
      <c r="B189" s="268"/>
      <c r="C189" s="185"/>
      <c r="D189" s="185"/>
      <c r="E189" s="181"/>
      <c r="F189" s="121"/>
    </row>
    <row r="190" spans="1:6">
      <c r="B190" s="268"/>
      <c r="C190" s="185"/>
      <c r="D190" s="185"/>
      <c r="E190" s="801"/>
    </row>
    <row r="191" spans="1:6">
      <c r="A191" s="110"/>
      <c r="B191" s="268"/>
      <c r="C191" s="185"/>
      <c r="D191" s="185"/>
      <c r="E191" s="801"/>
    </row>
    <row r="192" spans="1:6">
      <c r="B192" s="268"/>
      <c r="C192" s="185"/>
      <c r="D192" s="185"/>
      <c r="E192" s="801"/>
    </row>
    <row r="193" spans="2:10">
      <c r="B193" s="268"/>
      <c r="C193" s="185"/>
      <c r="D193" s="185"/>
      <c r="E193" s="181"/>
      <c r="F193" s="121"/>
    </row>
    <row r="194" spans="2:10">
      <c r="B194" s="268"/>
      <c r="C194" s="185"/>
      <c r="D194" s="185"/>
      <c r="E194" s="181"/>
      <c r="F194" s="121"/>
    </row>
    <row r="195" spans="2:10">
      <c r="B195" s="268"/>
      <c r="C195" s="185"/>
      <c r="D195" s="185"/>
      <c r="E195" s="801"/>
    </row>
    <row r="196" spans="2:10">
      <c r="B196" s="268"/>
      <c r="C196" s="185"/>
      <c r="D196" s="185"/>
      <c r="E196" s="801"/>
    </row>
    <row r="197" spans="2:10">
      <c r="B197" s="268"/>
      <c r="C197" s="185"/>
      <c r="D197" s="185"/>
      <c r="E197" s="801"/>
    </row>
    <row r="198" spans="2:10">
      <c r="B198" s="268"/>
      <c r="C198" s="185"/>
      <c r="D198" s="185"/>
      <c r="E198" s="801"/>
    </row>
    <row r="199" spans="2:10">
      <c r="B199" s="268"/>
      <c r="C199" s="185"/>
      <c r="D199" s="185"/>
      <c r="E199" s="181"/>
      <c r="F199" s="121"/>
      <c r="J199" s="120"/>
    </row>
    <row r="200" spans="2:10">
      <c r="B200" s="268"/>
      <c r="C200" s="185"/>
      <c r="D200" s="185"/>
      <c r="E200" s="801"/>
    </row>
    <row r="201" spans="2:10">
      <c r="B201" s="268"/>
      <c r="C201" s="185"/>
      <c r="D201" s="185"/>
      <c r="E201" s="181"/>
      <c r="F201" s="121"/>
      <c r="J201" s="120"/>
    </row>
    <row r="202" spans="2:10">
      <c r="B202" s="268"/>
      <c r="C202" s="185"/>
      <c r="D202" s="185"/>
      <c r="E202" s="181"/>
      <c r="F202" s="121"/>
      <c r="J202" s="120"/>
    </row>
    <row r="203" spans="2:10">
      <c r="B203" s="268"/>
      <c r="C203" s="185"/>
      <c r="D203" s="185"/>
      <c r="E203" s="181"/>
      <c r="F203" s="121"/>
      <c r="J203" s="120"/>
    </row>
    <row r="204" spans="2:10">
      <c r="B204" s="268"/>
      <c r="C204" s="185"/>
      <c r="D204" s="185"/>
      <c r="E204" s="181"/>
      <c r="F204" s="121"/>
      <c r="J204" s="120"/>
    </row>
    <row r="205" spans="2:10">
      <c r="B205" s="268"/>
      <c r="C205" s="185"/>
      <c r="D205" s="185"/>
      <c r="E205" s="801"/>
    </row>
    <row r="206" spans="2:10">
      <c r="B206" s="268"/>
      <c r="C206" s="185"/>
      <c r="D206" s="185"/>
      <c r="E206" s="181"/>
      <c r="F206" s="121"/>
      <c r="J206" s="120"/>
    </row>
    <row r="207" spans="2:10">
      <c r="B207" s="268"/>
      <c r="C207" s="185"/>
      <c r="D207" s="185"/>
      <c r="E207" s="181"/>
      <c r="F207" s="121"/>
      <c r="J207" s="120"/>
    </row>
    <row r="208" spans="2:10">
      <c r="B208" s="268"/>
      <c r="C208" s="185"/>
      <c r="D208" s="185"/>
      <c r="E208" s="181"/>
      <c r="F208" s="121"/>
      <c r="J208" s="120"/>
    </row>
    <row r="209" spans="1:10">
      <c r="B209" s="268"/>
      <c r="C209" s="185"/>
      <c r="D209" s="185"/>
      <c r="E209" s="181"/>
      <c r="F209" s="121"/>
      <c r="J209" s="120"/>
    </row>
    <row r="210" spans="1:10">
      <c r="B210" s="268"/>
      <c r="C210" s="185"/>
      <c r="D210" s="185"/>
      <c r="E210" s="181"/>
      <c r="F210" s="121"/>
      <c r="J210" s="120"/>
    </row>
    <row r="211" spans="1:10">
      <c r="B211" s="268"/>
      <c r="C211" s="185"/>
      <c r="D211" s="185"/>
      <c r="E211" s="801"/>
    </row>
    <row r="212" spans="1:10">
      <c r="B212" s="268"/>
      <c r="C212" s="185"/>
      <c r="D212" s="185"/>
      <c r="E212" s="181"/>
      <c r="F212" s="121"/>
      <c r="J212" s="120"/>
    </row>
    <row r="213" spans="1:10">
      <c r="B213" s="268"/>
      <c r="C213" s="185"/>
      <c r="D213" s="185"/>
      <c r="E213" s="181"/>
      <c r="F213" s="121"/>
      <c r="J213" s="120"/>
    </row>
    <row r="214" spans="1:10">
      <c r="B214" s="268"/>
      <c r="C214" s="185"/>
      <c r="D214" s="185"/>
      <c r="E214" s="181"/>
      <c r="F214" s="121"/>
      <c r="J214" s="120"/>
    </row>
    <row r="215" spans="1:10">
      <c r="B215" s="268"/>
      <c r="C215" s="185"/>
      <c r="D215" s="185"/>
      <c r="E215" s="181"/>
      <c r="F215" s="121"/>
      <c r="J215" s="120"/>
    </row>
    <row r="216" spans="1:10">
      <c r="B216" s="268"/>
      <c r="C216" s="185"/>
      <c r="D216" s="185"/>
      <c r="E216" s="181"/>
      <c r="F216" s="121"/>
      <c r="J216" s="120"/>
    </row>
    <row r="217" spans="1:10">
      <c r="B217" s="268"/>
      <c r="C217" s="185"/>
      <c r="D217" s="185"/>
      <c r="E217" s="181"/>
      <c r="F217" s="121"/>
      <c r="J217" s="120"/>
    </row>
    <row r="218" spans="1:10">
      <c r="B218" s="268"/>
      <c r="C218" s="185"/>
      <c r="D218" s="185"/>
      <c r="E218" s="801"/>
    </row>
    <row r="219" spans="1:10">
      <c r="B219" s="268"/>
      <c r="C219" s="185"/>
      <c r="D219" s="185"/>
      <c r="E219" s="181"/>
      <c r="F219" s="121"/>
      <c r="J219" s="120"/>
    </row>
    <row r="220" spans="1:10">
      <c r="B220" s="268"/>
      <c r="C220" s="185"/>
      <c r="D220" s="185"/>
      <c r="E220" s="181"/>
      <c r="F220" s="121"/>
      <c r="J220" s="120"/>
    </row>
    <row r="221" spans="1:10">
      <c r="A221" s="110"/>
      <c r="B221" s="268"/>
      <c r="C221" s="185"/>
      <c r="D221" s="185"/>
      <c r="E221" s="801"/>
    </row>
    <row r="222" spans="1:10">
      <c r="B222" s="268"/>
      <c r="C222" s="185"/>
      <c r="D222" s="185"/>
      <c r="E222" s="801"/>
    </row>
    <row r="223" spans="1:10">
      <c r="B223" s="268"/>
      <c r="C223" s="185"/>
      <c r="D223" s="185"/>
      <c r="E223" s="801"/>
    </row>
    <row r="224" spans="1:10">
      <c r="B224" s="268"/>
      <c r="C224" s="185"/>
      <c r="D224" s="185"/>
      <c r="E224" s="801"/>
    </row>
    <row r="225" spans="1:10">
      <c r="B225" s="268"/>
      <c r="C225" s="185"/>
      <c r="D225" s="185"/>
      <c r="E225" s="801"/>
    </row>
    <row r="226" spans="1:10">
      <c r="B226" s="268"/>
      <c r="C226" s="185"/>
      <c r="D226" s="185"/>
      <c r="E226" s="801"/>
    </row>
    <row r="227" spans="1:10">
      <c r="B227" s="268"/>
      <c r="C227" s="185"/>
      <c r="D227" s="185"/>
      <c r="E227" s="801"/>
    </row>
    <row r="228" spans="1:10">
      <c r="B228" s="268"/>
      <c r="C228" s="185"/>
      <c r="D228" s="185"/>
      <c r="E228" s="801"/>
    </row>
    <row r="229" spans="1:10">
      <c r="B229" s="268"/>
      <c r="C229" s="185"/>
      <c r="D229" s="185"/>
      <c r="E229" s="181"/>
      <c r="F229" s="121"/>
      <c r="J229" s="120"/>
    </row>
    <row r="230" spans="1:10">
      <c r="B230" s="268"/>
      <c r="C230" s="185"/>
      <c r="D230" s="185"/>
      <c r="E230" s="181"/>
      <c r="F230" s="121"/>
      <c r="J230" s="120"/>
    </row>
    <row r="231" spans="1:10">
      <c r="A231" s="110"/>
      <c r="B231" s="268"/>
      <c r="C231" s="185"/>
      <c r="D231" s="185"/>
      <c r="E231" s="801"/>
      <c r="J231" s="468"/>
    </row>
    <row r="232" spans="1:10">
      <c r="B232" s="268"/>
      <c r="C232" s="185"/>
      <c r="D232" s="185"/>
      <c r="E232" s="801"/>
    </row>
    <row r="233" spans="1:10">
      <c r="B233" s="268"/>
      <c r="C233" s="185"/>
      <c r="D233" s="185"/>
      <c r="E233" s="801"/>
    </row>
    <row r="234" spans="1:10">
      <c r="B234" s="268"/>
      <c r="C234" s="185"/>
      <c r="D234" s="185"/>
      <c r="E234" s="801"/>
    </row>
    <row r="235" spans="1:10">
      <c r="B235" s="268"/>
      <c r="C235" s="185"/>
      <c r="D235" s="185"/>
      <c r="E235" s="801"/>
    </row>
    <row r="236" spans="1:10">
      <c r="A236" s="110"/>
      <c r="B236" s="268"/>
      <c r="C236" s="185"/>
      <c r="D236" s="185"/>
      <c r="E236" s="801"/>
    </row>
    <row r="237" spans="1:10">
      <c r="B237" s="268"/>
      <c r="C237" s="185"/>
      <c r="D237" s="185"/>
      <c r="E237" s="181"/>
      <c r="F237" s="121"/>
    </row>
    <row r="238" spans="1:10">
      <c r="B238" s="268"/>
      <c r="C238" s="185"/>
      <c r="D238" s="185"/>
      <c r="E238" s="801"/>
    </row>
    <row r="239" spans="1:10">
      <c r="B239" s="268"/>
      <c r="C239" s="185"/>
      <c r="D239" s="185"/>
      <c r="E239" s="801"/>
    </row>
    <row r="240" spans="1:10">
      <c r="B240" s="268"/>
      <c r="C240" s="185"/>
      <c r="D240" s="185"/>
      <c r="E240" s="801"/>
    </row>
    <row r="241" spans="1:6">
      <c r="B241" s="268"/>
      <c r="C241" s="185"/>
      <c r="D241" s="185"/>
      <c r="E241" s="801"/>
    </row>
    <row r="242" spans="1:6">
      <c r="A242" s="110"/>
      <c r="B242" s="268"/>
      <c r="C242" s="185"/>
      <c r="D242" s="185"/>
      <c r="E242" s="801"/>
    </row>
    <row r="243" spans="1:6">
      <c r="B243" s="268"/>
      <c r="C243" s="185"/>
      <c r="D243" s="185"/>
      <c r="E243" s="181"/>
      <c r="F243" s="121"/>
    </row>
    <row r="244" spans="1:6">
      <c r="B244" s="268"/>
      <c r="C244" s="185"/>
      <c r="D244" s="185"/>
      <c r="E244" s="801"/>
    </row>
    <row r="245" spans="1:6">
      <c r="B245" s="268"/>
      <c r="C245" s="185"/>
      <c r="D245" s="185"/>
      <c r="E245" s="801"/>
    </row>
    <row r="246" spans="1:6">
      <c r="B246" s="268"/>
      <c r="C246" s="185"/>
      <c r="D246" s="185"/>
      <c r="E246" s="801"/>
    </row>
    <row r="247" spans="1:6">
      <c r="B247" s="268"/>
      <c r="C247" s="185"/>
      <c r="D247" s="185"/>
      <c r="E247" s="801"/>
    </row>
    <row r="248" spans="1:6">
      <c r="A248" s="110"/>
      <c r="B248" s="268"/>
      <c r="C248" s="185"/>
      <c r="D248" s="185"/>
      <c r="E248" s="801"/>
    </row>
    <row r="249" spans="1:6">
      <c r="B249" s="268"/>
      <c r="C249" s="185"/>
      <c r="D249" s="185"/>
      <c r="E249" s="181"/>
      <c r="F249" s="121"/>
    </row>
    <row r="250" spans="1:6">
      <c r="B250" s="268"/>
      <c r="C250" s="185"/>
      <c r="D250" s="185"/>
      <c r="E250" s="801"/>
    </row>
    <row r="251" spans="1:6">
      <c r="B251" s="268"/>
      <c r="C251" s="185"/>
      <c r="D251" s="185"/>
      <c r="E251" s="801"/>
    </row>
    <row r="252" spans="1:6">
      <c r="B252" s="268"/>
      <c r="C252" s="185"/>
      <c r="D252" s="185"/>
      <c r="E252" s="801"/>
    </row>
    <row r="253" spans="1:6">
      <c r="B253" s="268"/>
      <c r="C253" s="185"/>
      <c r="D253" s="185"/>
      <c r="E253" s="801"/>
    </row>
    <row r="254" spans="1:6">
      <c r="B254" s="268"/>
      <c r="C254" s="185"/>
      <c r="D254" s="185"/>
      <c r="E254" s="801"/>
    </row>
    <row r="255" spans="1:6">
      <c r="B255" s="268"/>
      <c r="C255" s="185"/>
      <c r="D255" s="185"/>
      <c r="E255" s="801"/>
    </row>
    <row r="256" spans="1:6">
      <c r="B256" s="268"/>
      <c r="C256" s="185"/>
      <c r="D256" s="185"/>
      <c r="E256" s="801"/>
    </row>
    <row r="257" spans="1:6">
      <c r="B257" s="268"/>
      <c r="C257" s="185"/>
      <c r="D257" s="185"/>
      <c r="E257" s="181"/>
      <c r="F257" s="121"/>
    </row>
    <row r="258" spans="1:6">
      <c r="A258" s="110"/>
      <c r="B258" s="268"/>
      <c r="C258" s="185"/>
      <c r="D258" s="185"/>
      <c r="E258" s="181"/>
      <c r="F258" s="121"/>
    </row>
    <row r="259" spans="1:6">
      <c r="B259" s="268"/>
      <c r="C259" s="185"/>
      <c r="D259" s="185"/>
      <c r="E259" s="181"/>
      <c r="F259" s="121"/>
    </row>
    <row r="260" spans="1:6">
      <c r="B260" s="268"/>
      <c r="C260" s="185"/>
      <c r="D260" s="185"/>
      <c r="E260" s="801"/>
    </row>
    <row r="261" spans="1:6">
      <c r="B261" s="268"/>
      <c r="C261" s="185"/>
      <c r="D261" s="185"/>
      <c r="E261" s="801"/>
    </row>
    <row r="262" spans="1:6">
      <c r="B262" s="268"/>
      <c r="C262" s="185"/>
      <c r="D262" s="185"/>
      <c r="E262" s="801"/>
    </row>
    <row r="263" spans="1:6">
      <c r="B263" s="268"/>
      <c r="C263" s="185"/>
      <c r="D263" s="185"/>
      <c r="E263" s="801"/>
    </row>
    <row r="264" spans="1:6">
      <c r="B264" s="268"/>
      <c r="C264" s="185"/>
      <c r="D264" s="185"/>
      <c r="E264" s="801"/>
    </row>
    <row r="265" spans="1:6">
      <c r="B265" s="268"/>
      <c r="C265" s="185"/>
      <c r="D265" s="185"/>
      <c r="E265" s="801"/>
    </row>
    <row r="266" spans="1:6">
      <c r="B266" s="268"/>
      <c r="C266" s="185"/>
      <c r="D266" s="185"/>
      <c r="E266" s="801"/>
    </row>
    <row r="267" spans="1:6">
      <c r="B267" s="268"/>
      <c r="C267" s="185"/>
      <c r="D267" s="185"/>
      <c r="E267" s="181"/>
      <c r="F267" s="121"/>
    </row>
    <row r="268" spans="1:6">
      <c r="A268" s="110"/>
      <c r="B268" s="268"/>
      <c r="C268" s="185"/>
      <c r="D268" s="185"/>
      <c r="E268" s="181"/>
      <c r="F268" s="121"/>
    </row>
    <row r="269" spans="1:6">
      <c r="B269" s="268"/>
      <c r="C269" s="185"/>
      <c r="D269" s="185"/>
      <c r="E269" s="181"/>
      <c r="F269" s="121"/>
    </row>
    <row r="270" spans="1:6">
      <c r="B270" s="268"/>
      <c r="C270" s="185"/>
      <c r="D270" s="185"/>
      <c r="E270" s="801"/>
    </row>
    <row r="271" spans="1:6">
      <c r="B271" s="268"/>
      <c r="C271" s="185"/>
      <c r="D271" s="185"/>
      <c r="E271" s="801"/>
    </row>
    <row r="272" spans="1:6">
      <c r="B272" s="268"/>
      <c r="C272" s="185"/>
      <c r="D272" s="185"/>
      <c r="E272" s="801"/>
    </row>
    <row r="273" spans="1:6">
      <c r="B273" s="268"/>
      <c r="C273" s="185"/>
      <c r="D273" s="185"/>
      <c r="E273" s="801"/>
    </row>
    <row r="274" spans="1:6">
      <c r="B274" s="268"/>
      <c r="C274" s="185"/>
      <c r="D274" s="185"/>
      <c r="E274" s="801"/>
    </row>
    <row r="275" spans="1:6">
      <c r="B275" s="268"/>
      <c r="C275" s="185"/>
      <c r="D275" s="185"/>
      <c r="E275" s="801"/>
    </row>
    <row r="276" spans="1:6">
      <c r="B276" s="268"/>
      <c r="C276" s="185"/>
      <c r="D276" s="185"/>
      <c r="E276" s="801"/>
    </row>
    <row r="277" spans="1:6">
      <c r="B277" s="268"/>
      <c r="C277" s="185"/>
      <c r="D277" s="185"/>
      <c r="E277" s="801"/>
    </row>
    <row r="278" spans="1:6">
      <c r="B278" s="268"/>
      <c r="C278" s="185"/>
      <c r="D278" s="185"/>
      <c r="E278" s="801"/>
    </row>
    <row r="279" spans="1:6">
      <c r="B279" s="268"/>
      <c r="C279" s="185"/>
      <c r="D279" s="185"/>
      <c r="E279" s="181"/>
      <c r="F279" s="121"/>
    </row>
    <row r="280" spans="1:6">
      <c r="A280" s="110"/>
      <c r="B280" s="268"/>
      <c r="C280" s="185"/>
      <c r="D280" s="185"/>
      <c r="E280" s="801"/>
    </row>
    <row r="281" spans="1:6">
      <c r="B281" s="268"/>
      <c r="C281" s="185"/>
      <c r="D281" s="185"/>
      <c r="E281" s="801"/>
    </row>
    <row r="282" spans="1:6">
      <c r="B282" s="268"/>
      <c r="C282" s="185"/>
      <c r="D282" s="185"/>
      <c r="E282" s="801"/>
    </row>
    <row r="283" spans="1:6">
      <c r="B283" s="268"/>
      <c r="C283" s="185"/>
      <c r="D283" s="185"/>
      <c r="E283" s="801"/>
    </row>
    <row r="284" spans="1:6">
      <c r="B284" s="268"/>
      <c r="C284" s="185"/>
      <c r="D284" s="185"/>
      <c r="E284" s="801"/>
    </row>
    <row r="285" spans="1:6">
      <c r="B285" s="268"/>
      <c r="C285" s="185"/>
      <c r="D285" s="185"/>
      <c r="E285" s="801"/>
    </row>
    <row r="286" spans="1:6">
      <c r="A286" s="110"/>
      <c r="B286" s="268"/>
      <c r="C286" s="185"/>
      <c r="D286" s="185"/>
      <c r="E286" s="801"/>
    </row>
    <row r="287" spans="1:6">
      <c r="B287" s="268"/>
      <c r="C287" s="185"/>
      <c r="D287" s="185"/>
      <c r="E287" s="181"/>
      <c r="F287" s="121"/>
    </row>
    <row r="288" spans="1:6">
      <c r="B288" s="268"/>
      <c r="C288" s="185"/>
      <c r="D288" s="185"/>
      <c r="E288" s="801"/>
    </row>
    <row r="289" spans="2:5">
      <c r="B289" s="268"/>
      <c r="C289" s="185"/>
      <c r="D289" s="185"/>
      <c r="E289" s="801"/>
    </row>
    <row r="290" spans="2:5">
      <c r="B290" s="268"/>
      <c r="C290" s="185"/>
      <c r="D290" s="185"/>
      <c r="E290" s="801"/>
    </row>
    <row r="291" spans="2:5">
      <c r="B291" s="268"/>
      <c r="C291" s="185"/>
      <c r="D291" s="185"/>
      <c r="E291" s="801"/>
    </row>
    <row r="292" spans="2:5">
      <c r="B292" s="268"/>
      <c r="C292" s="185"/>
      <c r="D292" s="185"/>
      <c r="E292" s="801"/>
    </row>
    <row r="293" spans="2:5">
      <c r="B293" s="268"/>
      <c r="C293" s="185"/>
      <c r="D293" s="185"/>
      <c r="E293" s="801"/>
    </row>
    <row r="294" spans="2:5">
      <c r="B294" s="268"/>
      <c r="C294" s="185"/>
      <c r="D294" s="185"/>
      <c r="E294" s="801"/>
    </row>
    <row r="295" spans="2:5">
      <c r="B295" s="268"/>
      <c r="C295" s="185"/>
      <c r="D295" s="185"/>
      <c r="E295" s="801"/>
    </row>
    <row r="296" spans="2:5">
      <c r="B296" s="268"/>
      <c r="C296" s="185"/>
      <c r="D296" s="185"/>
      <c r="E296" s="801"/>
    </row>
    <row r="297" spans="2:5">
      <c r="B297" s="268"/>
      <c r="C297" s="185"/>
      <c r="D297" s="185"/>
      <c r="E297" s="801"/>
    </row>
    <row r="298" spans="2:5">
      <c r="B298" s="268"/>
      <c r="C298" s="185"/>
      <c r="D298" s="185"/>
      <c r="E298" s="801"/>
    </row>
    <row r="299" spans="2:5">
      <c r="B299" s="268"/>
      <c r="C299" s="185"/>
      <c r="D299" s="185"/>
      <c r="E299" s="801"/>
    </row>
    <row r="300" spans="2:5">
      <c r="B300" s="268"/>
      <c r="C300" s="185"/>
      <c r="D300" s="185"/>
      <c r="E300" s="801"/>
    </row>
    <row r="301" spans="2:5">
      <c r="B301" s="268"/>
      <c r="C301" s="185"/>
      <c r="D301" s="185"/>
      <c r="E301" s="801"/>
    </row>
    <row r="302" spans="2:5">
      <c r="B302" s="268"/>
      <c r="C302" s="185"/>
      <c r="D302" s="185"/>
      <c r="E302" s="801"/>
    </row>
    <row r="303" spans="2:5">
      <c r="B303" s="268"/>
      <c r="C303" s="185"/>
      <c r="D303" s="185"/>
      <c r="E303" s="801"/>
    </row>
    <row r="304" spans="2:5">
      <c r="B304" s="268"/>
      <c r="C304" s="185"/>
      <c r="D304" s="185"/>
      <c r="E304" s="801"/>
    </row>
    <row r="305" spans="1:6">
      <c r="A305" s="110"/>
      <c r="B305" s="268"/>
      <c r="C305" s="185"/>
      <c r="D305" s="185"/>
      <c r="E305" s="181"/>
      <c r="F305" s="121"/>
    </row>
    <row r="306" spans="1:6">
      <c r="B306" s="268"/>
      <c r="C306" s="185"/>
      <c r="D306" s="185"/>
      <c r="E306" s="801"/>
    </row>
    <row r="307" spans="1:6">
      <c r="B307" s="268"/>
      <c r="C307" s="185"/>
      <c r="D307" s="185"/>
      <c r="E307" s="801"/>
    </row>
    <row r="308" spans="1:6">
      <c r="B308" s="268"/>
      <c r="C308" s="185"/>
      <c r="D308" s="185"/>
      <c r="E308" s="801"/>
    </row>
    <row r="309" spans="1:6">
      <c r="B309" s="268"/>
      <c r="C309" s="185"/>
      <c r="D309" s="185"/>
      <c r="E309" s="801"/>
    </row>
    <row r="310" spans="1:6">
      <c r="B310" s="268"/>
      <c r="C310" s="185"/>
      <c r="D310" s="185"/>
      <c r="E310" s="801"/>
    </row>
    <row r="311" spans="1:6">
      <c r="B311" s="268"/>
      <c r="C311" s="185"/>
      <c r="D311" s="185"/>
      <c r="E311" s="801"/>
    </row>
    <row r="312" spans="1:6">
      <c r="A312" s="110"/>
      <c r="B312" s="268"/>
      <c r="C312" s="185"/>
      <c r="D312" s="185"/>
      <c r="E312" s="181"/>
      <c r="F312" s="121"/>
    </row>
    <row r="313" spans="1:6">
      <c r="B313" s="268"/>
      <c r="C313" s="185"/>
      <c r="D313" s="185"/>
      <c r="E313" s="801"/>
    </row>
    <row r="314" spans="1:6">
      <c r="B314" s="268"/>
      <c r="C314" s="185"/>
      <c r="D314" s="185"/>
      <c r="E314" s="801"/>
    </row>
    <row r="315" spans="1:6">
      <c r="B315" s="268"/>
      <c r="C315" s="185"/>
      <c r="D315" s="185"/>
      <c r="E315" s="801"/>
    </row>
    <row r="316" spans="1:6">
      <c r="B316" s="268"/>
      <c r="C316" s="185"/>
      <c r="D316" s="185"/>
      <c r="E316" s="801"/>
    </row>
    <row r="317" spans="1:6">
      <c r="B317" s="268"/>
      <c r="C317" s="185"/>
      <c r="D317" s="185"/>
      <c r="E317" s="801"/>
    </row>
    <row r="318" spans="1:6">
      <c r="A318" s="110"/>
      <c r="B318" s="268"/>
      <c r="C318" s="185"/>
      <c r="D318" s="185"/>
      <c r="E318" s="181"/>
      <c r="F318" s="121"/>
    </row>
    <row r="319" spans="1:6">
      <c r="B319" s="268"/>
      <c r="C319" s="185"/>
      <c r="D319" s="185"/>
      <c r="E319" s="801"/>
    </row>
    <row r="320" spans="1:6">
      <c r="B320" s="268"/>
      <c r="C320" s="185"/>
      <c r="D320" s="185"/>
      <c r="E320" s="801"/>
    </row>
    <row r="321" spans="1:6">
      <c r="B321" s="268"/>
      <c r="C321" s="185"/>
      <c r="D321" s="185"/>
      <c r="E321" s="801"/>
    </row>
    <row r="322" spans="1:6">
      <c r="B322" s="268"/>
      <c r="C322" s="185"/>
      <c r="D322" s="185"/>
      <c r="E322" s="801"/>
    </row>
    <row r="323" spans="1:6">
      <c r="B323" s="268"/>
      <c r="C323" s="185"/>
      <c r="D323" s="185"/>
      <c r="E323" s="801"/>
    </row>
    <row r="324" spans="1:6">
      <c r="B324" s="268"/>
      <c r="C324" s="185"/>
      <c r="D324" s="185"/>
      <c r="E324" s="801"/>
    </row>
    <row r="325" spans="1:6">
      <c r="B325" s="268"/>
      <c r="C325" s="185"/>
      <c r="D325" s="185"/>
      <c r="E325" s="801"/>
    </row>
    <row r="326" spans="1:6">
      <c r="B326" s="268"/>
      <c r="C326" s="185"/>
      <c r="D326" s="185"/>
      <c r="E326" s="801"/>
    </row>
    <row r="327" spans="1:6">
      <c r="B327" s="268"/>
      <c r="C327" s="185"/>
      <c r="D327" s="185"/>
      <c r="E327" s="801"/>
    </row>
    <row r="328" spans="1:6">
      <c r="B328" s="268"/>
      <c r="C328" s="185"/>
      <c r="D328" s="185"/>
      <c r="E328" s="801"/>
    </row>
    <row r="329" spans="1:6">
      <c r="B329" s="268"/>
      <c r="C329" s="185"/>
      <c r="D329" s="185"/>
      <c r="E329" s="801"/>
    </row>
    <row r="330" spans="1:6">
      <c r="B330" s="268"/>
      <c r="C330" s="185"/>
      <c r="D330" s="185"/>
      <c r="E330" s="801"/>
    </row>
    <row r="331" spans="1:6">
      <c r="B331" s="268"/>
      <c r="C331" s="185"/>
      <c r="D331" s="185"/>
      <c r="E331" s="801"/>
    </row>
    <row r="332" spans="1:6">
      <c r="B332" s="268"/>
      <c r="C332" s="185"/>
      <c r="D332" s="185"/>
      <c r="E332" s="181"/>
      <c r="F332" s="121"/>
    </row>
    <row r="333" spans="1:6">
      <c r="B333" s="268"/>
      <c r="C333" s="185"/>
      <c r="D333" s="185"/>
      <c r="E333" s="801"/>
    </row>
    <row r="334" spans="1:6">
      <c r="A334" s="110"/>
      <c r="B334" s="268"/>
      <c r="C334" s="185"/>
      <c r="D334" s="185"/>
      <c r="E334" s="801"/>
    </row>
    <row r="335" spans="1:6">
      <c r="B335" s="268"/>
      <c r="C335" s="185"/>
      <c r="D335" s="185"/>
      <c r="E335" s="801"/>
    </row>
    <row r="336" spans="1:6">
      <c r="B336" s="268"/>
      <c r="C336" s="185"/>
      <c r="D336" s="185"/>
      <c r="E336" s="801"/>
    </row>
    <row r="337" spans="1:6">
      <c r="B337" s="268"/>
      <c r="C337" s="185"/>
      <c r="D337" s="185"/>
      <c r="E337" s="801"/>
    </row>
    <row r="338" spans="1:6">
      <c r="B338" s="268"/>
      <c r="C338" s="185"/>
      <c r="D338" s="185"/>
      <c r="E338" s="801"/>
    </row>
    <row r="339" spans="1:6">
      <c r="A339" s="110"/>
      <c r="B339" s="268"/>
      <c r="C339" s="185"/>
      <c r="D339" s="185"/>
      <c r="E339" s="801"/>
    </row>
    <row r="340" spans="1:6">
      <c r="B340" s="268"/>
      <c r="C340" s="185"/>
      <c r="D340" s="185"/>
      <c r="E340" s="801"/>
    </row>
    <row r="341" spans="1:6">
      <c r="B341" s="268"/>
      <c r="C341" s="185"/>
      <c r="D341" s="185"/>
      <c r="E341" s="181"/>
      <c r="F341" s="121"/>
    </row>
    <row r="342" spans="1:6">
      <c r="B342" s="268"/>
      <c r="C342" s="185"/>
      <c r="D342" s="185"/>
      <c r="E342" s="801"/>
    </row>
    <row r="343" spans="1:6">
      <c r="B343" s="268"/>
      <c r="C343" s="185"/>
      <c r="D343" s="185"/>
      <c r="E343" s="801"/>
    </row>
    <row r="344" spans="1:6">
      <c r="A344" s="110"/>
      <c r="B344" s="268"/>
      <c r="C344" s="185"/>
      <c r="D344" s="185"/>
      <c r="E344" s="801"/>
    </row>
    <row r="345" spans="1:6">
      <c r="B345" s="268"/>
      <c r="C345" s="185"/>
      <c r="D345" s="185"/>
      <c r="E345" s="801"/>
    </row>
    <row r="346" spans="1:6">
      <c r="B346" s="268"/>
      <c r="C346" s="185"/>
      <c r="D346" s="185"/>
      <c r="E346" s="181"/>
      <c r="F346" s="121"/>
    </row>
    <row r="347" spans="1:6">
      <c r="B347" s="268"/>
      <c r="C347" s="185"/>
      <c r="D347" s="185"/>
      <c r="E347" s="801"/>
    </row>
    <row r="348" spans="1:6">
      <c r="B348" s="268"/>
      <c r="C348" s="185"/>
      <c r="D348" s="185"/>
      <c r="E348" s="801"/>
    </row>
    <row r="349" spans="1:6">
      <c r="B349" s="268"/>
      <c r="C349" s="185"/>
      <c r="D349" s="185"/>
      <c r="E349" s="801"/>
    </row>
    <row r="350" spans="1:6">
      <c r="B350" s="268"/>
      <c r="C350" s="185"/>
      <c r="D350" s="185"/>
      <c r="E350" s="801"/>
    </row>
    <row r="351" spans="1:6">
      <c r="B351" s="268"/>
      <c r="C351" s="185"/>
      <c r="D351" s="185"/>
      <c r="E351" s="801"/>
    </row>
    <row r="352" spans="1:6">
      <c r="A352" s="110"/>
      <c r="B352" s="268"/>
      <c r="C352" s="185"/>
      <c r="D352" s="185"/>
      <c r="E352" s="801"/>
    </row>
    <row r="353" spans="1:6">
      <c r="B353" s="268"/>
      <c r="C353" s="185"/>
      <c r="D353" s="185"/>
      <c r="E353" s="181"/>
      <c r="F353" s="121"/>
    </row>
    <row r="354" spans="1:6">
      <c r="B354" s="268"/>
      <c r="C354" s="185"/>
      <c r="D354" s="185"/>
      <c r="E354" s="181"/>
      <c r="F354" s="121"/>
    </row>
    <row r="355" spans="1:6">
      <c r="B355" s="268"/>
      <c r="C355" s="185"/>
      <c r="D355" s="185"/>
      <c r="E355" s="801"/>
    </row>
    <row r="356" spans="1:6">
      <c r="B356" s="268"/>
      <c r="C356" s="185"/>
      <c r="D356" s="185"/>
      <c r="E356" s="801"/>
    </row>
    <row r="357" spans="1:6">
      <c r="B357" s="268"/>
      <c r="C357" s="185"/>
      <c r="D357" s="185"/>
      <c r="E357" s="801"/>
    </row>
    <row r="358" spans="1:6">
      <c r="B358" s="268"/>
      <c r="C358" s="185"/>
      <c r="D358" s="185"/>
      <c r="E358" s="801"/>
    </row>
    <row r="359" spans="1:6">
      <c r="A359" s="110"/>
      <c r="B359" s="268"/>
      <c r="C359" s="185"/>
      <c r="D359" s="185"/>
      <c r="E359" s="801"/>
    </row>
    <row r="360" spans="1:6">
      <c r="B360" s="268"/>
      <c r="C360" s="185"/>
      <c r="D360" s="185"/>
      <c r="E360" s="801"/>
    </row>
    <row r="361" spans="1:6">
      <c r="B361" s="268"/>
      <c r="C361" s="185"/>
      <c r="D361" s="185"/>
      <c r="E361" s="801"/>
    </row>
    <row r="362" spans="1:6">
      <c r="B362" s="268"/>
      <c r="C362" s="185"/>
      <c r="D362" s="185"/>
      <c r="E362" s="181"/>
      <c r="F362" s="121"/>
    </row>
    <row r="363" spans="1:6">
      <c r="B363" s="268"/>
      <c r="C363" s="185"/>
      <c r="D363" s="185"/>
      <c r="E363" s="801"/>
    </row>
    <row r="364" spans="1:6">
      <c r="A364" s="110"/>
      <c r="B364" s="268"/>
      <c r="C364" s="185"/>
      <c r="D364" s="185"/>
      <c r="E364" s="801"/>
    </row>
    <row r="365" spans="1:6">
      <c r="B365" s="268"/>
      <c r="C365" s="185"/>
      <c r="D365" s="185"/>
      <c r="E365" s="801"/>
    </row>
    <row r="366" spans="1:6">
      <c r="B366" s="268"/>
      <c r="C366" s="185"/>
      <c r="D366" s="185"/>
      <c r="E366" s="181"/>
      <c r="F366" s="121"/>
    </row>
    <row r="367" spans="1:6">
      <c r="B367" s="268"/>
      <c r="C367" s="185"/>
      <c r="D367" s="185"/>
      <c r="E367" s="801"/>
    </row>
    <row r="368" spans="1:6">
      <c r="B368" s="268"/>
      <c r="C368" s="185"/>
      <c r="D368" s="185"/>
      <c r="E368" s="801"/>
    </row>
    <row r="369" spans="2:6">
      <c r="B369" s="268"/>
      <c r="C369" s="185"/>
      <c r="D369" s="185"/>
      <c r="E369" s="801"/>
    </row>
    <row r="370" spans="2:6">
      <c r="B370" s="268"/>
      <c r="C370" s="185"/>
      <c r="D370" s="185"/>
      <c r="E370" s="801"/>
    </row>
    <row r="371" spans="2:6">
      <c r="B371" s="268"/>
      <c r="C371" s="185"/>
      <c r="D371" s="185"/>
      <c r="E371" s="801"/>
    </row>
    <row r="372" spans="2:6">
      <c r="B372" s="268"/>
      <c r="C372" s="185"/>
      <c r="D372" s="185"/>
      <c r="E372" s="801"/>
    </row>
    <row r="373" spans="2:6">
      <c r="B373" s="268"/>
      <c r="C373" s="185"/>
      <c r="D373" s="185"/>
      <c r="E373" s="801"/>
    </row>
    <row r="374" spans="2:6">
      <c r="B374" s="268"/>
      <c r="C374" s="185"/>
      <c r="D374" s="185"/>
      <c r="E374" s="801"/>
    </row>
    <row r="375" spans="2:6">
      <c r="B375" s="268"/>
      <c r="C375" s="185"/>
      <c r="D375" s="185"/>
      <c r="E375" s="801"/>
    </row>
    <row r="376" spans="2:6">
      <c r="B376" s="268"/>
      <c r="C376" s="185"/>
      <c r="D376" s="185"/>
      <c r="E376" s="801"/>
    </row>
    <row r="377" spans="2:6">
      <c r="B377" s="268"/>
      <c r="C377" s="185"/>
      <c r="D377" s="185"/>
      <c r="E377" s="801"/>
    </row>
    <row r="378" spans="2:6">
      <c r="B378" s="268"/>
      <c r="C378" s="185"/>
      <c r="D378" s="185"/>
      <c r="E378" s="181"/>
      <c r="F378" s="121"/>
    </row>
    <row r="379" spans="2:6">
      <c r="B379" s="268"/>
      <c r="C379" s="185"/>
      <c r="D379" s="185"/>
      <c r="E379" s="801"/>
    </row>
    <row r="380" spans="2:6">
      <c r="B380" s="268"/>
      <c r="C380" s="185"/>
      <c r="D380" s="185"/>
      <c r="E380" s="801"/>
    </row>
    <row r="381" spans="2:6">
      <c r="B381" s="268"/>
      <c r="C381" s="185"/>
      <c r="D381" s="185"/>
      <c r="E381" s="801"/>
    </row>
    <row r="382" spans="2:6">
      <c r="B382" s="268"/>
      <c r="C382" s="185"/>
      <c r="D382" s="185"/>
      <c r="E382" s="801"/>
    </row>
    <row r="383" spans="2:6">
      <c r="B383" s="268"/>
      <c r="C383" s="185"/>
      <c r="D383" s="185"/>
      <c r="E383" s="801"/>
    </row>
    <row r="384" spans="2:6">
      <c r="B384" s="268"/>
      <c r="C384" s="185"/>
      <c r="D384" s="185"/>
      <c r="E384" s="801"/>
    </row>
    <row r="385" spans="1:6">
      <c r="B385" s="268"/>
      <c r="C385" s="185"/>
      <c r="D385" s="185"/>
      <c r="E385" s="801"/>
    </row>
    <row r="386" spans="1:6">
      <c r="A386" s="110"/>
      <c r="B386" s="268"/>
      <c r="C386" s="185"/>
      <c r="D386" s="185"/>
      <c r="E386" s="181"/>
      <c r="F386" s="121"/>
    </row>
    <row r="387" spans="1:6">
      <c r="B387" s="268"/>
      <c r="C387" s="185"/>
      <c r="D387" s="185"/>
      <c r="E387" s="801"/>
    </row>
    <row r="388" spans="1:6">
      <c r="B388" s="268"/>
      <c r="C388" s="185"/>
      <c r="D388" s="185"/>
      <c r="E388" s="801"/>
    </row>
    <row r="389" spans="1:6">
      <c r="B389" s="268"/>
      <c r="C389" s="185"/>
      <c r="D389" s="185"/>
      <c r="E389" s="801"/>
    </row>
    <row r="390" spans="1:6">
      <c r="B390" s="268"/>
      <c r="C390" s="185"/>
      <c r="D390" s="185"/>
      <c r="E390" s="801"/>
    </row>
    <row r="391" spans="1:6">
      <c r="B391" s="268"/>
      <c r="C391" s="185"/>
      <c r="D391" s="185"/>
      <c r="E391" s="801"/>
    </row>
    <row r="392" spans="1:6">
      <c r="B392" s="268"/>
      <c r="C392" s="185"/>
      <c r="D392" s="185"/>
      <c r="E392" s="801"/>
    </row>
    <row r="393" spans="1:6">
      <c r="B393" s="268"/>
      <c r="C393" s="185"/>
      <c r="D393" s="185"/>
      <c r="E393" s="801"/>
    </row>
    <row r="394" spans="1:6">
      <c r="B394" s="268"/>
      <c r="C394" s="185"/>
      <c r="D394" s="185"/>
      <c r="E394" s="801"/>
    </row>
    <row r="395" spans="1:6">
      <c r="B395" s="268"/>
      <c r="C395" s="185"/>
      <c r="D395" s="185"/>
      <c r="E395" s="181"/>
      <c r="F395" s="121"/>
    </row>
    <row r="396" spans="1:6">
      <c r="B396" s="268"/>
      <c r="C396" s="185"/>
      <c r="D396" s="185"/>
      <c r="E396" s="801"/>
    </row>
    <row r="397" spans="1:6">
      <c r="B397" s="268"/>
      <c r="C397" s="185"/>
      <c r="D397" s="185"/>
      <c r="E397" s="801"/>
    </row>
    <row r="398" spans="1:6">
      <c r="B398" s="268"/>
      <c r="C398" s="185"/>
      <c r="D398" s="185"/>
      <c r="E398" s="801"/>
    </row>
    <row r="399" spans="1:6">
      <c r="B399" s="268"/>
      <c r="C399" s="185"/>
      <c r="D399" s="185"/>
      <c r="E399" s="801"/>
    </row>
    <row r="400" spans="1:6">
      <c r="B400" s="268"/>
      <c r="C400" s="185"/>
      <c r="D400" s="185"/>
      <c r="E400" s="801"/>
    </row>
    <row r="401" spans="1:6">
      <c r="A401" s="110"/>
      <c r="B401" s="268"/>
      <c r="C401" s="185"/>
      <c r="D401" s="185"/>
      <c r="E401" s="181"/>
      <c r="F401" s="121"/>
    </row>
    <row r="402" spans="1:6">
      <c r="B402" s="268"/>
      <c r="C402" s="185"/>
      <c r="D402" s="185"/>
      <c r="E402" s="801"/>
    </row>
    <row r="403" spans="1:6">
      <c r="B403" s="268"/>
      <c r="C403" s="185"/>
      <c r="D403" s="185"/>
      <c r="E403" s="801"/>
    </row>
    <row r="404" spans="1:6">
      <c r="B404" s="268"/>
      <c r="C404" s="185"/>
      <c r="D404" s="185"/>
      <c r="E404" s="801"/>
    </row>
    <row r="405" spans="1:6">
      <c r="B405" s="268"/>
      <c r="C405" s="185"/>
      <c r="D405" s="185"/>
      <c r="E405" s="801"/>
    </row>
    <row r="406" spans="1:6">
      <c r="B406" s="268"/>
      <c r="C406" s="185"/>
      <c r="D406" s="185"/>
      <c r="E406" s="801"/>
    </row>
    <row r="407" spans="1:6">
      <c r="A407" s="110"/>
      <c r="B407" s="268"/>
      <c r="C407" s="185"/>
      <c r="D407" s="185"/>
      <c r="E407" s="801"/>
    </row>
    <row r="408" spans="1:6">
      <c r="B408" s="268"/>
      <c r="C408" s="185"/>
      <c r="D408" s="185"/>
      <c r="E408" s="801"/>
    </row>
    <row r="409" spans="1:6">
      <c r="B409" s="268"/>
      <c r="C409" s="185"/>
      <c r="D409" s="185"/>
      <c r="E409" s="181"/>
      <c r="F409" s="121"/>
    </row>
    <row r="410" spans="1:6">
      <c r="B410" s="268"/>
      <c r="C410" s="185"/>
      <c r="D410" s="185"/>
      <c r="E410" s="181"/>
      <c r="F410" s="121"/>
    </row>
    <row r="411" spans="1:6">
      <c r="B411" s="268"/>
      <c r="C411" s="185"/>
      <c r="D411" s="185"/>
      <c r="E411" s="801"/>
    </row>
    <row r="412" spans="1:6">
      <c r="B412" s="268"/>
      <c r="C412" s="185"/>
      <c r="D412" s="185"/>
      <c r="E412" s="801"/>
    </row>
    <row r="413" spans="1:6">
      <c r="B413" s="268"/>
      <c r="C413" s="185"/>
      <c r="D413" s="185"/>
      <c r="E413" s="801"/>
    </row>
    <row r="414" spans="1:6">
      <c r="B414" s="268"/>
      <c r="C414" s="185"/>
      <c r="D414" s="185"/>
      <c r="E414" s="181"/>
      <c r="F414" s="121"/>
    </row>
    <row r="415" spans="1:6">
      <c r="A415" s="110"/>
      <c r="B415" s="268"/>
      <c r="C415" s="185"/>
      <c r="D415" s="185"/>
      <c r="E415" s="181"/>
      <c r="F415" s="121"/>
    </row>
    <row r="416" spans="1:6">
      <c r="B416" s="268"/>
      <c r="C416" s="185"/>
      <c r="D416" s="185"/>
      <c r="E416" s="181"/>
      <c r="F416" s="121"/>
    </row>
    <row r="417" spans="1:6">
      <c r="B417" s="268"/>
      <c r="C417" s="185"/>
      <c r="D417" s="185"/>
      <c r="E417" s="181"/>
      <c r="F417" s="121"/>
    </row>
    <row r="418" spans="1:6">
      <c r="B418" s="268"/>
      <c r="C418" s="185"/>
      <c r="D418" s="185"/>
      <c r="E418" s="181"/>
      <c r="F418" s="121"/>
    </row>
    <row r="419" spans="1:6">
      <c r="B419" s="268"/>
      <c r="C419" s="185"/>
      <c r="D419" s="185"/>
      <c r="E419" s="801"/>
    </row>
    <row r="420" spans="1:6">
      <c r="A420" s="110"/>
      <c r="B420" s="268"/>
      <c r="C420" s="185"/>
      <c r="D420" s="185"/>
      <c r="E420" s="801"/>
    </row>
    <row r="421" spans="1:6">
      <c r="B421" s="268"/>
      <c r="C421" s="185"/>
      <c r="D421" s="185"/>
      <c r="E421" s="801"/>
    </row>
    <row r="422" spans="1:6">
      <c r="B422" s="268"/>
      <c r="C422" s="185"/>
      <c r="D422" s="185"/>
      <c r="E422" s="801"/>
    </row>
    <row r="423" spans="1:6">
      <c r="B423" s="268"/>
      <c r="C423" s="185"/>
      <c r="D423" s="185"/>
      <c r="E423" s="181"/>
      <c r="F423" s="121"/>
    </row>
    <row r="424" spans="1:6">
      <c r="A424" s="110"/>
      <c r="B424" s="268"/>
      <c r="C424" s="185"/>
      <c r="D424" s="185"/>
      <c r="E424" s="801"/>
    </row>
    <row r="425" spans="1:6">
      <c r="B425" s="268"/>
      <c r="C425" s="185"/>
      <c r="D425" s="185"/>
      <c r="E425" s="801"/>
    </row>
    <row r="426" spans="1:6">
      <c r="A426" s="110"/>
      <c r="B426" s="268"/>
      <c r="C426" s="185"/>
      <c r="D426" s="185"/>
      <c r="E426" s="801"/>
    </row>
    <row r="427" spans="1:6">
      <c r="B427" s="268"/>
      <c r="C427" s="185"/>
      <c r="D427" s="185"/>
      <c r="E427" s="181"/>
      <c r="F427" s="121"/>
    </row>
    <row r="428" spans="1:6">
      <c r="B428" s="268"/>
      <c r="C428" s="185"/>
      <c r="D428" s="185"/>
      <c r="E428" s="801"/>
    </row>
    <row r="429" spans="1:6">
      <c r="B429" s="268"/>
      <c r="C429" s="185"/>
      <c r="D429" s="185"/>
      <c r="E429" s="801"/>
    </row>
    <row r="430" spans="1:6">
      <c r="B430" s="268"/>
      <c r="C430" s="185"/>
      <c r="D430" s="185"/>
      <c r="E430" s="181"/>
      <c r="F430" s="121"/>
    </row>
    <row r="431" spans="1:6">
      <c r="B431" s="268"/>
      <c r="C431" s="185"/>
      <c r="D431" s="185"/>
      <c r="E431" s="801"/>
    </row>
    <row r="432" spans="1:6">
      <c r="B432" s="268"/>
      <c r="C432" s="185"/>
      <c r="D432" s="185"/>
      <c r="E432" s="801"/>
    </row>
    <row r="433" spans="1:6">
      <c r="B433" s="268"/>
      <c r="C433" s="185"/>
      <c r="D433" s="185"/>
      <c r="E433" s="181"/>
      <c r="F433" s="121"/>
    </row>
    <row r="434" spans="1:6">
      <c r="B434" s="268"/>
      <c r="C434" s="185"/>
      <c r="D434" s="185"/>
      <c r="E434" s="181"/>
      <c r="F434" s="121"/>
    </row>
    <row r="435" spans="1:6">
      <c r="B435" s="268"/>
      <c r="C435" s="185"/>
      <c r="D435" s="185"/>
      <c r="E435" s="181"/>
      <c r="F435" s="121"/>
    </row>
    <row r="436" spans="1:6">
      <c r="A436" s="110"/>
      <c r="B436" s="268"/>
      <c r="C436" s="185"/>
      <c r="D436" s="185"/>
      <c r="E436" s="181"/>
      <c r="F436" s="121"/>
    </row>
    <row r="437" spans="1:6">
      <c r="B437" s="268"/>
      <c r="C437" s="185"/>
      <c r="D437" s="185"/>
      <c r="E437" s="181"/>
      <c r="F437" s="121"/>
    </row>
    <row r="438" spans="1:6">
      <c r="B438" s="268"/>
      <c r="C438" s="185"/>
      <c r="D438" s="185"/>
      <c r="E438" s="181"/>
      <c r="F438" s="121"/>
    </row>
    <row r="439" spans="1:6">
      <c r="A439" s="110"/>
      <c r="B439" s="268"/>
      <c r="C439" s="185"/>
      <c r="D439" s="185"/>
      <c r="E439" s="181"/>
      <c r="F439" s="121"/>
    </row>
    <row r="440" spans="1:6">
      <c r="B440" s="268"/>
      <c r="C440" s="185"/>
      <c r="D440" s="185"/>
      <c r="E440" s="181"/>
      <c r="F440" s="121"/>
    </row>
    <row r="441" spans="1:6">
      <c r="B441" s="268"/>
      <c r="C441" s="185"/>
      <c r="D441" s="185"/>
      <c r="E441" s="801"/>
    </row>
    <row r="442" spans="1:6">
      <c r="B442" s="268"/>
      <c r="C442" s="185"/>
      <c r="D442" s="185"/>
      <c r="E442" s="801"/>
    </row>
    <row r="443" spans="1:6">
      <c r="B443" s="268"/>
      <c r="C443" s="185"/>
      <c r="D443" s="185"/>
      <c r="E443" s="181"/>
      <c r="F443" s="121"/>
    </row>
    <row r="444" spans="1:6">
      <c r="B444" s="268"/>
      <c r="C444" s="185"/>
      <c r="D444" s="185"/>
      <c r="E444" s="801"/>
    </row>
    <row r="445" spans="1:6">
      <c r="B445" s="268"/>
      <c r="C445" s="185"/>
      <c r="D445" s="185"/>
      <c r="E445" s="801"/>
    </row>
    <row r="446" spans="1:6">
      <c r="B446" s="268"/>
      <c r="C446" s="185"/>
      <c r="D446" s="185"/>
      <c r="E446" s="801"/>
    </row>
    <row r="447" spans="1:6">
      <c r="B447" s="268"/>
      <c r="C447" s="185"/>
      <c r="D447" s="185"/>
      <c r="E447" s="181"/>
      <c r="F447" s="121"/>
    </row>
    <row r="448" spans="1:6">
      <c r="A448" s="110"/>
      <c r="B448" s="268"/>
      <c r="C448" s="185"/>
      <c r="D448" s="185"/>
      <c r="E448" s="181"/>
      <c r="F448" s="121"/>
    </row>
    <row r="449" spans="1:6">
      <c r="B449" s="268"/>
      <c r="C449" s="185"/>
      <c r="D449" s="185"/>
      <c r="E449" s="181"/>
      <c r="F449" s="121"/>
    </row>
    <row r="450" spans="1:6">
      <c r="B450" s="268"/>
      <c r="C450" s="185"/>
      <c r="D450" s="185"/>
      <c r="E450" s="181"/>
      <c r="F450" s="121"/>
    </row>
    <row r="451" spans="1:6">
      <c r="B451" s="268"/>
      <c r="C451" s="185"/>
      <c r="D451" s="185"/>
      <c r="E451" s="181"/>
      <c r="F451" s="121"/>
    </row>
    <row r="452" spans="1:6">
      <c r="B452" s="268"/>
      <c r="C452" s="185"/>
      <c r="D452" s="185"/>
      <c r="E452" s="181"/>
      <c r="F452" s="121"/>
    </row>
    <row r="453" spans="1:6">
      <c r="B453" s="268"/>
      <c r="C453" s="185"/>
      <c r="D453" s="185"/>
      <c r="E453" s="801"/>
    </row>
    <row r="454" spans="1:6">
      <c r="A454" s="110"/>
      <c r="B454" s="268"/>
      <c r="C454" s="185"/>
      <c r="D454" s="185"/>
      <c r="E454" s="801"/>
    </row>
    <row r="455" spans="1:6">
      <c r="B455" s="268"/>
      <c r="C455" s="185"/>
      <c r="D455" s="185"/>
      <c r="E455" s="181"/>
      <c r="F455" s="121"/>
    </row>
    <row r="456" spans="1:6">
      <c r="A456" s="110"/>
      <c r="B456" s="268"/>
      <c r="C456" s="185"/>
      <c r="D456" s="185"/>
      <c r="E456" s="181"/>
      <c r="F456" s="121"/>
    </row>
    <row r="457" spans="1:6">
      <c r="B457" s="268"/>
      <c r="C457" s="185"/>
      <c r="D457" s="185"/>
      <c r="E457" s="181"/>
      <c r="F457" s="121"/>
    </row>
    <row r="458" spans="1:6">
      <c r="B458" s="268"/>
      <c r="C458" s="185"/>
      <c r="D458" s="185"/>
      <c r="E458" s="181"/>
      <c r="F458" s="121"/>
    </row>
    <row r="459" spans="1:6">
      <c r="B459" s="268"/>
      <c r="C459" s="185"/>
      <c r="D459" s="185"/>
      <c r="E459" s="801"/>
    </row>
    <row r="460" spans="1:6">
      <c r="B460" s="268"/>
      <c r="C460" s="185"/>
      <c r="D460" s="185"/>
      <c r="E460" s="181"/>
      <c r="F460" s="121"/>
    </row>
    <row r="461" spans="1:6">
      <c r="B461" s="268"/>
      <c r="C461" s="185"/>
      <c r="D461" s="185"/>
      <c r="E461" s="801"/>
    </row>
    <row r="462" spans="1:6">
      <c r="B462" s="268"/>
      <c r="C462" s="185"/>
      <c r="D462" s="185"/>
      <c r="E462" s="801"/>
    </row>
    <row r="463" spans="1:6">
      <c r="B463" s="268"/>
      <c r="C463" s="185"/>
      <c r="D463" s="185"/>
      <c r="E463" s="801"/>
    </row>
    <row r="464" spans="1:6">
      <c r="B464" s="268"/>
      <c r="C464" s="185"/>
      <c r="D464" s="185"/>
      <c r="E464" s="801"/>
    </row>
    <row r="465" spans="1:6">
      <c r="B465" s="268"/>
      <c r="C465" s="185"/>
      <c r="D465" s="185"/>
      <c r="E465" s="801"/>
    </row>
    <row r="466" spans="1:6">
      <c r="B466" s="268"/>
      <c r="C466" s="185"/>
      <c r="D466" s="185"/>
      <c r="E466" s="801"/>
    </row>
    <row r="467" spans="1:6">
      <c r="B467" s="268"/>
      <c r="C467" s="185"/>
      <c r="D467" s="185"/>
      <c r="E467" s="801"/>
    </row>
    <row r="468" spans="1:6">
      <c r="B468" s="268"/>
      <c r="C468" s="185"/>
      <c r="D468" s="185"/>
      <c r="E468" s="181"/>
      <c r="F468" s="121"/>
    </row>
    <row r="469" spans="1:6">
      <c r="B469" s="268"/>
      <c r="C469" s="185"/>
      <c r="D469" s="185"/>
      <c r="E469" s="181"/>
      <c r="F469" s="121"/>
    </row>
    <row r="470" spans="1:6">
      <c r="B470" s="268"/>
      <c r="C470" s="185"/>
      <c r="D470" s="185"/>
      <c r="E470" s="181"/>
      <c r="F470" s="121"/>
    </row>
    <row r="471" spans="1:6">
      <c r="B471" s="268"/>
      <c r="C471" s="185"/>
      <c r="D471" s="185"/>
      <c r="E471" s="801"/>
    </row>
    <row r="472" spans="1:6">
      <c r="B472" s="268"/>
      <c r="C472" s="185"/>
      <c r="D472" s="185"/>
      <c r="E472" s="181"/>
      <c r="F472" s="121"/>
    </row>
    <row r="473" spans="1:6">
      <c r="B473" s="268"/>
      <c r="C473" s="185"/>
      <c r="D473" s="185"/>
      <c r="E473" s="181"/>
      <c r="F473" s="121"/>
    </row>
    <row r="474" spans="1:6">
      <c r="B474" s="268"/>
      <c r="C474" s="185"/>
      <c r="D474" s="185"/>
      <c r="E474" s="801"/>
    </row>
    <row r="475" spans="1:6">
      <c r="B475" s="268"/>
      <c r="C475" s="185"/>
      <c r="D475" s="185"/>
      <c r="E475" s="181"/>
      <c r="F475" s="121"/>
    </row>
    <row r="476" spans="1:6">
      <c r="B476" s="268"/>
      <c r="C476" s="185"/>
      <c r="D476" s="185"/>
      <c r="E476" s="181"/>
      <c r="F476" s="121"/>
    </row>
    <row r="477" spans="1:6">
      <c r="B477" s="268"/>
      <c r="C477" s="185"/>
      <c r="D477" s="185"/>
      <c r="E477" s="181"/>
      <c r="F477" s="121"/>
    </row>
    <row r="478" spans="1:6">
      <c r="B478" s="268"/>
      <c r="C478" s="185"/>
      <c r="D478" s="185"/>
      <c r="E478" s="801"/>
    </row>
    <row r="479" spans="1:6">
      <c r="B479" s="268"/>
      <c r="C479" s="185"/>
      <c r="D479" s="185"/>
      <c r="E479" s="181"/>
      <c r="F479" s="121"/>
    </row>
    <row r="480" spans="1:6">
      <c r="A480" s="110"/>
      <c r="B480" s="268"/>
      <c r="C480" s="185"/>
      <c r="D480" s="185"/>
      <c r="E480" s="181"/>
      <c r="F480" s="121"/>
    </row>
    <row r="481" spans="1:6">
      <c r="B481" s="268"/>
      <c r="C481" s="185"/>
      <c r="D481" s="185"/>
      <c r="E481" s="801"/>
    </row>
    <row r="482" spans="1:6">
      <c r="B482" s="268"/>
      <c r="C482" s="185"/>
      <c r="D482" s="185"/>
      <c r="E482" s="801"/>
    </row>
    <row r="483" spans="1:6">
      <c r="B483" s="268"/>
      <c r="C483" s="185"/>
      <c r="D483" s="185"/>
      <c r="E483" s="801"/>
    </row>
    <row r="484" spans="1:6">
      <c r="B484" s="268"/>
      <c r="C484" s="185"/>
      <c r="D484" s="185"/>
      <c r="E484" s="801"/>
    </row>
    <row r="485" spans="1:6">
      <c r="B485" s="268"/>
      <c r="C485" s="185"/>
      <c r="D485" s="185"/>
      <c r="E485" s="801"/>
    </row>
    <row r="486" spans="1:6">
      <c r="B486" s="268"/>
      <c r="C486" s="185"/>
      <c r="D486" s="185"/>
      <c r="E486" s="801"/>
    </row>
    <row r="487" spans="1:6">
      <c r="B487" s="268"/>
      <c r="C487" s="185"/>
      <c r="D487" s="185"/>
      <c r="E487" s="801"/>
    </row>
    <row r="488" spans="1:6">
      <c r="B488" s="268"/>
      <c r="C488" s="185"/>
      <c r="D488" s="185"/>
      <c r="E488" s="801"/>
    </row>
    <row r="489" spans="1:6">
      <c r="B489" s="268"/>
      <c r="C489" s="185"/>
      <c r="D489" s="185"/>
      <c r="E489" s="801"/>
    </row>
    <row r="490" spans="1:6">
      <c r="B490" s="268"/>
      <c r="C490" s="185"/>
      <c r="D490" s="185"/>
      <c r="E490" s="801"/>
    </row>
    <row r="491" spans="1:6">
      <c r="B491" s="268"/>
      <c r="C491" s="185"/>
      <c r="D491" s="185"/>
      <c r="E491" s="181"/>
      <c r="F491" s="121"/>
    </row>
    <row r="492" spans="1:6">
      <c r="B492" s="268"/>
      <c r="C492" s="185"/>
      <c r="D492" s="185"/>
      <c r="E492" s="801"/>
    </row>
    <row r="493" spans="1:6">
      <c r="B493" s="268"/>
      <c r="C493" s="185"/>
      <c r="D493" s="185"/>
      <c r="E493" s="801"/>
    </row>
    <row r="494" spans="1:6">
      <c r="A494" s="110"/>
      <c r="B494" s="268"/>
      <c r="C494" s="185"/>
      <c r="D494" s="185"/>
      <c r="E494" s="181"/>
      <c r="F494" s="121"/>
    </row>
    <row r="495" spans="1:6">
      <c r="B495" s="268"/>
      <c r="C495" s="185"/>
      <c r="D495" s="185"/>
      <c r="E495" s="801"/>
    </row>
    <row r="496" spans="1:6">
      <c r="B496" s="268"/>
      <c r="C496" s="185"/>
      <c r="D496" s="185"/>
      <c r="E496" s="801"/>
    </row>
    <row r="497" spans="2:6">
      <c r="B497" s="268"/>
      <c r="C497" s="185"/>
      <c r="D497" s="185"/>
      <c r="E497" s="181"/>
      <c r="F497" s="121"/>
    </row>
    <row r="498" spans="2:6">
      <c r="B498" s="268"/>
      <c r="C498" s="185"/>
      <c r="D498" s="185"/>
      <c r="E498" s="181"/>
      <c r="F498" s="121"/>
    </row>
    <row r="499" spans="2:6">
      <c r="B499" s="268"/>
      <c r="C499" s="185"/>
      <c r="D499" s="185"/>
      <c r="E499" s="801"/>
    </row>
    <row r="500" spans="2:6">
      <c r="B500" s="268"/>
      <c r="C500" s="185"/>
      <c r="D500" s="185"/>
      <c r="E500" s="801"/>
    </row>
    <row r="501" spans="2:6">
      <c r="B501" s="268"/>
      <c r="C501" s="185"/>
      <c r="D501" s="185"/>
      <c r="E501" s="801"/>
    </row>
    <row r="502" spans="2:6">
      <c r="B502" s="268"/>
      <c r="C502" s="185"/>
      <c r="D502" s="185"/>
      <c r="E502" s="801"/>
    </row>
    <row r="503" spans="2:6">
      <c r="B503" s="268"/>
      <c r="C503" s="185"/>
      <c r="D503" s="185"/>
      <c r="E503" s="181"/>
      <c r="F503" s="121"/>
    </row>
    <row r="504" spans="2:6">
      <c r="B504" s="268"/>
      <c r="C504" s="185"/>
      <c r="D504" s="185"/>
      <c r="E504" s="181"/>
      <c r="F504" s="121"/>
    </row>
    <row r="505" spans="2:6">
      <c r="B505" s="268"/>
      <c r="C505" s="185"/>
      <c r="D505" s="185"/>
      <c r="E505" s="181"/>
      <c r="F505" s="121"/>
    </row>
    <row r="506" spans="2:6">
      <c r="B506" s="268"/>
      <c r="C506" s="185"/>
      <c r="D506" s="185"/>
      <c r="E506" s="801"/>
    </row>
    <row r="507" spans="2:6">
      <c r="B507" s="268"/>
      <c r="C507" s="185"/>
      <c r="D507" s="185"/>
      <c r="E507" s="801"/>
    </row>
    <row r="508" spans="2:6">
      <c r="B508" s="268"/>
      <c r="C508" s="185"/>
      <c r="D508" s="185"/>
      <c r="E508" s="181"/>
      <c r="F508" s="121"/>
    </row>
    <row r="509" spans="2:6">
      <c r="B509" s="268"/>
      <c r="C509" s="185"/>
      <c r="D509" s="185"/>
      <c r="E509" s="801"/>
    </row>
    <row r="510" spans="2:6">
      <c r="B510" s="268"/>
      <c r="C510" s="185"/>
      <c r="D510" s="185"/>
      <c r="E510" s="181"/>
      <c r="F510" s="121"/>
    </row>
    <row r="511" spans="2:6">
      <c r="B511" s="268"/>
      <c r="C511" s="185"/>
      <c r="D511" s="185"/>
      <c r="E511" s="181"/>
      <c r="F511" s="121"/>
    </row>
    <row r="512" spans="2:6">
      <c r="B512" s="268"/>
      <c r="C512" s="185"/>
      <c r="D512" s="185"/>
      <c r="E512" s="181"/>
      <c r="F512" s="121"/>
    </row>
    <row r="513" spans="1:6">
      <c r="B513" s="268"/>
      <c r="C513" s="185"/>
      <c r="D513" s="185"/>
      <c r="E513" s="181"/>
      <c r="F513" s="121"/>
    </row>
    <row r="514" spans="1:6">
      <c r="A514" s="110"/>
      <c r="B514" s="268"/>
      <c r="C514" s="185"/>
      <c r="D514" s="185"/>
      <c r="E514" s="181"/>
      <c r="F514" s="121"/>
    </row>
    <row r="515" spans="1:6">
      <c r="B515" s="268"/>
      <c r="C515" s="185"/>
      <c r="D515" s="185"/>
      <c r="E515" s="801"/>
    </row>
    <row r="516" spans="1:6">
      <c r="B516" s="268"/>
      <c r="C516" s="185"/>
      <c r="D516" s="185"/>
      <c r="E516" s="801"/>
    </row>
    <row r="517" spans="1:6">
      <c r="B517" s="268"/>
      <c r="C517" s="185"/>
      <c r="D517" s="185"/>
      <c r="E517" s="801"/>
    </row>
    <row r="518" spans="1:6">
      <c r="B518" s="268"/>
      <c r="C518" s="185"/>
      <c r="D518" s="185"/>
      <c r="E518" s="801"/>
    </row>
    <row r="519" spans="1:6">
      <c r="B519" s="268"/>
      <c r="C519" s="185"/>
      <c r="D519" s="185"/>
      <c r="E519" s="801"/>
    </row>
    <row r="520" spans="1:6">
      <c r="B520" s="268"/>
      <c r="C520" s="185"/>
      <c r="D520" s="185"/>
      <c r="E520" s="801"/>
    </row>
    <row r="521" spans="1:6">
      <c r="B521" s="268"/>
      <c r="C521" s="185"/>
      <c r="D521" s="185"/>
      <c r="E521" s="801"/>
    </row>
    <row r="522" spans="1:6">
      <c r="B522" s="268"/>
      <c r="C522" s="185"/>
      <c r="D522" s="185"/>
      <c r="E522" s="801"/>
    </row>
    <row r="523" spans="1:6">
      <c r="B523" s="268"/>
      <c r="C523" s="185"/>
      <c r="D523" s="185"/>
      <c r="E523" s="801"/>
    </row>
    <row r="524" spans="1:6">
      <c r="B524" s="268"/>
      <c r="C524" s="185"/>
      <c r="D524" s="185"/>
      <c r="E524" s="801"/>
    </row>
    <row r="525" spans="1:6">
      <c r="B525" s="268"/>
      <c r="C525" s="185"/>
      <c r="D525" s="185"/>
      <c r="E525" s="801"/>
    </row>
    <row r="526" spans="1:6">
      <c r="B526" s="268"/>
      <c r="C526" s="185"/>
      <c r="D526" s="185"/>
      <c r="E526" s="181"/>
      <c r="F526" s="121"/>
    </row>
    <row r="527" spans="1:6">
      <c r="B527" s="268"/>
      <c r="C527" s="185"/>
      <c r="D527" s="185"/>
      <c r="E527" s="181"/>
      <c r="F527" s="121"/>
    </row>
    <row r="528" spans="1:6">
      <c r="B528" s="268"/>
      <c r="C528" s="185"/>
      <c r="D528" s="185"/>
      <c r="E528" s="801"/>
    </row>
    <row r="529" spans="1:6">
      <c r="B529" s="268"/>
      <c r="C529" s="185"/>
      <c r="D529" s="185"/>
      <c r="E529" s="181"/>
      <c r="F529" s="121"/>
    </row>
    <row r="530" spans="1:6">
      <c r="A530" s="110"/>
      <c r="B530" s="268"/>
      <c r="C530" s="185"/>
      <c r="D530" s="185"/>
      <c r="E530" s="181"/>
      <c r="F530" s="121"/>
    </row>
    <row r="531" spans="1:6">
      <c r="B531" s="268"/>
      <c r="C531" s="185"/>
      <c r="D531" s="185"/>
      <c r="E531" s="801"/>
    </row>
    <row r="532" spans="1:6">
      <c r="B532" s="268"/>
      <c r="C532" s="185"/>
      <c r="D532" s="185"/>
      <c r="E532" s="801"/>
    </row>
    <row r="533" spans="1:6">
      <c r="B533" s="268"/>
      <c r="C533" s="185"/>
      <c r="D533" s="185"/>
      <c r="E533" s="801"/>
    </row>
    <row r="534" spans="1:6">
      <c r="B534" s="268"/>
      <c r="C534" s="185"/>
      <c r="D534" s="185"/>
      <c r="E534" s="801"/>
    </row>
    <row r="535" spans="1:6">
      <c r="B535" s="268"/>
      <c r="C535" s="185"/>
      <c r="D535" s="185"/>
      <c r="E535" s="801"/>
    </row>
    <row r="536" spans="1:6">
      <c r="B536" s="268"/>
      <c r="C536" s="185"/>
      <c r="D536" s="185"/>
      <c r="E536" s="801"/>
    </row>
    <row r="537" spans="1:6">
      <c r="B537" s="268"/>
      <c r="C537" s="185"/>
      <c r="D537" s="185"/>
      <c r="E537" s="801"/>
    </row>
    <row r="538" spans="1:6">
      <c r="B538" s="268"/>
      <c r="C538" s="185"/>
      <c r="D538" s="185"/>
      <c r="E538" s="801"/>
    </row>
    <row r="539" spans="1:6">
      <c r="B539" s="268"/>
      <c r="C539" s="185"/>
      <c r="D539" s="185"/>
      <c r="E539" s="801"/>
    </row>
    <row r="540" spans="1:6">
      <c r="B540" s="268"/>
      <c r="C540" s="185"/>
      <c r="D540" s="185"/>
      <c r="E540" s="801"/>
    </row>
    <row r="541" spans="1:6">
      <c r="B541" s="268"/>
      <c r="C541" s="185"/>
      <c r="D541" s="185"/>
      <c r="E541" s="801"/>
    </row>
    <row r="542" spans="1:6">
      <c r="B542" s="268"/>
      <c r="C542" s="185"/>
      <c r="D542" s="185"/>
      <c r="E542" s="181"/>
      <c r="F542" s="121"/>
    </row>
    <row r="543" spans="1:6">
      <c r="B543" s="268"/>
      <c r="C543" s="185"/>
      <c r="D543" s="185"/>
      <c r="E543" s="801"/>
    </row>
    <row r="544" spans="1:6">
      <c r="B544" s="268"/>
      <c r="C544" s="185"/>
      <c r="D544" s="185"/>
      <c r="E544" s="181"/>
      <c r="F544" s="121"/>
    </row>
    <row r="545" spans="2:6">
      <c r="B545" s="268"/>
      <c r="C545" s="185"/>
      <c r="D545" s="185"/>
      <c r="E545" s="801"/>
    </row>
    <row r="546" spans="2:6">
      <c r="B546" s="268"/>
      <c r="C546" s="185"/>
      <c r="D546" s="185"/>
      <c r="E546" s="181"/>
      <c r="F546" s="121"/>
    </row>
    <row r="547" spans="2:6">
      <c r="B547" s="268"/>
      <c r="C547" s="185"/>
      <c r="D547" s="185"/>
      <c r="E547" s="801"/>
    </row>
    <row r="548" spans="2:6">
      <c r="B548" s="268"/>
      <c r="C548" s="185"/>
      <c r="D548" s="185"/>
      <c r="E548" s="181"/>
      <c r="F548" s="121"/>
    </row>
    <row r="549" spans="2:6">
      <c r="B549" s="268"/>
      <c r="C549" s="185"/>
      <c r="D549" s="185"/>
      <c r="E549" s="801"/>
    </row>
    <row r="550" spans="2:6">
      <c r="B550" s="268"/>
      <c r="C550" s="185"/>
      <c r="D550" s="185"/>
      <c r="E550" s="181"/>
      <c r="F550" s="121"/>
    </row>
    <row r="551" spans="2:6">
      <c r="B551" s="268"/>
      <c r="C551" s="185"/>
      <c r="D551" s="185"/>
      <c r="E551" s="801"/>
    </row>
    <row r="552" spans="2:6">
      <c r="B552" s="268"/>
      <c r="C552" s="185"/>
      <c r="D552" s="185"/>
      <c r="E552" s="801"/>
    </row>
    <row r="553" spans="2:6">
      <c r="B553" s="268"/>
      <c r="C553" s="185"/>
      <c r="D553" s="185"/>
      <c r="E553" s="801"/>
    </row>
    <row r="554" spans="2:6">
      <c r="B554" s="268"/>
      <c r="C554" s="185"/>
      <c r="D554" s="185"/>
      <c r="E554" s="801"/>
    </row>
    <row r="555" spans="2:6">
      <c r="B555" s="268"/>
      <c r="C555" s="185"/>
      <c r="D555" s="185"/>
      <c r="E555" s="801"/>
    </row>
    <row r="556" spans="2:6">
      <c r="B556" s="268"/>
      <c r="C556" s="185"/>
      <c r="D556" s="185"/>
      <c r="E556" s="801"/>
    </row>
    <row r="557" spans="2:6">
      <c r="B557" s="268"/>
      <c r="C557" s="185"/>
      <c r="D557" s="185"/>
      <c r="E557" s="181"/>
      <c r="F557" s="121"/>
    </row>
    <row r="558" spans="2:6">
      <c r="B558" s="268"/>
      <c r="C558" s="185"/>
      <c r="D558" s="185"/>
      <c r="E558" s="801"/>
    </row>
    <row r="559" spans="2:6">
      <c r="B559" s="268"/>
      <c r="C559" s="185"/>
      <c r="D559" s="185"/>
      <c r="E559" s="181"/>
      <c r="F559" s="121"/>
    </row>
    <row r="560" spans="2:6">
      <c r="B560" s="268"/>
      <c r="C560" s="185"/>
      <c r="D560" s="185"/>
      <c r="E560" s="801"/>
    </row>
    <row r="561" spans="1:6">
      <c r="B561" s="268"/>
      <c r="C561" s="185"/>
      <c r="D561" s="185"/>
      <c r="E561" s="181"/>
      <c r="F561" s="121"/>
    </row>
    <row r="562" spans="1:6">
      <c r="B562" s="268"/>
      <c r="C562" s="185"/>
      <c r="D562" s="185"/>
      <c r="E562" s="801"/>
    </row>
    <row r="563" spans="1:6">
      <c r="B563" s="268"/>
      <c r="C563" s="185"/>
      <c r="D563" s="185"/>
      <c r="E563" s="181"/>
      <c r="F563" s="121"/>
    </row>
    <row r="564" spans="1:6">
      <c r="B564" s="268"/>
      <c r="C564" s="185"/>
      <c r="D564" s="185"/>
      <c r="E564" s="801"/>
    </row>
    <row r="565" spans="1:6">
      <c r="A565" s="110"/>
      <c r="B565" s="268"/>
      <c r="C565" s="185"/>
      <c r="D565" s="185"/>
      <c r="E565" s="181"/>
      <c r="F565" s="121"/>
    </row>
    <row r="566" spans="1:6">
      <c r="B566" s="268"/>
      <c r="C566" s="185"/>
      <c r="D566" s="185"/>
      <c r="E566" s="801"/>
    </row>
    <row r="567" spans="1:6">
      <c r="B567" s="268"/>
      <c r="C567" s="185"/>
      <c r="D567" s="185"/>
      <c r="E567" s="801"/>
    </row>
    <row r="568" spans="1:6">
      <c r="B568" s="268"/>
      <c r="C568" s="185"/>
      <c r="D568" s="185"/>
      <c r="E568" s="801"/>
    </row>
    <row r="569" spans="1:6">
      <c r="B569" s="268"/>
      <c r="C569" s="185"/>
      <c r="D569" s="185"/>
      <c r="E569" s="801"/>
    </row>
    <row r="570" spans="1:6">
      <c r="B570" s="268"/>
      <c r="C570" s="185"/>
      <c r="D570" s="185"/>
      <c r="E570" s="801"/>
    </row>
    <row r="571" spans="1:6">
      <c r="B571" s="268"/>
      <c r="C571" s="185"/>
      <c r="D571" s="185"/>
      <c r="E571" s="801"/>
    </row>
    <row r="572" spans="1:6">
      <c r="B572" s="268"/>
      <c r="C572" s="185"/>
      <c r="D572" s="185"/>
      <c r="E572" s="181"/>
      <c r="F572" s="121"/>
    </row>
    <row r="573" spans="1:6">
      <c r="B573" s="268"/>
      <c r="C573" s="185"/>
      <c r="D573" s="185"/>
      <c r="E573" s="801"/>
    </row>
    <row r="574" spans="1:6">
      <c r="B574" s="268"/>
      <c r="C574" s="185"/>
      <c r="D574" s="185"/>
      <c r="E574" s="801"/>
    </row>
    <row r="575" spans="1:6">
      <c r="B575" s="268"/>
      <c r="C575" s="185"/>
      <c r="D575" s="185"/>
      <c r="E575" s="801"/>
    </row>
    <row r="576" spans="1:6">
      <c r="B576" s="268"/>
      <c r="C576" s="185"/>
      <c r="D576" s="185"/>
      <c r="E576" s="801"/>
    </row>
    <row r="577" spans="1:6">
      <c r="B577" s="268"/>
      <c r="C577" s="185"/>
      <c r="D577" s="185"/>
      <c r="E577" s="801"/>
    </row>
    <row r="578" spans="1:6">
      <c r="B578" s="268"/>
      <c r="C578" s="185"/>
      <c r="D578" s="185"/>
      <c r="E578" s="801"/>
    </row>
    <row r="579" spans="1:6">
      <c r="B579" s="268"/>
      <c r="C579" s="185"/>
      <c r="D579" s="185"/>
      <c r="E579" s="181"/>
      <c r="F579" s="121"/>
    </row>
    <row r="580" spans="1:6">
      <c r="A580" s="110"/>
      <c r="B580" s="268"/>
      <c r="C580" s="185"/>
      <c r="D580" s="185"/>
      <c r="E580" s="801"/>
    </row>
    <row r="581" spans="1:6">
      <c r="B581" s="268"/>
      <c r="C581" s="185"/>
      <c r="D581" s="185"/>
      <c r="E581" s="801"/>
    </row>
    <row r="582" spans="1:6">
      <c r="A582" s="110"/>
      <c r="B582" s="268"/>
      <c r="C582" s="185"/>
      <c r="D582" s="185"/>
      <c r="E582" s="801"/>
    </row>
    <row r="583" spans="1:6">
      <c r="B583" s="268"/>
      <c r="C583" s="185"/>
      <c r="D583" s="185"/>
      <c r="E583" s="801"/>
    </row>
    <row r="584" spans="1:6">
      <c r="B584" s="268"/>
      <c r="C584" s="185"/>
      <c r="D584" s="185"/>
      <c r="E584" s="801"/>
    </row>
    <row r="585" spans="1:6">
      <c r="B585" s="268"/>
      <c r="C585" s="185"/>
      <c r="D585" s="185"/>
      <c r="E585" s="801"/>
    </row>
    <row r="586" spans="1:6">
      <c r="B586" s="268"/>
      <c r="C586" s="185"/>
      <c r="D586" s="185"/>
      <c r="E586" s="181"/>
      <c r="F586" s="121"/>
    </row>
    <row r="587" spans="1:6">
      <c r="B587" s="268"/>
      <c r="C587" s="185"/>
      <c r="D587" s="185"/>
      <c r="E587" s="801"/>
    </row>
    <row r="588" spans="1:6">
      <c r="A588" s="110"/>
      <c r="B588" s="268"/>
      <c r="C588" s="185"/>
      <c r="D588" s="185"/>
      <c r="E588" s="801"/>
    </row>
    <row r="589" spans="1:6">
      <c r="B589" s="268"/>
      <c r="C589" s="185"/>
      <c r="D589" s="185"/>
      <c r="E589" s="181"/>
      <c r="F589" s="121"/>
    </row>
    <row r="590" spans="1:6">
      <c r="B590" s="268"/>
      <c r="C590" s="185"/>
      <c r="D590" s="185"/>
      <c r="E590" s="801"/>
    </row>
    <row r="591" spans="1:6">
      <c r="A591" s="110"/>
      <c r="B591" s="268"/>
      <c r="C591" s="185"/>
      <c r="D591" s="185"/>
      <c r="E591" s="801"/>
    </row>
    <row r="592" spans="1:6">
      <c r="B592" s="268"/>
      <c r="C592" s="185"/>
      <c r="D592" s="185"/>
      <c r="E592" s="801"/>
    </row>
    <row r="593" spans="1:6">
      <c r="B593" s="268"/>
      <c r="C593" s="185"/>
      <c r="D593" s="185"/>
      <c r="E593" s="801"/>
    </row>
    <row r="594" spans="1:6">
      <c r="B594" s="268"/>
      <c r="C594" s="185"/>
      <c r="D594" s="185"/>
      <c r="E594" s="181"/>
      <c r="F594" s="121"/>
    </row>
    <row r="595" spans="1:6">
      <c r="B595" s="268"/>
      <c r="C595" s="185"/>
      <c r="D595" s="185"/>
      <c r="E595" s="801"/>
    </row>
    <row r="596" spans="1:6">
      <c r="B596" s="268"/>
      <c r="C596" s="185"/>
      <c r="D596" s="185"/>
      <c r="E596" s="801"/>
    </row>
    <row r="597" spans="1:6">
      <c r="A597" s="469"/>
      <c r="B597" s="268"/>
      <c r="C597" s="185"/>
      <c r="D597" s="185"/>
      <c r="E597" s="181"/>
      <c r="F597" s="121"/>
    </row>
    <row r="598" spans="1:6">
      <c r="B598" s="268"/>
      <c r="C598" s="185"/>
      <c r="D598" s="185"/>
      <c r="E598" s="801"/>
    </row>
    <row r="599" spans="1:6">
      <c r="A599" s="110"/>
      <c r="B599" s="370"/>
      <c r="C599" s="185"/>
      <c r="D599" s="185"/>
    </row>
    <row r="600" spans="1:6">
      <c r="B600" s="268"/>
      <c r="C600" s="185"/>
      <c r="D600" s="185"/>
    </row>
    <row r="601" spans="1:6">
      <c r="B601" s="268"/>
      <c r="C601" s="185"/>
      <c r="D601" s="185"/>
    </row>
    <row r="602" spans="1:6">
      <c r="B602" s="268"/>
      <c r="C602" s="185"/>
      <c r="D602" s="185"/>
    </row>
    <row r="603" spans="1:6">
      <c r="B603" s="268"/>
      <c r="F603" s="121"/>
    </row>
    <row r="605" spans="1:6">
      <c r="B605" s="268"/>
    </row>
    <row r="606" spans="1:6">
      <c r="B606" s="268"/>
    </row>
    <row r="607" spans="1:6">
      <c r="B607" s="268"/>
    </row>
    <row r="608" spans="1:6">
      <c r="B608" s="268"/>
    </row>
    <row r="609" spans="1:6">
      <c r="B609" s="268"/>
    </row>
    <row r="610" spans="1:6">
      <c r="B610" s="268"/>
    </row>
    <row r="611" spans="1:6">
      <c r="B611" s="268"/>
    </row>
    <row r="612" spans="1:6">
      <c r="A612" s="110"/>
      <c r="B612" s="268"/>
    </row>
    <row r="613" spans="1:6">
      <c r="B613" s="268"/>
      <c r="E613" s="181"/>
      <c r="F613" s="121"/>
    </row>
    <row r="614" spans="1:6">
      <c r="B614" s="268"/>
    </row>
    <row r="615" spans="1:6">
      <c r="B615" s="268"/>
    </row>
    <row r="616" spans="1:6">
      <c r="B616" s="268"/>
    </row>
    <row r="617" spans="1:6">
      <c r="B617" s="268"/>
    </row>
    <row r="618" spans="1:6">
      <c r="B618" s="268"/>
    </row>
    <row r="619" spans="1:6">
      <c r="B619" s="268"/>
    </row>
    <row r="620" spans="1:6">
      <c r="B620" s="268"/>
    </row>
    <row r="621" spans="1:6">
      <c r="B621" s="268"/>
    </row>
    <row r="622" spans="1:6">
      <c r="B622" s="268"/>
    </row>
    <row r="623" spans="1:6">
      <c r="B623" s="268"/>
    </row>
    <row r="624" spans="1:6">
      <c r="B624" s="268"/>
    </row>
    <row r="625" spans="1:6">
      <c r="A625" s="110"/>
      <c r="B625" s="268"/>
    </row>
    <row r="626" spans="1:6">
      <c r="B626" s="268"/>
      <c r="E626" s="181"/>
      <c r="F626" s="121"/>
    </row>
    <row r="627" spans="1:6">
      <c r="B627" s="268"/>
    </row>
    <row r="628" spans="1:6">
      <c r="B628" s="268"/>
    </row>
    <row r="629" spans="1:6">
      <c r="B629" s="268"/>
    </row>
    <row r="630" spans="1:6">
      <c r="B630" s="268"/>
    </row>
    <row r="631" spans="1:6">
      <c r="B631" s="268"/>
    </row>
    <row r="632" spans="1:6">
      <c r="B632" s="268"/>
    </row>
    <row r="633" spans="1:6">
      <c r="B633" s="268"/>
    </row>
    <row r="634" spans="1:6">
      <c r="A634" s="110"/>
      <c r="B634" s="268"/>
    </row>
    <row r="635" spans="1:6">
      <c r="B635" s="268"/>
      <c r="E635" s="181"/>
      <c r="F635" s="121"/>
    </row>
    <row r="636" spans="1:6">
      <c r="B636" s="268"/>
    </row>
    <row r="637" spans="1:6">
      <c r="B637" s="268"/>
    </row>
    <row r="638" spans="1:6">
      <c r="B638" s="268"/>
    </row>
    <row r="639" spans="1:6">
      <c r="B639" s="268"/>
    </row>
    <row r="640" spans="1:6">
      <c r="B640" s="268"/>
    </row>
    <row r="641" spans="1:6">
      <c r="B641" s="268"/>
    </row>
    <row r="642" spans="1:6">
      <c r="B642" s="268"/>
      <c r="E642" s="181"/>
      <c r="F642" s="121"/>
    </row>
    <row r="643" spans="1:6">
      <c r="B643" s="268"/>
      <c r="E643" s="181"/>
      <c r="F643" s="121"/>
    </row>
    <row r="644" spans="1:6">
      <c r="B644" s="268"/>
      <c r="E644" s="181"/>
      <c r="F644" s="121"/>
    </row>
    <row r="645" spans="1:6">
      <c r="B645" s="268"/>
      <c r="E645" s="181"/>
      <c r="F645" s="121"/>
    </row>
    <row r="646" spans="1:6">
      <c r="A646" s="110"/>
      <c r="B646" s="268"/>
    </row>
    <row r="647" spans="1:6">
      <c r="B647" s="268"/>
    </row>
    <row r="648" spans="1:6">
      <c r="B648" s="268"/>
    </row>
    <row r="649" spans="1:6">
      <c r="B649" s="268"/>
    </row>
    <row r="650" spans="1:6">
      <c r="B650" s="268"/>
    </row>
    <row r="651" spans="1:6">
      <c r="B651" s="268"/>
    </row>
    <row r="652" spans="1:6">
      <c r="B652" s="268"/>
    </row>
    <row r="653" spans="1:6">
      <c r="B653" s="268"/>
    </row>
    <row r="654" spans="1:6">
      <c r="B654" s="268"/>
      <c r="E654" s="181"/>
      <c r="F654" s="121"/>
    </row>
    <row r="655" spans="1:6">
      <c r="A655" s="110"/>
      <c r="B655" s="268"/>
    </row>
    <row r="656" spans="1:6">
      <c r="B656" s="268"/>
    </row>
    <row r="657" spans="1:6">
      <c r="B657" s="268"/>
    </row>
    <row r="658" spans="1:6">
      <c r="B658" s="268"/>
    </row>
    <row r="659" spans="1:6">
      <c r="B659" s="268"/>
    </row>
    <row r="660" spans="1:6">
      <c r="B660" s="268"/>
    </row>
    <row r="661" spans="1:6">
      <c r="A661" s="110"/>
      <c r="B661" s="268"/>
    </row>
    <row r="662" spans="1:6">
      <c r="B662" s="268"/>
      <c r="E662" s="181"/>
      <c r="F662" s="121"/>
    </row>
    <row r="663" spans="1:6">
      <c r="B663" s="268"/>
      <c r="E663" s="181"/>
      <c r="F663" s="121"/>
    </row>
    <row r="664" spans="1:6">
      <c r="A664" s="110"/>
      <c r="B664" s="268"/>
      <c r="E664" s="181"/>
      <c r="F664" s="121"/>
    </row>
    <row r="665" spans="1:6">
      <c r="B665" s="268"/>
      <c r="E665" s="181"/>
      <c r="F665" s="121"/>
    </row>
    <row r="666" spans="1:6">
      <c r="B666" s="268"/>
    </row>
    <row r="667" spans="1:6">
      <c r="B667" s="268"/>
    </row>
    <row r="668" spans="1:6">
      <c r="B668" s="268"/>
      <c r="E668" s="181"/>
      <c r="F668" s="121"/>
    </row>
    <row r="669" spans="1:6">
      <c r="B669" s="268"/>
    </row>
    <row r="670" spans="1:6">
      <c r="A670" s="110"/>
      <c r="B670" s="268"/>
    </row>
    <row r="671" spans="1:6">
      <c r="B671" s="268"/>
      <c r="E671" s="181"/>
      <c r="F671" s="121"/>
    </row>
    <row r="672" spans="1:6">
      <c r="A672" s="110"/>
      <c r="B672" s="268"/>
      <c r="E672" s="181"/>
      <c r="F672" s="121"/>
    </row>
    <row r="673" spans="1:6">
      <c r="B673" s="268"/>
      <c r="E673" s="181"/>
      <c r="F673" s="121"/>
    </row>
    <row r="674" spans="1:6">
      <c r="B674" s="268"/>
      <c r="E674" s="181"/>
      <c r="F674" s="121"/>
    </row>
    <row r="675" spans="1:6">
      <c r="B675" s="268"/>
    </row>
    <row r="676" spans="1:6">
      <c r="A676" s="110"/>
      <c r="B676" s="268"/>
      <c r="E676" s="181"/>
      <c r="F676" s="121"/>
    </row>
    <row r="677" spans="1:6">
      <c r="B677" s="268"/>
    </row>
    <row r="678" spans="1:6">
      <c r="A678" s="469"/>
      <c r="B678" s="268"/>
    </row>
    <row r="679" spans="1:6">
      <c r="B679" s="268"/>
      <c r="E679" s="181"/>
      <c r="F679" s="121"/>
    </row>
    <row r="680" spans="1:6">
      <c r="A680" s="110"/>
      <c r="B680" s="268"/>
      <c r="E680" s="181"/>
      <c r="F680" s="121"/>
    </row>
    <row r="681" spans="1:6">
      <c r="B681" s="268"/>
    </row>
    <row r="682" spans="1:6">
      <c r="B682" s="268"/>
      <c r="E682" s="181"/>
      <c r="F682" s="121"/>
    </row>
    <row r="683" spans="1:6">
      <c r="B683" s="268"/>
    </row>
    <row r="684" spans="1:6">
      <c r="B684" s="268"/>
      <c r="F684" s="121"/>
    </row>
    <row r="685" spans="1:6">
      <c r="A685" s="110"/>
      <c r="B685" s="268"/>
    </row>
    <row r="686" spans="1:6">
      <c r="A686" s="110"/>
      <c r="B686" s="268"/>
    </row>
    <row r="687" spans="1:6">
      <c r="B687" s="268"/>
    </row>
    <row r="688" spans="1:6">
      <c r="B688" s="268"/>
    </row>
    <row r="689" spans="1:6">
      <c r="B689" s="268"/>
      <c r="F689" s="121"/>
    </row>
    <row r="690" spans="1:6">
      <c r="B690" s="268"/>
    </row>
    <row r="691" spans="1:6">
      <c r="B691" s="268"/>
    </row>
    <row r="692" spans="1:6">
      <c r="B692" s="268"/>
    </row>
    <row r="693" spans="1:6">
      <c r="A693" s="110"/>
      <c r="B693" s="268"/>
    </row>
    <row r="694" spans="1:6">
      <c r="B694" s="268"/>
      <c r="E694" s="181"/>
      <c r="F694" s="121"/>
    </row>
    <row r="695" spans="1:6">
      <c r="A695" s="110"/>
      <c r="B695" s="268"/>
    </row>
    <row r="696" spans="1:6">
      <c r="A696" s="110"/>
      <c r="B696" s="268"/>
    </row>
    <row r="697" spans="1:6">
      <c r="B697" s="268"/>
      <c r="F697" s="121"/>
    </row>
    <row r="698" spans="1:6">
      <c r="B698" s="268"/>
    </row>
    <row r="699" spans="1:6">
      <c r="B699" s="268"/>
    </row>
    <row r="700" spans="1:6">
      <c r="A700" s="110"/>
      <c r="B700" s="268"/>
      <c r="F700" s="121"/>
    </row>
    <row r="701" spans="1:6">
      <c r="B701" s="268"/>
    </row>
    <row r="702" spans="1:6">
      <c r="B702" s="268"/>
    </row>
    <row r="703" spans="1:6">
      <c r="B703" s="268"/>
      <c r="F703" s="121"/>
    </row>
    <row r="704" spans="1:6">
      <c r="B704" s="268"/>
      <c r="E704" s="181"/>
      <c r="F704" s="121"/>
    </row>
    <row r="705" spans="1:6">
      <c r="A705" s="110"/>
      <c r="B705" s="268"/>
    </row>
    <row r="706" spans="1:6">
      <c r="B706" s="268"/>
    </row>
    <row r="707" spans="1:6">
      <c r="B707" s="268"/>
      <c r="F707" s="121"/>
    </row>
    <row r="708" spans="1:6">
      <c r="A708" s="110"/>
      <c r="B708" s="268"/>
      <c r="F708" s="121"/>
    </row>
    <row r="709" spans="1:6">
      <c r="B709" s="268"/>
    </row>
    <row r="710" spans="1:6">
      <c r="B710" s="268"/>
    </row>
    <row r="711" spans="1:6">
      <c r="A711" s="110"/>
      <c r="B711" s="268"/>
    </row>
    <row r="712" spans="1:6">
      <c r="B712" s="268"/>
      <c r="E712" s="181"/>
      <c r="F712" s="121"/>
    </row>
    <row r="713" spans="1:6">
      <c r="B713" s="268"/>
    </row>
    <row r="714" spans="1:6">
      <c r="B714" s="268"/>
      <c r="E714" s="181"/>
      <c r="F714" s="121"/>
    </row>
    <row r="715" spans="1:6">
      <c r="B715" s="268"/>
    </row>
    <row r="716" spans="1:6">
      <c r="B716" s="268"/>
    </row>
    <row r="717" spans="1:6">
      <c r="B717" s="268"/>
      <c r="E717" s="181"/>
      <c r="F717" s="121"/>
    </row>
    <row r="718" spans="1:6">
      <c r="B718" s="268"/>
    </row>
  </sheetData>
  <sheetProtection password="CC09" sheet="1" objects="1" scenarios="1"/>
  <pageMargins left="0.7" right="0.7" top="0.75" bottom="0.75" header="0.3" footer="0.3"/>
  <pageSetup paperSize="9" orientation="portrait" horizont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sheetPr>
  <dimension ref="A1:L148"/>
  <sheetViews>
    <sheetView view="pageBreakPreview" zoomScale="89" zoomScaleNormal="100" zoomScaleSheetLayoutView="89" workbookViewId="0">
      <selection activeCell="E7" sqref="E7"/>
    </sheetView>
  </sheetViews>
  <sheetFormatPr defaultColWidth="9.140625" defaultRowHeight="12.75"/>
  <cols>
    <col min="1" max="1" width="5.7109375" style="24" customWidth="1"/>
    <col min="2" max="2" width="40.7109375" style="25" customWidth="1"/>
    <col min="3" max="3" width="5.7109375" style="26" bestFit="1" customWidth="1"/>
    <col min="4" max="4" width="8.28515625" style="27" customWidth="1"/>
    <col min="5" max="5" width="11.85546875" style="48" customWidth="1"/>
    <col min="6" max="6" width="13.140625" style="29" customWidth="1"/>
    <col min="7" max="7" width="40.85546875" style="6" customWidth="1"/>
    <col min="8" max="8" width="24.85546875" style="6" customWidth="1"/>
    <col min="9" max="16384" width="9.140625" style="6"/>
  </cols>
  <sheetData>
    <row r="1" spans="1:7" ht="15.75">
      <c r="B1" s="7" t="s">
        <v>55</v>
      </c>
    </row>
    <row r="2" spans="1:7" ht="15.75">
      <c r="B2" s="17" t="s">
        <v>58</v>
      </c>
    </row>
    <row r="3" spans="1:7" ht="15.75">
      <c r="B3" s="70" t="s">
        <v>772</v>
      </c>
    </row>
    <row r="4" spans="1:7" ht="15.75">
      <c r="B4" s="70"/>
    </row>
    <row r="6" spans="1:7" s="33" customFormat="1">
      <c r="A6" s="30" t="s">
        <v>12</v>
      </c>
      <c r="B6" s="31" t="s">
        <v>13</v>
      </c>
      <c r="C6" s="26"/>
      <c r="D6" s="27"/>
      <c r="E6" s="48"/>
      <c r="F6" s="29"/>
    </row>
    <row r="7" spans="1:7" s="33" customFormat="1" ht="54.75" customHeight="1">
      <c r="A7" s="32" t="s">
        <v>1</v>
      </c>
      <c r="B7" s="25" t="s">
        <v>47</v>
      </c>
      <c r="C7" s="26" t="s">
        <v>31</v>
      </c>
      <c r="D7" s="27">
        <v>5</v>
      </c>
      <c r="E7" s="48"/>
      <c r="F7" s="29">
        <f>D7*E7</f>
        <v>0</v>
      </c>
    </row>
    <row r="8" spans="1:7" s="33" customFormat="1">
      <c r="A8" s="32"/>
      <c r="B8" s="25"/>
      <c r="C8" s="26"/>
      <c r="D8" s="27"/>
      <c r="E8" s="48"/>
      <c r="F8" s="29"/>
    </row>
    <row r="9" spans="1:7" s="33" customFormat="1" ht="102" customHeight="1">
      <c r="A9" s="32" t="s">
        <v>4</v>
      </c>
      <c r="B9" s="25" t="s">
        <v>773</v>
      </c>
      <c r="C9" s="26" t="s">
        <v>6</v>
      </c>
      <c r="D9" s="27">
        <v>59</v>
      </c>
      <c r="E9" s="48"/>
      <c r="F9" s="29">
        <f>D9*E9</f>
        <v>0</v>
      </c>
    </row>
    <row r="10" spans="1:7" s="33" customFormat="1">
      <c r="A10" s="32"/>
      <c r="B10" s="25"/>
      <c r="C10" s="26"/>
      <c r="D10" s="27"/>
      <c r="E10" s="48"/>
      <c r="F10" s="29"/>
      <c r="G10" s="79"/>
    </row>
    <row r="11" spans="1:7" s="79" customFormat="1" ht="90.75" customHeight="1">
      <c r="A11" s="32" t="s">
        <v>9</v>
      </c>
      <c r="B11" s="25" t="s">
        <v>774</v>
      </c>
      <c r="C11" s="26" t="s">
        <v>6</v>
      </c>
      <c r="D11" s="27">
        <v>26.95</v>
      </c>
      <c r="E11" s="48"/>
      <c r="F11" s="29">
        <f>D11*E11</f>
        <v>0</v>
      </c>
    </row>
    <row r="12" spans="1:7" s="79" customFormat="1" ht="57" customHeight="1">
      <c r="A12" s="32" t="s">
        <v>918</v>
      </c>
      <c r="B12" s="25" t="s">
        <v>900</v>
      </c>
      <c r="C12" s="26" t="s">
        <v>6</v>
      </c>
      <c r="D12" s="27">
        <v>38.200000000000003</v>
      </c>
      <c r="E12" s="48"/>
      <c r="F12" s="29">
        <f>D12*E12</f>
        <v>0</v>
      </c>
    </row>
    <row r="13" spans="1:7" s="33" customFormat="1">
      <c r="A13" s="32"/>
      <c r="B13" s="25"/>
      <c r="C13" s="26"/>
      <c r="D13" s="27"/>
      <c r="E13" s="48"/>
      <c r="F13" s="29"/>
    </row>
    <row r="14" spans="1:7" s="33" customFormat="1" ht="42.75" customHeight="1">
      <c r="A14" s="32" t="s">
        <v>8</v>
      </c>
      <c r="B14" s="25" t="s">
        <v>775</v>
      </c>
      <c r="C14" s="26" t="s">
        <v>16</v>
      </c>
      <c r="D14" s="27">
        <v>1</v>
      </c>
      <c r="E14" s="48"/>
      <c r="F14" s="29">
        <f>D14*E14</f>
        <v>0</v>
      </c>
    </row>
    <row r="15" spans="1:7" s="33" customFormat="1">
      <c r="A15" s="32"/>
      <c r="B15" s="25"/>
      <c r="C15" s="26"/>
      <c r="D15" s="27"/>
      <c r="E15" s="48"/>
      <c r="F15" s="29"/>
    </row>
    <row r="16" spans="1:7" s="33" customFormat="1" ht="38.25">
      <c r="A16" s="32" t="s">
        <v>10</v>
      </c>
      <c r="B16" s="25" t="s">
        <v>776</v>
      </c>
      <c r="C16" s="26" t="s">
        <v>6</v>
      </c>
      <c r="D16" s="27">
        <v>10.8</v>
      </c>
      <c r="E16" s="48"/>
      <c r="F16" s="29">
        <f>D16*E16</f>
        <v>0</v>
      </c>
    </row>
    <row r="17" spans="1:6" s="33" customFormat="1">
      <c r="A17" s="32"/>
      <c r="E17" s="809"/>
    </row>
    <row r="18" spans="1:6" s="33" customFormat="1" ht="38.25">
      <c r="A18" s="32" t="s">
        <v>11</v>
      </c>
      <c r="B18" s="25" t="s">
        <v>59</v>
      </c>
      <c r="C18" s="26" t="s">
        <v>6</v>
      </c>
      <c r="D18" s="27">
        <v>27.7</v>
      </c>
      <c r="E18" s="48"/>
      <c r="F18" s="29">
        <f>D18*E18</f>
        <v>0</v>
      </c>
    </row>
    <row r="19" spans="1:6" s="33" customFormat="1">
      <c r="A19" s="32"/>
      <c r="B19" s="25"/>
      <c r="C19" s="26"/>
      <c r="D19" s="470"/>
      <c r="E19" s="471"/>
      <c r="F19" s="29"/>
    </row>
    <row r="20" spans="1:6" s="33" customFormat="1" ht="51.75" customHeight="1">
      <c r="A20" s="32" t="s">
        <v>18</v>
      </c>
      <c r="B20" s="25" t="s">
        <v>777</v>
      </c>
      <c r="C20" s="26" t="s">
        <v>6</v>
      </c>
      <c r="D20" s="27">
        <v>71</v>
      </c>
      <c r="E20" s="48"/>
      <c r="F20" s="29">
        <f>D20*E20</f>
        <v>0</v>
      </c>
    </row>
    <row r="21" spans="1:6" s="33" customFormat="1">
      <c r="A21" s="32"/>
      <c r="B21" s="25"/>
      <c r="C21" s="26"/>
      <c r="D21" s="470"/>
      <c r="E21" s="471"/>
      <c r="F21" s="29"/>
    </row>
    <row r="22" spans="1:6" s="79" customFormat="1" ht="50.25" customHeight="1">
      <c r="A22" s="32" t="s">
        <v>19</v>
      </c>
      <c r="B22" s="25" t="s">
        <v>778</v>
      </c>
      <c r="C22" s="26" t="s">
        <v>2</v>
      </c>
      <c r="D22" s="27">
        <v>4</v>
      </c>
      <c r="E22" s="48"/>
      <c r="F22" s="29">
        <f>D22*E22</f>
        <v>0</v>
      </c>
    </row>
    <row r="23" spans="1:6" s="33" customFormat="1">
      <c r="A23" s="32"/>
      <c r="E23" s="809"/>
    </row>
    <row r="24" spans="1:6" s="79" customFormat="1" ht="42.75" customHeight="1">
      <c r="A24" s="32" t="s">
        <v>20</v>
      </c>
      <c r="B24" s="25" t="s">
        <v>905</v>
      </c>
      <c r="C24" s="26" t="s">
        <v>16</v>
      </c>
      <c r="D24" s="27">
        <v>4</v>
      </c>
      <c r="E24" s="48"/>
      <c r="F24" s="29">
        <f>D24*E24</f>
        <v>0</v>
      </c>
    </row>
    <row r="25" spans="1:6" s="33" customFormat="1" ht="16.5" customHeight="1">
      <c r="A25" s="1"/>
      <c r="B25" s="25"/>
      <c r="C25" s="26"/>
      <c r="D25" s="27"/>
      <c r="E25" s="48"/>
      <c r="F25" s="29"/>
    </row>
    <row r="26" spans="1:6" s="33" customFormat="1" ht="47.25" customHeight="1">
      <c r="A26" s="32" t="s">
        <v>21</v>
      </c>
      <c r="B26" s="25" t="s">
        <v>14</v>
      </c>
      <c r="C26" s="26"/>
      <c r="D26" s="27"/>
      <c r="E26" s="48"/>
      <c r="F26" s="29"/>
    </row>
    <row r="27" spans="1:6" s="33" customFormat="1">
      <c r="A27" s="32" t="s">
        <v>3</v>
      </c>
      <c r="B27" s="25" t="s">
        <v>15</v>
      </c>
      <c r="C27" s="26" t="s">
        <v>16</v>
      </c>
      <c r="D27" s="27">
        <v>1</v>
      </c>
      <c r="E27" s="48"/>
      <c r="F27" s="29">
        <f>D27*E27</f>
        <v>0</v>
      </c>
    </row>
    <row r="28" spans="1:6" ht="19.5" customHeight="1">
      <c r="A28" s="32" t="s">
        <v>3</v>
      </c>
      <c r="B28" s="25" t="s">
        <v>17</v>
      </c>
      <c r="C28" s="26" t="s">
        <v>16</v>
      </c>
      <c r="D28" s="27">
        <v>1</v>
      </c>
      <c r="F28" s="29">
        <f>D28*E28</f>
        <v>0</v>
      </c>
    </row>
    <row r="29" spans="1:6" ht="15" customHeight="1">
      <c r="A29" s="32" t="s">
        <v>3</v>
      </c>
      <c r="B29" s="25" t="s">
        <v>779</v>
      </c>
      <c r="C29" s="26" t="s">
        <v>16</v>
      </c>
      <c r="D29" s="27">
        <v>1</v>
      </c>
      <c r="F29" s="29">
        <f>D29*E29</f>
        <v>0</v>
      </c>
    </row>
    <row r="30" spans="1:6" ht="15.75" customHeight="1"/>
    <row r="31" spans="1:6" ht="56.25" customHeight="1">
      <c r="A31" s="32" t="s">
        <v>22</v>
      </c>
      <c r="B31" s="25" t="s">
        <v>91</v>
      </c>
    </row>
    <row r="32" spans="1:6" ht="15" customHeight="1">
      <c r="A32" s="32" t="s">
        <v>3</v>
      </c>
      <c r="B32" s="25" t="s">
        <v>88</v>
      </c>
      <c r="C32" s="26" t="s">
        <v>5</v>
      </c>
      <c r="D32" s="27">
        <v>50</v>
      </c>
      <c r="F32" s="29">
        <f t="shared" ref="F32:F33" si="0">D32*E32</f>
        <v>0</v>
      </c>
    </row>
    <row r="33" spans="1:8">
      <c r="A33" s="32" t="s">
        <v>3</v>
      </c>
      <c r="B33" s="25" t="s">
        <v>89</v>
      </c>
      <c r="C33" s="26" t="s">
        <v>5</v>
      </c>
      <c r="D33" s="27">
        <v>20</v>
      </c>
      <c r="F33" s="29">
        <f t="shared" si="0"/>
        <v>0</v>
      </c>
    </row>
    <row r="34" spans="1:8" ht="13.5" customHeight="1">
      <c r="A34" s="32" t="s">
        <v>3</v>
      </c>
      <c r="B34" s="25" t="s">
        <v>90</v>
      </c>
      <c r="C34" s="26" t="s">
        <v>5</v>
      </c>
      <c r="D34" s="27">
        <v>5</v>
      </c>
      <c r="F34" s="29">
        <f>D34*E34</f>
        <v>0</v>
      </c>
    </row>
    <row r="36" spans="1:8" ht="45" customHeight="1">
      <c r="A36" s="32" t="s">
        <v>23</v>
      </c>
      <c r="B36" s="25" t="s">
        <v>725</v>
      </c>
      <c r="C36" s="26" t="s">
        <v>16</v>
      </c>
      <c r="D36" s="27">
        <v>2</v>
      </c>
      <c r="F36" s="29">
        <f>D36*E36</f>
        <v>0</v>
      </c>
    </row>
    <row r="37" spans="1:8" ht="14.25" customHeight="1"/>
    <row r="38" spans="1:8" ht="72" customHeight="1">
      <c r="A38" s="32" t="s">
        <v>25</v>
      </c>
      <c r="B38" s="25" t="s">
        <v>726</v>
      </c>
      <c r="C38" s="26" t="s">
        <v>6</v>
      </c>
      <c r="D38" s="27">
        <v>71</v>
      </c>
      <c r="F38" s="29">
        <f>D38*E38</f>
        <v>0</v>
      </c>
    </row>
    <row r="39" spans="1:8" ht="18.75" customHeight="1">
      <c r="A39" s="32"/>
    </row>
    <row r="40" spans="1:8" ht="51" customHeight="1">
      <c r="A40" s="32" t="s">
        <v>26</v>
      </c>
      <c r="B40" s="25" t="s">
        <v>74</v>
      </c>
      <c r="C40" s="26" t="s">
        <v>5</v>
      </c>
      <c r="D40" s="27">
        <v>44.14</v>
      </c>
      <c r="F40" s="29">
        <f>D40*E40</f>
        <v>0</v>
      </c>
    </row>
    <row r="41" spans="1:8" ht="14.25" customHeight="1">
      <c r="A41" s="32"/>
    </row>
    <row r="42" spans="1:8" ht="133.5" customHeight="1">
      <c r="A42" s="32" t="s">
        <v>27</v>
      </c>
      <c r="B42" s="25" t="s">
        <v>727</v>
      </c>
      <c r="C42" s="26" t="s">
        <v>6</v>
      </c>
      <c r="D42" s="27">
        <v>50.2</v>
      </c>
      <c r="F42" s="29">
        <f>D42*E42</f>
        <v>0</v>
      </c>
    </row>
    <row r="43" spans="1:8" ht="16.5" customHeight="1">
      <c r="A43" s="32"/>
    </row>
    <row r="44" spans="1:8" ht="133.5" customHeight="1">
      <c r="A44" s="32" t="s">
        <v>28</v>
      </c>
      <c r="B44" s="25" t="s">
        <v>742</v>
      </c>
      <c r="C44" s="26" t="s">
        <v>6</v>
      </c>
      <c r="D44" s="27">
        <v>3.9</v>
      </c>
      <c r="F44" s="29">
        <f>D44*E44</f>
        <v>0</v>
      </c>
      <c r="H44" s="77"/>
    </row>
    <row r="45" spans="1:8" ht="16.5" customHeight="1">
      <c r="A45" s="32"/>
      <c r="H45" s="77"/>
    </row>
    <row r="46" spans="1:8" ht="138.75" customHeight="1">
      <c r="A46" s="32" t="s">
        <v>29</v>
      </c>
      <c r="B46" s="25" t="s">
        <v>728</v>
      </c>
      <c r="C46" s="26" t="s">
        <v>6</v>
      </c>
      <c r="D46" s="27">
        <v>4.6500000000000004</v>
      </c>
      <c r="F46" s="29">
        <f>D46*E46</f>
        <v>0</v>
      </c>
    </row>
    <row r="47" spans="1:8" ht="16.5" customHeight="1">
      <c r="A47" s="32"/>
    </row>
    <row r="48" spans="1:8" ht="62.25" customHeight="1">
      <c r="A48" s="32" t="s">
        <v>30</v>
      </c>
      <c r="B48" s="25" t="s">
        <v>132</v>
      </c>
      <c r="C48" s="26" t="s">
        <v>5</v>
      </c>
      <c r="D48" s="27">
        <v>1</v>
      </c>
      <c r="F48" s="29">
        <f>D48*E48</f>
        <v>0</v>
      </c>
    </row>
    <row r="49" spans="1:9" ht="16.5" customHeight="1">
      <c r="A49" s="32"/>
      <c r="H49" s="77"/>
    </row>
    <row r="50" spans="1:9" ht="165.75" customHeight="1">
      <c r="A50" s="32" t="s">
        <v>66</v>
      </c>
      <c r="B50" s="76" t="s">
        <v>83</v>
      </c>
      <c r="C50" s="26" t="s">
        <v>6</v>
      </c>
      <c r="D50" s="27">
        <v>40</v>
      </c>
      <c r="E50" s="75"/>
      <c r="F50" s="20">
        <f>+E50*D50</f>
        <v>0</v>
      </c>
      <c r="H50" s="77"/>
    </row>
    <row r="51" spans="1:9" ht="16.5" customHeight="1">
      <c r="A51" s="6"/>
      <c r="B51" s="6"/>
      <c r="C51" s="6"/>
      <c r="D51" s="6"/>
      <c r="E51" s="810"/>
      <c r="F51" s="6"/>
      <c r="H51" s="77"/>
    </row>
    <row r="52" spans="1:9" ht="46.5" customHeight="1">
      <c r="A52" s="32" t="s">
        <v>67</v>
      </c>
      <c r="B52" s="25" t="s">
        <v>113</v>
      </c>
    </row>
    <row r="53" spans="1:9" ht="16.5" customHeight="1">
      <c r="A53" s="32" t="s">
        <v>3</v>
      </c>
      <c r="B53" s="25" t="s">
        <v>88</v>
      </c>
      <c r="C53" s="26" t="s">
        <v>5</v>
      </c>
      <c r="D53" s="27">
        <v>50</v>
      </c>
      <c r="F53" s="29">
        <f>D53*E53</f>
        <v>0</v>
      </c>
    </row>
    <row r="54" spans="1:9" ht="21" customHeight="1">
      <c r="A54" s="32" t="s">
        <v>3</v>
      </c>
      <c r="B54" s="25" t="s">
        <v>89</v>
      </c>
      <c r="C54" s="26" t="s">
        <v>5</v>
      </c>
      <c r="D54" s="27">
        <v>20</v>
      </c>
      <c r="F54" s="29">
        <f>D54*E54</f>
        <v>0</v>
      </c>
    </row>
    <row r="55" spans="1:9" ht="15" customHeight="1">
      <c r="A55" s="32" t="s">
        <v>3</v>
      </c>
      <c r="B55" s="25" t="s">
        <v>90</v>
      </c>
      <c r="C55" s="26" t="s">
        <v>5</v>
      </c>
      <c r="D55" s="27">
        <v>5</v>
      </c>
      <c r="F55" s="29">
        <f>D55*E55</f>
        <v>0</v>
      </c>
    </row>
    <row r="56" spans="1:9" ht="15" customHeight="1"/>
    <row r="57" spans="1:9" ht="37.5" customHeight="1">
      <c r="A57" s="32" t="s">
        <v>68</v>
      </c>
      <c r="B57" s="25" t="s">
        <v>24</v>
      </c>
      <c r="C57" s="26" t="s">
        <v>6</v>
      </c>
      <c r="D57" s="27">
        <v>60</v>
      </c>
      <c r="F57" s="29">
        <f>D57*E57</f>
        <v>0</v>
      </c>
    </row>
    <row r="58" spans="1:9" ht="16.5" customHeight="1">
      <c r="B58" s="6"/>
      <c r="C58" s="6"/>
      <c r="D58" s="6"/>
      <c r="E58" s="810"/>
      <c r="F58" s="6"/>
    </row>
    <row r="59" spans="1:9" ht="45.75" customHeight="1">
      <c r="A59" s="32" t="s">
        <v>69</v>
      </c>
      <c r="B59" s="25" t="s">
        <v>48</v>
      </c>
      <c r="C59" s="26" t="s">
        <v>2</v>
      </c>
      <c r="D59" s="27">
        <v>60</v>
      </c>
      <c r="F59" s="29">
        <f>D59*E59</f>
        <v>0</v>
      </c>
    </row>
    <row r="61" spans="1:9" ht="57.75" customHeight="1">
      <c r="A61" s="32" t="s">
        <v>70</v>
      </c>
      <c r="B61" s="25" t="s">
        <v>84</v>
      </c>
      <c r="C61" s="26" t="s">
        <v>31</v>
      </c>
      <c r="D61" s="27">
        <v>20</v>
      </c>
      <c r="F61" s="29">
        <f>D61*E61</f>
        <v>0</v>
      </c>
      <c r="H61" s="78"/>
      <c r="I61"/>
    </row>
    <row r="62" spans="1:9" ht="14.25" customHeight="1">
      <c r="A62" s="32"/>
      <c r="B62" s="33"/>
      <c r="C62" s="33"/>
      <c r="D62" s="33"/>
      <c r="E62" s="809"/>
      <c r="F62" s="33"/>
      <c r="H62" s="78"/>
      <c r="I62"/>
    </row>
    <row r="63" spans="1:9" ht="80.25" customHeight="1" thickBot="1">
      <c r="A63" s="32" t="s">
        <v>71</v>
      </c>
      <c r="B63" s="25" t="s">
        <v>95</v>
      </c>
      <c r="C63" s="26" t="s">
        <v>7</v>
      </c>
      <c r="D63" s="27">
        <v>30</v>
      </c>
      <c r="F63" s="29">
        <f>D63*E63</f>
        <v>0</v>
      </c>
      <c r="H63" s="78"/>
      <c r="I63"/>
    </row>
    <row r="64" spans="1:9" ht="17.25" customHeight="1" thickTop="1" thickBot="1">
      <c r="A64" s="6"/>
      <c r="B64" s="472" t="s">
        <v>39</v>
      </c>
      <c r="C64" s="67"/>
      <c r="D64" s="68"/>
      <c r="E64" s="811"/>
      <c r="F64" s="60">
        <f>SUM(F6:F63)</f>
        <v>0</v>
      </c>
      <c r="G64" s="72"/>
      <c r="H64" s="77"/>
      <c r="I64"/>
    </row>
    <row r="65" spans="1:7">
      <c r="A65" s="6"/>
      <c r="G65" s="1"/>
    </row>
    <row r="66" spans="1:7">
      <c r="A66" s="6"/>
      <c r="B66" s="6"/>
      <c r="C66" s="6"/>
      <c r="D66" s="6"/>
      <c r="E66" s="810"/>
      <c r="F66" s="6"/>
    </row>
    <row r="67" spans="1:7">
      <c r="A67" s="32"/>
    </row>
    <row r="68" spans="1:7">
      <c r="A68" s="32"/>
    </row>
    <row r="69" spans="1:7" s="33" customFormat="1">
      <c r="A69" s="32"/>
      <c r="B69" s="39"/>
      <c r="C69" s="40"/>
      <c r="D69" s="41"/>
      <c r="E69" s="48"/>
      <c r="F69" s="29"/>
    </row>
    <row r="70" spans="1:7" ht="16.5" customHeight="1">
      <c r="A70" s="30" t="s">
        <v>32</v>
      </c>
      <c r="B70" s="31" t="s">
        <v>94</v>
      </c>
      <c r="C70" s="42"/>
      <c r="D70" s="36"/>
      <c r="F70" s="34"/>
    </row>
    <row r="71" spans="1:7" ht="78.75" customHeight="1">
      <c r="A71" s="32" t="s">
        <v>1</v>
      </c>
      <c r="B71" s="25" t="s">
        <v>87</v>
      </c>
      <c r="C71" s="26" t="s">
        <v>6</v>
      </c>
      <c r="D71" s="27">
        <v>17.02</v>
      </c>
      <c r="F71" s="29">
        <f>D71*E71</f>
        <v>0</v>
      </c>
    </row>
    <row r="72" spans="1:7" ht="12.75" customHeight="1">
      <c r="A72" s="32"/>
    </row>
    <row r="73" spans="1:7" ht="74.25" customHeight="1">
      <c r="A73" s="32" t="s">
        <v>4</v>
      </c>
      <c r="B73" s="25" t="s">
        <v>85</v>
      </c>
      <c r="C73" s="26" t="s">
        <v>6</v>
      </c>
      <c r="D73" s="27">
        <v>8.5500000000000007</v>
      </c>
      <c r="F73" s="29">
        <f>D73*E73</f>
        <v>0</v>
      </c>
    </row>
    <row r="74" spans="1:7" ht="12" customHeight="1">
      <c r="A74" s="32"/>
    </row>
    <row r="75" spans="1:7" s="85" customFormat="1" ht="51">
      <c r="A75" s="32" t="s">
        <v>9</v>
      </c>
      <c r="B75" s="25" t="s">
        <v>913</v>
      </c>
      <c r="C75" s="26" t="s">
        <v>5</v>
      </c>
      <c r="D75" s="27">
        <v>6.6</v>
      </c>
      <c r="E75" s="48"/>
      <c r="F75" s="29">
        <f>D75*E75</f>
        <v>0</v>
      </c>
    </row>
    <row r="76" spans="1:7" s="85" customFormat="1">
      <c r="A76" s="6"/>
      <c r="B76" s="25"/>
      <c r="C76" s="26"/>
      <c r="D76" s="27"/>
      <c r="E76" s="48"/>
      <c r="F76" s="29"/>
    </row>
    <row r="77" spans="1:7" ht="41.25" customHeight="1">
      <c r="A77" s="32" t="s">
        <v>8</v>
      </c>
      <c r="B77" s="87" t="s">
        <v>780</v>
      </c>
      <c r="C77" s="26" t="s">
        <v>5</v>
      </c>
      <c r="D77" s="27">
        <v>1</v>
      </c>
      <c r="F77" s="29">
        <f>D77*E77</f>
        <v>0</v>
      </c>
    </row>
    <row r="78" spans="1:7" ht="13.5" customHeight="1">
      <c r="A78" s="32"/>
    </row>
    <row r="79" spans="1:7" ht="70.5" customHeight="1">
      <c r="A79" s="32" t="s">
        <v>10</v>
      </c>
      <c r="B79" s="25" t="s">
        <v>115</v>
      </c>
      <c r="C79" s="26" t="s">
        <v>6</v>
      </c>
      <c r="D79" s="27">
        <v>54.1</v>
      </c>
      <c r="F79" s="29">
        <f>D79*E79</f>
        <v>0</v>
      </c>
    </row>
    <row r="80" spans="1:7">
      <c r="A80" s="32"/>
      <c r="B80" s="6"/>
      <c r="D80" s="6"/>
      <c r="F80" s="20"/>
    </row>
    <row r="81" spans="1:6" ht="38.25">
      <c r="A81" s="32" t="s">
        <v>11</v>
      </c>
      <c r="B81" s="25" t="s">
        <v>56</v>
      </c>
      <c r="C81" s="26" t="s">
        <v>5</v>
      </c>
      <c r="D81" s="27">
        <v>1</v>
      </c>
      <c r="F81" s="29">
        <f>D81*E81</f>
        <v>0</v>
      </c>
    </row>
    <row r="82" spans="1:6" ht="15.75" customHeight="1">
      <c r="A82" s="32"/>
    </row>
    <row r="83" spans="1:6" ht="54.75" customHeight="1">
      <c r="A83" s="32" t="s">
        <v>18</v>
      </c>
      <c r="B83" s="25" t="s">
        <v>92</v>
      </c>
      <c r="C83" s="26" t="s">
        <v>6</v>
      </c>
      <c r="D83" s="27">
        <v>54.1</v>
      </c>
      <c r="F83" s="29">
        <f>D83*E83</f>
        <v>0</v>
      </c>
    </row>
    <row r="84" spans="1:6">
      <c r="A84" s="6"/>
    </row>
    <row r="85" spans="1:6" ht="61.5" customHeight="1" thickBot="1">
      <c r="A85" s="32" t="s">
        <v>19</v>
      </c>
      <c r="B85" s="25" t="s">
        <v>57</v>
      </c>
      <c r="C85" s="26" t="s">
        <v>5</v>
      </c>
      <c r="D85" s="27">
        <v>43</v>
      </c>
      <c r="F85" s="29">
        <f>D85*E85</f>
        <v>0</v>
      </c>
    </row>
    <row r="86" spans="1:6" ht="17.25" customHeight="1" thickTop="1" thickBot="1">
      <c r="A86" s="32"/>
      <c r="B86" s="61" t="s">
        <v>40</v>
      </c>
      <c r="C86" s="67"/>
      <c r="D86" s="68"/>
      <c r="E86" s="811"/>
      <c r="F86" s="69">
        <f>SUM(F71:F85)</f>
        <v>0</v>
      </c>
    </row>
    <row r="87" spans="1:6">
      <c r="A87" s="32"/>
    </row>
    <row r="88" spans="1:6" s="33" customFormat="1">
      <c r="A88" s="32"/>
      <c r="E88" s="809"/>
    </row>
    <row r="89" spans="1:6" s="33" customFormat="1">
      <c r="A89" s="32"/>
      <c r="B89" s="39"/>
      <c r="C89" s="40"/>
      <c r="D89" s="41"/>
      <c r="E89" s="48"/>
      <c r="F89" s="20"/>
    </row>
    <row r="90" spans="1:6" s="33" customFormat="1">
      <c r="A90" s="32"/>
      <c r="B90" s="25"/>
      <c r="C90" s="26"/>
      <c r="D90" s="27"/>
      <c r="E90" s="48"/>
      <c r="F90" s="20"/>
    </row>
    <row r="91" spans="1:6" s="33" customFormat="1">
      <c r="A91" s="30" t="s">
        <v>33</v>
      </c>
      <c r="B91" s="31" t="s">
        <v>34</v>
      </c>
      <c r="C91" s="42"/>
      <c r="D91" s="36"/>
      <c r="E91" s="48"/>
      <c r="F91" s="43"/>
    </row>
    <row r="92" spans="1:6" s="33" customFormat="1" ht="57.75" customHeight="1">
      <c r="A92" s="32" t="s">
        <v>1</v>
      </c>
      <c r="B92" s="25" t="s">
        <v>51</v>
      </c>
      <c r="C92" s="26" t="s">
        <v>6</v>
      </c>
      <c r="D92" s="27">
        <v>196.45</v>
      </c>
      <c r="E92" s="48"/>
      <c r="F92" s="20">
        <f>D92*E92</f>
        <v>0</v>
      </c>
    </row>
    <row r="93" spans="1:6" s="33" customFormat="1">
      <c r="A93" s="32"/>
      <c r="B93" s="25"/>
      <c r="C93" s="26"/>
      <c r="D93" s="27"/>
      <c r="E93" s="48"/>
      <c r="F93" s="20"/>
    </row>
    <row r="94" spans="1:6" s="33" customFormat="1" ht="41.25" customHeight="1">
      <c r="A94" s="32" t="s">
        <v>4</v>
      </c>
      <c r="B94" s="25" t="s">
        <v>35</v>
      </c>
      <c r="C94" s="26" t="s">
        <v>6</v>
      </c>
      <c r="D94" s="27">
        <v>71</v>
      </c>
      <c r="E94" s="48"/>
      <c r="F94" s="20">
        <f>D94*E94</f>
        <v>0</v>
      </c>
    </row>
    <row r="95" spans="1:6" s="33" customFormat="1" ht="13.5" customHeight="1">
      <c r="A95" s="32"/>
      <c r="B95" s="25"/>
      <c r="C95" s="26"/>
      <c r="D95" s="27"/>
      <c r="E95" s="48"/>
      <c r="F95" s="20"/>
    </row>
    <row r="96" spans="1:6" s="33" customFormat="1" ht="71.25" customHeight="1">
      <c r="A96" s="32" t="s">
        <v>9</v>
      </c>
      <c r="B96" s="25" t="s">
        <v>729</v>
      </c>
      <c r="C96" s="26" t="s">
        <v>6</v>
      </c>
      <c r="D96" s="27">
        <v>196.45</v>
      </c>
      <c r="E96" s="48"/>
      <c r="F96" s="20">
        <f>D96*E96</f>
        <v>0</v>
      </c>
    </row>
    <row r="97" spans="1:6" ht="11.25" customHeight="1">
      <c r="A97" s="32"/>
      <c r="F97" s="20"/>
    </row>
    <row r="98" spans="1:6" ht="51">
      <c r="A98" s="32" t="s">
        <v>8</v>
      </c>
      <c r="B98" s="25" t="s">
        <v>114</v>
      </c>
      <c r="C98" s="26" t="s">
        <v>5</v>
      </c>
      <c r="D98" s="27">
        <v>20</v>
      </c>
      <c r="F98" s="20">
        <f>D98*E98</f>
        <v>0</v>
      </c>
    </row>
    <row r="99" spans="1:6">
      <c r="A99" s="32"/>
      <c r="F99" s="20"/>
    </row>
    <row r="100" spans="1:6" ht="45" customHeight="1" thickBot="1">
      <c r="A100" s="32" t="s">
        <v>10</v>
      </c>
      <c r="B100" s="25" t="s">
        <v>93</v>
      </c>
      <c r="C100" s="26" t="s">
        <v>31</v>
      </c>
      <c r="D100" s="27">
        <v>20</v>
      </c>
      <c r="F100" s="20">
        <f>D100*E100</f>
        <v>0</v>
      </c>
    </row>
    <row r="101" spans="1:6" ht="16.5" customHeight="1" thickTop="1" thickBot="1">
      <c r="A101" s="32"/>
      <c r="B101" s="61" t="s">
        <v>41</v>
      </c>
      <c r="C101" s="67"/>
      <c r="D101" s="68"/>
      <c r="E101" s="811"/>
      <c r="F101" s="69">
        <f>SUM(F92:F100)</f>
        <v>0</v>
      </c>
    </row>
    <row r="102" spans="1:6" s="33" customFormat="1">
      <c r="A102" s="32"/>
      <c r="B102" s="6"/>
      <c r="C102" s="26"/>
      <c r="D102" s="6"/>
      <c r="E102" s="48"/>
      <c r="F102" s="20"/>
    </row>
    <row r="103" spans="1:6" s="33" customFormat="1">
      <c r="A103" s="32"/>
      <c r="B103" s="31"/>
      <c r="C103" s="42"/>
      <c r="D103" s="36"/>
      <c r="E103" s="48"/>
      <c r="F103" s="20"/>
    </row>
    <row r="104" spans="1:6" s="33" customFormat="1">
      <c r="A104" s="32"/>
      <c r="B104" s="31"/>
      <c r="C104" s="42"/>
      <c r="D104" s="36"/>
      <c r="E104" s="48"/>
      <c r="F104" s="20"/>
    </row>
    <row r="105" spans="1:6" s="33" customFormat="1" ht="15.75" customHeight="1">
      <c r="A105" s="30" t="s">
        <v>36</v>
      </c>
      <c r="B105" s="31" t="s">
        <v>49</v>
      </c>
      <c r="C105" s="42"/>
      <c r="D105" s="36"/>
      <c r="E105" s="48"/>
      <c r="F105" s="43"/>
    </row>
    <row r="106" spans="1:6" s="33" customFormat="1" ht="112.5" customHeight="1">
      <c r="A106" s="32" t="s">
        <v>1</v>
      </c>
      <c r="B106" s="25" t="s">
        <v>781</v>
      </c>
      <c r="C106" s="26" t="s">
        <v>16</v>
      </c>
      <c r="D106" s="27">
        <v>4</v>
      </c>
      <c r="E106" s="48"/>
      <c r="F106" s="20">
        <f>D106*E106</f>
        <v>0</v>
      </c>
    </row>
    <row r="107" spans="1:6" s="33" customFormat="1">
      <c r="A107" s="32"/>
      <c r="B107" s="25"/>
      <c r="C107" s="26"/>
      <c r="D107" s="27"/>
      <c r="E107" s="48"/>
      <c r="F107" s="20"/>
    </row>
    <row r="108" spans="1:6" s="33" customFormat="1" ht="114" customHeight="1">
      <c r="A108" s="32" t="s">
        <v>4</v>
      </c>
      <c r="B108" s="25" t="s">
        <v>731</v>
      </c>
      <c r="C108" s="26" t="s">
        <v>16</v>
      </c>
      <c r="D108" s="27">
        <v>1</v>
      </c>
      <c r="E108" s="48"/>
      <c r="F108" s="20">
        <f>D108*E108</f>
        <v>0</v>
      </c>
    </row>
    <row r="109" spans="1:6" s="33" customFormat="1">
      <c r="A109" s="32"/>
      <c r="B109" s="25"/>
      <c r="C109" s="26"/>
      <c r="D109" s="27"/>
      <c r="E109" s="48"/>
      <c r="F109" s="20"/>
    </row>
    <row r="110" spans="1:6" s="33" customFormat="1" ht="151.5" customHeight="1">
      <c r="A110" s="32" t="s">
        <v>9</v>
      </c>
      <c r="B110" s="25" t="s">
        <v>732</v>
      </c>
      <c r="C110" s="26" t="s">
        <v>16</v>
      </c>
      <c r="D110" s="27">
        <v>1</v>
      </c>
      <c r="E110" s="48"/>
      <c r="F110" s="20">
        <f>D110*E110</f>
        <v>0</v>
      </c>
    </row>
    <row r="111" spans="1:6" s="33" customFormat="1" ht="18" customHeight="1">
      <c r="A111" s="32"/>
      <c r="B111" s="25"/>
      <c r="C111" s="26"/>
      <c r="D111" s="27"/>
      <c r="E111" s="48"/>
      <c r="F111" s="20"/>
    </row>
    <row r="112" spans="1:6" s="33" customFormat="1" ht="183.75" customHeight="1">
      <c r="A112" s="32" t="s">
        <v>8</v>
      </c>
      <c r="B112" s="45" t="s">
        <v>782</v>
      </c>
      <c r="C112" s="26" t="s">
        <v>16</v>
      </c>
      <c r="D112" s="27">
        <v>2</v>
      </c>
      <c r="E112" s="48"/>
      <c r="F112" s="20">
        <f>D112*E112</f>
        <v>0</v>
      </c>
    </row>
    <row r="113" spans="1:6" s="33" customFormat="1" ht="14.25" customHeight="1">
      <c r="A113" s="32"/>
      <c r="B113" s="45"/>
      <c r="C113" s="26"/>
      <c r="D113" s="27"/>
      <c r="E113" s="48"/>
      <c r="F113" s="20"/>
    </row>
    <row r="114" spans="1:6" s="33" customFormat="1" ht="144.75" customHeight="1">
      <c r="A114" s="32" t="s">
        <v>10</v>
      </c>
      <c r="B114" s="45" t="s">
        <v>783</v>
      </c>
      <c r="C114" s="26" t="s">
        <v>16</v>
      </c>
      <c r="D114" s="27">
        <v>1</v>
      </c>
      <c r="E114" s="48"/>
      <c r="F114" s="20">
        <f>D114*E114</f>
        <v>0</v>
      </c>
    </row>
    <row r="115" spans="1:6" s="33" customFormat="1" ht="16.5" customHeight="1">
      <c r="A115" s="32"/>
      <c r="B115" s="45"/>
      <c r="C115" s="26"/>
      <c r="D115" s="27"/>
      <c r="E115" s="48"/>
      <c r="F115" s="20"/>
    </row>
    <row r="116" spans="1:6" s="33" customFormat="1" ht="175.5" customHeight="1" thickBot="1">
      <c r="A116" s="32" t="s">
        <v>11</v>
      </c>
      <c r="B116" s="45" t="s">
        <v>784</v>
      </c>
      <c r="C116" s="26" t="s">
        <v>16</v>
      </c>
      <c r="D116" s="27">
        <v>1</v>
      </c>
      <c r="E116" s="48"/>
      <c r="F116" s="20">
        <f>D116*E116</f>
        <v>0</v>
      </c>
    </row>
    <row r="117" spans="1:6" s="33" customFormat="1" ht="16.5" customHeight="1" thickTop="1" thickBot="1">
      <c r="A117" s="32"/>
      <c r="B117" s="472" t="s">
        <v>50</v>
      </c>
      <c r="C117" s="37"/>
      <c r="D117" s="38"/>
      <c r="E117" s="812"/>
      <c r="F117" s="60">
        <f>SUM(F106:F116)</f>
        <v>0</v>
      </c>
    </row>
    <row r="118" spans="1:6" s="33" customFormat="1">
      <c r="A118" s="32"/>
      <c r="E118" s="809"/>
    </row>
    <row r="119" spans="1:6" s="33" customFormat="1">
      <c r="A119" s="32"/>
      <c r="B119" s="31"/>
      <c r="C119" s="26"/>
      <c r="D119" s="27"/>
      <c r="E119" s="813"/>
      <c r="F119" s="34"/>
    </row>
    <row r="120" spans="1:6" s="33" customFormat="1">
      <c r="A120" s="32"/>
      <c r="B120" s="31"/>
      <c r="C120" s="26"/>
      <c r="D120" s="27"/>
      <c r="E120" s="813"/>
      <c r="F120" s="34"/>
    </row>
    <row r="121" spans="1:6" s="33" customFormat="1">
      <c r="A121" s="32"/>
      <c r="B121" s="31"/>
      <c r="C121" s="26"/>
      <c r="D121" s="27"/>
      <c r="E121" s="813"/>
      <c r="F121" s="34"/>
    </row>
    <row r="122" spans="1:6" s="33" customFormat="1">
      <c r="A122" s="32"/>
      <c r="B122" s="31"/>
      <c r="C122" s="26"/>
      <c r="D122" s="27"/>
      <c r="E122" s="813"/>
      <c r="F122" s="34"/>
    </row>
    <row r="123" spans="1:6">
      <c r="A123" s="46" t="s">
        <v>37</v>
      </c>
      <c r="B123" s="31" t="s">
        <v>108</v>
      </c>
    </row>
    <row r="124" spans="1:6" ht="178.5" customHeight="1">
      <c r="A124" s="24" t="s">
        <v>1</v>
      </c>
      <c r="B124" s="45" t="s">
        <v>104</v>
      </c>
      <c r="C124" s="42"/>
      <c r="D124" s="36"/>
    </row>
    <row r="125" spans="1:6" ht="135.75" customHeight="1">
      <c r="A125" s="32"/>
      <c r="B125" s="45" t="s">
        <v>102</v>
      </c>
      <c r="C125" s="26" t="s">
        <v>6</v>
      </c>
      <c r="D125" s="6">
        <v>6.61</v>
      </c>
      <c r="F125" s="47">
        <f>SUM(D125*E125)</f>
        <v>0</v>
      </c>
    </row>
    <row r="126" spans="1:6" s="33" customFormat="1">
      <c r="C126" s="35"/>
      <c r="D126" s="36"/>
      <c r="E126" s="48"/>
      <c r="F126" s="34"/>
    </row>
    <row r="127" spans="1:6" ht="134.25" customHeight="1">
      <c r="A127" s="32" t="s">
        <v>4</v>
      </c>
      <c r="B127" s="45" t="s">
        <v>106</v>
      </c>
      <c r="D127" s="6"/>
      <c r="F127" s="47"/>
    </row>
    <row r="128" spans="1:6" ht="125.25" customHeight="1">
      <c r="A128" s="6"/>
      <c r="B128" s="45" t="s">
        <v>103</v>
      </c>
      <c r="C128" s="26" t="s">
        <v>6</v>
      </c>
      <c r="D128" s="6">
        <v>3.12</v>
      </c>
      <c r="F128" s="47">
        <f>SUM(D128*E128)</f>
        <v>0</v>
      </c>
    </row>
    <row r="129" spans="1:12" ht="15" customHeight="1">
      <c r="A129" s="6"/>
      <c r="B129" s="45"/>
      <c r="D129" s="6"/>
      <c r="F129" s="47"/>
    </row>
    <row r="130" spans="1:12" ht="16.5" customHeight="1">
      <c r="A130" s="6"/>
      <c r="B130" s="80" t="s">
        <v>107</v>
      </c>
      <c r="D130" s="6"/>
      <c r="F130" s="47"/>
    </row>
    <row r="131" spans="1:12" ht="177.75" customHeight="1">
      <c r="A131" s="32" t="s">
        <v>9</v>
      </c>
      <c r="B131" s="45" t="s">
        <v>785</v>
      </c>
      <c r="D131" s="6"/>
      <c r="F131" s="47"/>
    </row>
    <row r="132" spans="1:12" ht="175.5" customHeight="1">
      <c r="A132" s="6"/>
      <c r="B132" s="25" t="s">
        <v>786</v>
      </c>
      <c r="C132" s="26" t="s">
        <v>6</v>
      </c>
      <c r="D132" s="6">
        <v>54.1</v>
      </c>
      <c r="F132" s="47">
        <f>SUM(D132*E132)</f>
        <v>0</v>
      </c>
    </row>
    <row r="133" spans="1:12" ht="18.75" customHeight="1">
      <c r="A133" s="6"/>
      <c r="B133" s="6"/>
      <c r="C133" s="6"/>
      <c r="D133" s="6"/>
      <c r="E133" s="810"/>
      <c r="F133" s="6"/>
    </row>
    <row r="134" spans="1:12" ht="175.5" customHeight="1">
      <c r="A134" s="32" t="s">
        <v>8</v>
      </c>
      <c r="B134" s="45" t="s">
        <v>787</v>
      </c>
      <c r="D134" s="6"/>
      <c r="F134" s="47"/>
    </row>
    <row r="135" spans="1:12" ht="169.5" customHeight="1">
      <c r="A135" s="6"/>
      <c r="B135" s="25" t="s">
        <v>788</v>
      </c>
      <c r="C135" s="26" t="s">
        <v>6</v>
      </c>
      <c r="D135" s="6">
        <v>4.6500000000000004</v>
      </c>
      <c r="F135" s="47">
        <f>SUM(D135*E135)</f>
        <v>0</v>
      </c>
      <c r="G135" s="654"/>
      <c r="H135" s="654"/>
      <c r="I135" s="654"/>
      <c r="J135" s="654"/>
      <c r="K135" s="654"/>
      <c r="L135" s="654"/>
    </row>
    <row r="136" spans="1:12" ht="18.75" customHeight="1">
      <c r="H136"/>
      <c r="I136"/>
    </row>
    <row r="137" spans="1:12" ht="169.5" customHeight="1" thickBot="1">
      <c r="A137" s="32" t="s">
        <v>8</v>
      </c>
      <c r="B137" s="25" t="s">
        <v>983</v>
      </c>
      <c r="C137" s="26" t="s">
        <v>6</v>
      </c>
      <c r="D137" s="6">
        <v>27.5</v>
      </c>
      <c r="F137" s="47">
        <f>SUM(D137*E137)</f>
        <v>0</v>
      </c>
      <c r="G137" s="655"/>
      <c r="H137"/>
      <c r="I137"/>
    </row>
    <row r="138" spans="1:12" ht="27" thickTop="1" thickBot="1">
      <c r="B138" s="61" t="s">
        <v>38</v>
      </c>
      <c r="C138" s="67"/>
      <c r="D138" s="68"/>
      <c r="E138" s="811"/>
      <c r="F138" s="60">
        <f>SUM(F124:F137)</f>
        <v>0</v>
      </c>
      <c r="H138"/>
      <c r="I138"/>
    </row>
    <row r="139" spans="1:12">
      <c r="B139" s="6"/>
      <c r="C139" s="6"/>
      <c r="D139" s="6"/>
      <c r="E139" s="810"/>
      <c r="F139" s="6"/>
      <c r="H139"/>
      <c r="I139" s="656"/>
    </row>
    <row r="140" spans="1:12">
      <c r="B140" s="6"/>
      <c r="C140" s="6"/>
      <c r="D140" s="6"/>
      <c r="E140" s="810"/>
      <c r="F140" s="6"/>
      <c r="H140"/>
      <c r="I140"/>
    </row>
    <row r="141" spans="1:12">
      <c r="H141"/>
      <c r="I141"/>
    </row>
    <row r="142" spans="1:12">
      <c r="B142" s="656"/>
      <c r="H142"/>
      <c r="I142"/>
    </row>
    <row r="143" spans="1:12">
      <c r="B143" s="656"/>
      <c r="H143"/>
      <c r="I143"/>
    </row>
    <row r="144" spans="1:12">
      <c r="B144" s="656"/>
      <c r="H144"/>
      <c r="I144"/>
    </row>
    <row r="145" spans="2:2">
      <c r="B145" s="656"/>
    </row>
    <row r="146" spans="2:2">
      <c r="B146" s="656"/>
    </row>
    <row r="147" spans="2:2">
      <c r="B147" s="656"/>
    </row>
    <row r="148" spans="2:2">
      <c r="B148" s="656"/>
    </row>
  </sheetData>
  <sheetProtection password="CC09" sheet="1" objects="1" scenarios="1"/>
  <pageMargins left="0.7" right="0.7" top="0.75" bottom="0.75" header="0.3" footer="0.3"/>
  <pageSetup paperSize="9" scale="95" orientation="portrait" horizontalDpi="4294967293" r:id="rId1"/>
  <rowBreaks count="2" manualBreakCount="2">
    <brk id="88" max="5" man="1"/>
    <brk id="1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2:K210"/>
  <sheetViews>
    <sheetView view="pageBreakPreview" zoomScale="136" zoomScaleNormal="100" zoomScaleSheetLayoutView="136" workbookViewId="0">
      <selection activeCell="F77" sqref="F77"/>
    </sheetView>
  </sheetViews>
  <sheetFormatPr defaultColWidth="9.140625" defaultRowHeight="12.75"/>
  <cols>
    <col min="1" max="1" width="9.140625" style="3" customWidth="1"/>
    <col min="2" max="2" width="4.85546875" style="3" customWidth="1"/>
    <col min="3" max="7" width="9.140625" style="3"/>
    <col min="8" max="8" width="19.28515625" style="3" customWidth="1"/>
    <col min="9" max="9" width="9.140625" style="3"/>
    <col min="10" max="10" width="21" style="3" customWidth="1"/>
    <col min="11" max="16384" width="9.140625" style="3"/>
  </cols>
  <sheetData>
    <row r="2" spans="1:8" ht="24" customHeight="1">
      <c r="B2" s="862" t="s">
        <v>0</v>
      </c>
      <c r="C2" s="862"/>
      <c r="D2" s="862"/>
      <c r="E2" s="862"/>
      <c r="F2" s="862"/>
      <c r="G2" s="862"/>
      <c r="H2" s="862"/>
    </row>
    <row r="3" spans="1:8" s="2" customFormat="1" ht="21" customHeight="1"/>
    <row r="4" spans="1:8" ht="15.75">
      <c r="B4" s="488" t="s">
        <v>799</v>
      </c>
    </row>
    <row r="5" spans="1:8" ht="15.75">
      <c r="B5" s="489" t="s">
        <v>58</v>
      </c>
    </row>
    <row r="7" spans="1:8">
      <c r="A7" s="4" t="s">
        <v>1</v>
      </c>
      <c r="B7" s="487" t="s">
        <v>843</v>
      </c>
    </row>
    <row r="8" spans="1:8">
      <c r="B8" s="487" t="s">
        <v>800</v>
      </c>
    </row>
    <row r="9" spans="1:8">
      <c r="B9" s="82" t="s">
        <v>80</v>
      </c>
      <c r="C9" s="83" t="s">
        <v>81</v>
      </c>
      <c r="D9" s="5"/>
      <c r="E9" s="5"/>
      <c r="F9" s="5"/>
      <c r="G9" s="5"/>
      <c r="H9" s="19">
        <f>SUM('klet in shrambe GO dela'!F9)</f>
        <v>0</v>
      </c>
    </row>
    <row r="10" spans="1:8">
      <c r="H10" s="18"/>
    </row>
    <row r="11" spans="1:8">
      <c r="B11" s="23" t="s">
        <v>12</v>
      </c>
      <c r="C11" s="84" t="s">
        <v>816</v>
      </c>
      <c r="D11" s="5"/>
      <c r="E11" s="5"/>
      <c r="F11" s="5"/>
      <c r="G11" s="5"/>
      <c r="H11" s="19">
        <f>SUM('klet in shrambe GO dela'!F89)</f>
        <v>0</v>
      </c>
    </row>
    <row r="12" spans="1:8">
      <c r="B12" s="4"/>
      <c r="H12" s="18"/>
    </row>
    <row r="13" spans="1:8">
      <c r="B13" s="23" t="s">
        <v>32</v>
      </c>
      <c r="C13" s="84" t="s">
        <v>817</v>
      </c>
      <c r="D13" s="5"/>
      <c r="E13" s="5"/>
      <c r="F13" s="5"/>
      <c r="G13" s="5"/>
      <c r="H13" s="19">
        <f>SUM('klet in shrambe GO dela'!F110)</f>
        <v>0</v>
      </c>
    </row>
    <row r="14" spans="1:8">
      <c r="B14" s="4"/>
      <c r="H14" s="18"/>
    </row>
    <row r="15" spans="1:8">
      <c r="B15" s="23" t="s">
        <v>33</v>
      </c>
      <c r="C15" s="84" t="s">
        <v>818</v>
      </c>
      <c r="D15" s="5"/>
      <c r="E15" s="5"/>
      <c r="F15" s="5"/>
      <c r="G15" s="5"/>
      <c r="H15" s="19">
        <f>SUM('klet in shrambe GO dela'!F126)</f>
        <v>0</v>
      </c>
    </row>
    <row r="16" spans="1:8">
      <c r="B16" s="4"/>
      <c r="H16" s="18"/>
    </row>
    <row r="17" spans="2:11">
      <c r="B17" s="23" t="s">
        <v>36</v>
      </c>
      <c r="C17" s="84" t="s">
        <v>819</v>
      </c>
      <c r="D17" s="5"/>
      <c r="E17" s="5"/>
      <c r="F17" s="5"/>
      <c r="G17" s="5"/>
      <c r="H17" s="19">
        <f>SUM('klet in shrambe GO dela'!F154)</f>
        <v>0</v>
      </c>
    </row>
    <row r="18" spans="2:11">
      <c r="B18" s="4"/>
      <c r="H18" s="18"/>
    </row>
    <row r="19" spans="2:11">
      <c r="B19" s="23" t="s">
        <v>37</v>
      </c>
      <c r="C19" s="5" t="s">
        <v>820</v>
      </c>
      <c r="D19" s="5"/>
      <c r="E19" s="5"/>
      <c r="F19" s="5"/>
      <c r="G19" s="5"/>
      <c r="H19" s="19">
        <f>SUM('klet in shrambe GO dela'!F186)</f>
        <v>0</v>
      </c>
      <c r="K19" s="5"/>
    </row>
    <row r="21" spans="2:11" ht="13.5" thickBot="1">
      <c r="B21" s="55" t="s">
        <v>126</v>
      </c>
      <c r="C21" s="21" t="s">
        <v>125</v>
      </c>
      <c r="D21" s="21"/>
      <c r="E21" s="21"/>
      <c r="F21" s="21"/>
      <c r="G21" s="21"/>
      <c r="H21" s="22">
        <f>SUM('klet in shrambe GO dela'!F220)</f>
        <v>0</v>
      </c>
    </row>
    <row r="22" spans="2:11" ht="14.25" thickTop="1" thickBot="1">
      <c r="B22" s="524" t="s">
        <v>54</v>
      </c>
      <c r="C22" s="524"/>
      <c r="D22" s="524"/>
      <c r="E22" s="524"/>
      <c r="F22" s="524"/>
      <c r="G22" s="524"/>
      <c r="H22" s="526">
        <f>SUM(H9:H21)</f>
        <v>0</v>
      </c>
    </row>
    <row r="25" spans="2:11">
      <c r="B25" s="487" t="s">
        <v>713</v>
      </c>
      <c r="H25" s="4"/>
    </row>
    <row r="27" spans="2:11">
      <c r="B27" s="3" t="s">
        <v>714</v>
      </c>
      <c r="H27" s="505"/>
    </row>
    <row r="28" spans="2:11">
      <c r="B28" s="5" t="s">
        <v>12</v>
      </c>
      <c r="C28" s="5" t="s">
        <v>168</v>
      </c>
      <c r="D28" s="5"/>
      <c r="E28" s="5"/>
      <c r="F28" s="5"/>
      <c r="G28" s="5"/>
      <c r="H28" s="509">
        <f>SUM('SI-skupni razvod-ogrevanje'!F3)</f>
        <v>0</v>
      </c>
    </row>
    <row r="29" spans="2:11">
      <c r="H29" s="506"/>
    </row>
    <row r="30" spans="2:11">
      <c r="B30" s="5" t="s">
        <v>32</v>
      </c>
      <c r="C30" s="5" t="s">
        <v>311</v>
      </c>
      <c r="D30" s="5"/>
      <c r="E30" s="5"/>
      <c r="F30" s="5"/>
      <c r="G30" s="5"/>
      <c r="H30" s="509">
        <f>SUM('SI stan K-1-ogrevanje'!F2)</f>
        <v>0</v>
      </c>
    </row>
    <row r="31" spans="2:11">
      <c r="B31" s="485" t="s">
        <v>33</v>
      </c>
      <c r="C31" s="485" t="s">
        <v>350</v>
      </c>
      <c r="D31" s="485"/>
      <c r="E31" s="485"/>
      <c r="F31" s="485"/>
      <c r="G31" s="485"/>
      <c r="H31" s="510">
        <f>SUM('SI stan K-2 ogrevanje'!F2)</f>
        <v>0</v>
      </c>
    </row>
    <row r="32" spans="2:11">
      <c r="H32" s="506"/>
    </row>
    <row r="33" spans="2:8">
      <c r="B33" s="3" t="s">
        <v>715</v>
      </c>
      <c r="H33" s="506"/>
    </row>
    <row r="34" spans="2:8">
      <c r="B34" s="5" t="s">
        <v>12</v>
      </c>
      <c r="C34" s="5" t="s">
        <v>168</v>
      </c>
      <c r="D34" s="5"/>
      <c r="E34" s="5"/>
      <c r="F34" s="5"/>
      <c r="G34" s="5"/>
      <c r="H34" s="509">
        <f>SUM('SI-skupni-vodovod'!F3)</f>
        <v>0</v>
      </c>
    </row>
    <row r="35" spans="2:8">
      <c r="H35" s="506"/>
    </row>
    <row r="36" spans="2:8">
      <c r="B36" s="5" t="s">
        <v>32</v>
      </c>
      <c r="C36" s="5" t="s">
        <v>311</v>
      </c>
      <c r="D36" s="5"/>
      <c r="E36" s="5"/>
      <c r="F36" s="5"/>
      <c r="G36" s="5"/>
      <c r="H36" s="511">
        <f>SUM('SI K1-vodovod'!F4)</f>
        <v>0</v>
      </c>
    </row>
    <row r="37" spans="2:8">
      <c r="B37" s="485" t="s">
        <v>33</v>
      </c>
      <c r="C37" s="485" t="s">
        <v>350</v>
      </c>
      <c r="D37" s="485"/>
      <c r="E37" s="485"/>
      <c r="F37" s="485"/>
      <c r="G37" s="485"/>
      <c r="H37" s="510">
        <f>SUM('SI K2-vodovod'!F3)</f>
        <v>0</v>
      </c>
    </row>
    <row r="38" spans="2:8">
      <c r="H38" s="506"/>
    </row>
    <row r="39" spans="2:8">
      <c r="B39" s="3" t="s">
        <v>716</v>
      </c>
      <c r="H39" s="506"/>
    </row>
    <row r="40" spans="2:8">
      <c r="B40" s="5" t="s">
        <v>12</v>
      </c>
      <c r="C40" s="5" t="s">
        <v>168</v>
      </c>
      <c r="D40" s="5"/>
      <c r="E40" s="5"/>
      <c r="F40" s="5"/>
      <c r="G40" s="5"/>
      <c r="H40" s="509">
        <f>SUM('SI-skupni-prezrač'!F3)</f>
        <v>0</v>
      </c>
    </row>
    <row r="41" spans="2:8">
      <c r="H41" s="506"/>
    </row>
    <row r="42" spans="2:8">
      <c r="B42" s="5" t="s">
        <v>32</v>
      </c>
      <c r="C42" s="5" t="s">
        <v>311</v>
      </c>
      <c r="D42" s="5"/>
      <c r="E42" s="5"/>
      <c r="F42" s="5"/>
      <c r="G42" s="5"/>
      <c r="H42" s="509">
        <f>SUM('SI K1-prezrač'!F3)</f>
        <v>0</v>
      </c>
    </row>
    <row r="43" spans="2:8">
      <c r="B43" s="485" t="s">
        <v>33</v>
      </c>
      <c r="C43" s="485" t="s">
        <v>350</v>
      </c>
      <c r="D43" s="485"/>
      <c r="E43" s="485"/>
      <c r="F43" s="485"/>
      <c r="G43" s="485"/>
      <c r="H43" s="510">
        <f>SUM('SI K2-prezrač'!F3)</f>
        <v>0</v>
      </c>
    </row>
    <row r="44" spans="2:8">
      <c r="H44" s="505"/>
    </row>
    <row r="45" spans="2:8">
      <c r="B45" s="3" t="s">
        <v>717</v>
      </c>
      <c r="H45" s="506"/>
    </row>
    <row r="46" spans="2:8" ht="13.5" thickBot="1">
      <c r="B46" s="21" t="s">
        <v>12</v>
      </c>
      <c r="C46" s="21" t="s">
        <v>575</v>
      </c>
      <c r="D46" s="21"/>
      <c r="E46" s="21"/>
      <c r="F46" s="21"/>
      <c r="G46" s="21"/>
      <c r="H46" s="520">
        <f>SUM('SI-skup-plin'!F2)</f>
        <v>0</v>
      </c>
    </row>
    <row r="47" spans="2:8" ht="14.25" thickTop="1" thickBot="1">
      <c r="B47" s="523" t="s">
        <v>797</v>
      </c>
      <c r="C47" s="523"/>
      <c r="D47" s="523"/>
      <c r="E47" s="523"/>
      <c r="F47" s="523"/>
      <c r="G47" s="523"/>
      <c r="H47" s="522">
        <f>SUM(H28:H46)</f>
        <v>0</v>
      </c>
    </row>
    <row r="48" spans="2:8">
      <c r="H48" s="506"/>
    </row>
    <row r="50" spans="1:8">
      <c r="B50" s="490" t="s">
        <v>712</v>
      </c>
      <c r="C50" s="491"/>
      <c r="D50" s="490"/>
      <c r="E50" s="492"/>
      <c r="F50" s="493"/>
      <c r="G50" s="493"/>
      <c r="H50" s="494"/>
    </row>
    <row r="51" spans="1:8">
      <c r="B51" s="495"/>
      <c r="C51" s="496"/>
      <c r="D51" s="497"/>
      <c r="E51" s="498"/>
      <c r="F51" s="493"/>
      <c r="G51" s="493"/>
      <c r="H51" s="499"/>
    </row>
    <row r="52" spans="1:8">
      <c r="B52" s="500" t="s">
        <v>12</v>
      </c>
      <c r="C52" s="501" t="s">
        <v>812</v>
      </c>
      <c r="D52" s="502"/>
      <c r="E52" s="503"/>
      <c r="F52" s="503"/>
      <c r="G52" s="503"/>
      <c r="H52" s="504">
        <f>SUM('EI K1-K2 svetila'!F2)</f>
        <v>0</v>
      </c>
    </row>
    <row r="53" spans="1:8">
      <c r="B53" s="492"/>
      <c r="C53" s="492"/>
      <c r="D53" s="492"/>
      <c r="E53" s="492"/>
      <c r="F53" s="492"/>
      <c r="G53" s="492"/>
      <c r="H53" s="492"/>
    </row>
    <row r="54" spans="1:8">
      <c r="B54" s="500" t="s">
        <v>32</v>
      </c>
      <c r="C54" s="501" t="s">
        <v>813</v>
      </c>
      <c r="D54" s="502"/>
      <c r="E54" s="503"/>
      <c r="F54" s="503"/>
      <c r="G54" s="503"/>
      <c r="H54" s="504">
        <f>SUM('EI K1-K2 montaža'!F2)</f>
        <v>0</v>
      </c>
    </row>
    <row r="55" spans="1:8">
      <c r="B55" s="492"/>
      <c r="C55" s="492"/>
      <c r="D55" s="492"/>
      <c r="E55" s="492"/>
      <c r="F55" s="492"/>
      <c r="G55" s="492"/>
      <c r="H55" s="492"/>
    </row>
    <row r="56" spans="1:8">
      <c r="B56" s="500" t="s">
        <v>33</v>
      </c>
      <c r="C56" s="501" t="s">
        <v>814</v>
      </c>
      <c r="D56" s="502"/>
      <c r="E56" s="503"/>
      <c r="F56" s="503"/>
      <c r="G56" s="503"/>
      <c r="H56" s="504">
        <f>SUM('EI K1-K2-razdelilniki'!F2)</f>
        <v>0</v>
      </c>
    </row>
    <row r="57" spans="1:8">
      <c r="B57" s="492"/>
      <c r="C57" s="492"/>
      <c r="D57" s="492"/>
      <c r="E57" s="492"/>
      <c r="F57" s="492"/>
      <c r="G57" s="492"/>
      <c r="H57" s="492"/>
    </row>
    <row r="58" spans="1:8" ht="13.5" thickBot="1">
      <c r="B58" s="515" t="s">
        <v>36</v>
      </c>
      <c r="C58" s="516" t="s">
        <v>815</v>
      </c>
      <c r="D58" s="517"/>
      <c r="E58" s="518"/>
      <c r="F58" s="518"/>
      <c r="G58" s="518"/>
      <c r="H58" s="519">
        <f>SUM('EI K1-K2 ostale obvez'!F2)</f>
        <v>0</v>
      </c>
    </row>
    <row r="59" spans="1:8" ht="14.25" thickTop="1" thickBot="1">
      <c r="B59" s="521" t="s">
        <v>798</v>
      </c>
      <c r="C59" s="523"/>
      <c r="D59" s="523"/>
      <c r="E59" s="523"/>
      <c r="F59" s="523"/>
      <c r="G59" s="523"/>
      <c r="H59" s="523">
        <f>SUM(H52:H58)</f>
        <v>0</v>
      </c>
    </row>
    <row r="60" spans="1:8" ht="13.5" thickBot="1"/>
    <row r="61" spans="1:8" ht="13.5" thickBot="1">
      <c r="B61" s="530" t="s">
        <v>846</v>
      </c>
      <c r="C61" s="531"/>
      <c r="D61" s="531"/>
      <c r="E61" s="531"/>
      <c r="F61" s="531"/>
      <c r="G61" s="531"/>
      <c r="H61" s="534">
        <f>SUM(H59+H47+H22)</f>
        <v>0</v>
      </c>
    </row>
    <row r="62" spans="1:8">
      <c r="A62" s="507"/>
      <c r="B62" s="507"/>
      <c r="C62" s="507"/>
      <c r="D62" s="507"/>
      <c r="E62" s="507"/>
      <c r="F62" s="507"/>
      <c r="G62" s="507"/>
      <c r="H62" s="507"/>
    </row>
    <row r="63" spans="1:8">
      <c r="A63" s="527" t="s">
        <v>4</v>
      </c>
      <c r="B63" s="487" t="s">
        <v>840</v>
      </c>
    </row>
    <row r="64" spans="1:8">
      <c r="B64" s="487" t="s">
        <v>800</v>
      </c>
    </row>
    <row r="65" spans="2:8">
      <c r="H65" s="18"/>
    </row>
    <row r="66" spans="2:8">
      <c r="B66" s="23" t="s">
        <v>12</v>
      </c>
      <c r="C66" s="84" t="s">
        <v>807</v>
      </c>
      <c r="D66" s="5"/>
      <c r="E66" s="5"/>
      <c r="F66" s="5"/>
      <c r="G66" s="5"/>
      <c r="H66" s="19">
        <f>SUM('GO-pritličje P1'!F72)</f>
        <v>0</v>
      </c>
    </row>
    <row r="67" spans="2:8">
      <c r="B67" s="4"/>
      <c r="H67" s="18"/>
    </row>
    <row r="68" spans="2:8">
      <c r="B68" s="23" t="s">
        <v>32</v>
      </c>
      <c r="C68" s="84" t="s">
        <v>808</v>
      </c>
      <c r="D68" s="5"/>
      <c r="E68" s="5"/>
      <c r="F68" s="5"/>
      <c r="G68" s="5"/>
      <c r="H68" s="19">
        <f>SUM('GO-pritličje P1'!F96)</f>
        <v>0</v>
      </c>
    </row>
    <row r="69" spans="2:8">
      <c r="B69" s="4"/>
      <c r="H69" s="18"/>
    </row>
    <row r="70" spans="2:8">
      <c r="B70" s="23" t="s">
        <v>33</v>
      </c>
      <c r="C70" s="84" t="s">
        <v>809</v>
      </c>
      <c r="D70" s="5"/>
      <c r="E70" s="5"/>
      <c r="F70" s="5"/>
      <c r="G70" s="5"/>
      <c r="H70" s="19">
        <f>SUM('GO-pritličje P1'!F112)</f>
        <v>0</v>
      </c>
    </row>
    <row r="71" spans="2:8">
      <c r="B71" s="4"/>
      <c r="H71" s="18"/>
    </row>
    <row r="72" spans="2:8">
      <c r="B72" s="23" t="s">
        <v>36</v>
      </c>
      <c r="C72" s="84" t="s">
        <v>810</v>
      </c>
      <c r="D72" s="5"/>
      <c r="E72" s="5"/>
      <c r="F72" s="5"/>
      <c r="G72" s="5"/>
      <c r="H72" s="19">
        <f>SUM('GO-pritličje P1'!F130)</f>
        <v>0</v>
      </c>
    </row>
    <row r="73" spans="2:8">
      <c r="B73" s="4"/>
      <c r="H73" s="18"/>
    </row>
    <row r="74" spans="2:8" ht="13.5" thickBot="1">
      <c r="B74" s="23" t="s">
        <v>37</v>
      </c>
      <c r="C74" s="5" t="s">
        <v>811</v>
      </c>
      <c r="D74" s="5"/>
      <c r="E74" s="5"/>
      <c r="F74" s="5"/>
      <c r="G74" s="5"/>
      <c r="H74" s="19">
        <f>SUM('GO-pritličje P1'!F153)</f>
        <v>0</v>
      </c>
    </row>
    <row r="75" spans="2:8" ht="14.25" thickTop="1" thickBot="1">
      <c r="B75" s="523" t="s">
        <v>54</v>
      </c>
      <c r="C75" s="523"/>
      <c r="D75" s="523"/>
      <c r="E75" s="523"/>
      <c r="F75" s="523"/>
      <c r="G75" s="523"/>
      <c r="H75" s="525">
        <f>SUM(H66:H74)</f>
        <v>0</v>
      </c>
    </row>
    <row r="78" spans="2:8">
      <c r="B78" s="487" t="s">
        <v>713</v>
      </c>
      <c r="H78" s="4"/>
    </row>
    <row r="80" spans="2:8">
      <c r="B80" s="3" t="s">
        <v>714</v>
      </c>
      <c r="H80" s="505"/>
    </row>
    <row r="81" spans="2:8">
      <c r="B81" s="5" t="s">
        <v>12</v>
      </c>
      <c r="C81" s="5" t="s">
        <v>355</v>
      </c>
      <c r="D81" s="5"/>
      <c r="E81" s="5"/>
      <c r="F81" s="5"/>
      <c r="G81" s="5"/>
      <c r="H81" s="509">
        <f>SUM('SI-stan P1 -ogrev'!F4)</f>
        <v>0</v>
      </c>
    </row>
    <row r="82" spans="2:8">
      <c r="H82" s="506"/>
    </row>
    <row r="83" spans="2:8">
      <c r="B83" s="3" t="s">
        <v>715</v>
      </c>
      <c r="H83" s="506"/>
    </row>
    <row r="84" spans="2:8">
      <c r="B84" s="5" t="s">
        <v>12</v>
      </c>
      <c r="C84" s="5" t="s">
        <v>355</v>
      </c>
      <c r="D84" s="5"/>
      <c r="E84" s="5"/>
      <c r="F84" s="5"/>
      <c r="G84" s="5"/>
      <c r="H84" s="509">
        <f>SUM('SI- stan-P1-vodovod'!F4)</f>
        <v>0</v>
      </c>
    </row>
    <row r="85" spans="2:8">
      <c r="H85" s="506"/>
    </row>
    <row r="86" spans="2:8">
      <c r="B86" s="3" t="s">
        <v>716</v>
      </c>
      <c r="H86" s="506"/>
    </row>
    <row r="87" spans="2:8" ht="13.5" thickBot="1">
      <c r="B87" s="21" t="s">
        <v>12</v>
      </c>
      <c r="C87" s="21" t="s">
        <v>355</v>
      </c>
      <c r="D87" s="21"/>
      <c r="E87" s="21"/>
      <c r="F87" s="21"/>
      <c r="G87" s="21"/>
      <c r="H87" s="520">
        <f>SUM('SI-stanP1-prezrač'!F4)</f>
        <v>0</v>
      </c>
    </row>
    <row r="88" spans="2:8" ht="14.25" thickTop="1" thickBot="1">
      <c r="B88" s="523" t="s">
        <v>797</v>
      </c>
      <c r="C88" s="486"/>
      <c r="D88" s="486"/>
      <c r="E88" s="486"/>
      <c r="F88" s="486"/>
      <c r="G88" s="486"/>
      <c r="H88" s="522">
        <f>SUM(H81:H87)</f>
        <v>0</v>
      </c>
    </row>
    <row r="89" spans="2:8">
      <c r="H89" s="505"/>
    </row>
    <row r="90" spans="2:8">
      <c r="H90" s="506"/>
    </row>
    <row r="92" spans="2:8">
      <c r="B92" s="490" t="s">
        <v>712</v>
      </c>
      <c r="C92" s="491"/>
      <c r="D92" s="490"/>
      <c r="E92" s="492"/>
      <c r="F92" s="493"/>
      <c r="G92" s="493"/>
      <c r="H92" s="494"/>
    </row>
    <row r="93" spans="2:8">
      <c r="B93" s="495"/>
      <c r="C93" s="496"/>
      <c r="D93" s="497"/>
      <c r="E93" s="498"/>
      <c r="F93" s="493"/>
      <c r="G93" s="493"/>
      <c r="H93" s="499"/>
    </row>
    <row r="94" spans="2:8">
      <c r="B94" s="500" t="s">
        <v>12</v>
      </c>
      <c r="C94" s="501" t="s">
        <v>803</v>
      </c>
      <c r="D94" s="502"/>
      <c r="E94" s="503"/>
      <c r="F94" s="503"/>
      <c r="G94" s="503"/>
      <c r="H94" s="504">
        <f>SUM(' EI-stan P1-svetila'!F2)</f>
        <v>0</v>
      </c>
    </row>
    <row r="95" spans="2:8">
      <c r="B95" s="492"/>
      <c r="C95" s="492"/>
      <c r="D95" s="492"/>
      <c r="E95" s="492"/>
      <c r="F95" s="492"/>
      <c r="G95" s="492"/>
      <c r="H95" s="492"/>
    </row>
    <row r="96" spans="2:8">
      <c r="B96" s="500" t="s">
        <v>32</v>
      </c>
      <c r="C96" s="501" t="s">
        <v>804</v>
      </c>
      <c r="D96" s="502"/>
      <c r="E96" s="503"/>
      <c r="F96" s="503"/>
      <c r="G96" s="503"/>
      <c r="H96" s="504">
        <f>SUM('EI-stanP1-montazni'!F2)</f>
        <v>0</v>
      </c>
    </row>
    <row r="97" spans="1:8">
      <c r="B97" s="492"/>
      <c r="C97" s="492"/>
      <c r="D97" s="492"/>
      <c r="E97" s="492"/>
      <c r="F97" s="492"/>
      <c r="G97" s="492"/>
      <c r="H97" s="492"/>
    </row>
    <row r="98" spans="1:8">
      <c r="B98" s="500" t="s">
        <v>33</v>
      </c>
      <c r="C98" s="501" t="s">
        <v>805</v>
      </c>
      <c r="D98" s="502"/>
      <c r="E98" s="503"/>
      <c r="F98" s="503"/>
      <c r="G98" s="503"/>
      <c r="H98" s="504">
        <f>SUM('EI-stan P1-razdelil'!F2)</f>
        <v>0</v>
      </c>
    </row>
    <row r="99" spans="1:8">
      <c r="B99" s="492"/>
      <c r="C99" s="492"/>
      <c r="D99" s="492"/>
      <c r="E99" s="492"/>
      <c r="F99" s="492"/>
      <c r="G99" s="492"/>
      <c r="H99" s="492"/>
    </row>
    <row r="100" spans="1:8" ht="13.5" thickBot="1">
      <c r="B100" s="515" t="s">
        <v>36</v>
      </c>
      <c r="C100" s="516" t="s">
        <v>806</v>
      </c>
      <c r="D100" s="517"/>
      <c r="E100" s="518"/>
      <c r="F100" s="518"/>
      <c r="G100" s="518"/>
      <c r="H100" s="519">
        <f>SUM('EI-stan P1-ostale obveze'!F4)</f>
        <v>0</v>
      </c>
    </row>
    <row r="101" spans="1:8" ht="14.25" thickTop="1" thickBot="1">
      <c r="B101" s="521" t="s">
        <v>798</v>
      </c>
      <c r="C101" s="486"/>
      <c r="D101" s="486"/>
      <c r="E101" s="486"/>
      <c r="F101" s="486"/>
      <c r="G101" s="486"/>
      <c r="H101" s="524">
        <f>SUM(H94:H100)</f>
        <v>0</v>
      </c>
    </row>
    <row r="102" spans="1:8" ht="13.5" thickBot="1">
      <c r="B102" s="490"/>
      <c r="H102" s="532"/>
    </row>
    <row r="103" spans="1:8" ht="13.5" thickBot="1">
      <c r="B103" s="530" t="s">
        <v>849</v>
      </c>
      <c r="C103" s="531"/>
      <c r="D103" s="531"/>
      <c r="E103" s="531"/>
      <c r="F103" s="531"/>
      <c r="G103" s="531"/>
      <c r="H103" s="534">
        <f>SUM(H101+H88+H75)</f>
        <v>0</v>
      </c>
    </row>
    <row r="104" spans="1:8">
      <c r="A104" s="507"/>
      <c r="B104" s="514"/>
      <c r="C104" s="507"/>
      <c r="D104" s="507"/>
      <c r="E104" s="507"/>
      <c r="F104" s="507"/>
      <c r="G104" s="507"/>
      <c r="H104" s="507"/>
    </row>
    <row r="105" spans="1:8">
      <c r="A105" s="528" t="s">
        <v>9</v>
      </c>
      <c r="B105" s="487" t="s">
        <v>841</v>
      </c>
    </row>
    <row r="106" spans="1:8">
      <c r="B106" s="487" t="s">
        <v>800</v>
      </c>
    </row>
    <row r="107" spans="1:8">
      <c r="H107" s="18"/>
    </row>
    <row r="108" spans="1:8">
      <c r="B108" s="23" t="s">
        <v>12</v>
      </c>
      <c r="C108" s="84" t="s">
        <v>821</v>
      </c>
      <c r="D108" s="5"/>
      <c r="E108" s="5"/>
      <c r="F108" s="5"/>
      <c r="G108" s="5"/>
      <c r="H108" s="19">
        <f>SUM('GO-pritličje P 2'!F62)</f>
        <v>0</v>
      </c>
    </row>
    <row r="109" spans="1:8">
      <c r="B109" s="4"/>
      <c r="H109" s="18"/>
    </row>
    <row r="110" spans="1:8">
      <c r="B110" s="23" t="s">
        <v>32</v>
      </c>
      <c r="C110" s="84" t="s">
        <v>822</v>
      </c>
      <c r="D110" s="5"/>
      <c r="E110" s="5"/>
      <c r="F110" s="5"/>
      <c r="G110" s="5"/>
      <c r="H110" s="19">
        <f>SUM('GO-pritličje P 2'!F82)</f>
        <v>0</v>
      </c>
    </row>
    <row r="111" spans="1:8">
      <c r="B111" s="4"/>
      <c r="H111" s="18"/>
    </row>
    <row r="112" spans="1:8">
      <c r="B112" s="23" t="s">
        <v>33</v>
      </c>
      <c r="C112" s="84" t="s">
        <v>823</v>
      </c>
      <c r="D112" s="5"/>
      <c r="E112" s="5"/>
      <c r="F112" s="5"/>
      <c r="G112" s="5"/>
      <c r="H112" s="19">
        <f>SUM('GO-pritličje P 2'!F98)</f>
        <v>0</v>
      </c>
    </row>
    <row r="113" spans="2:8">
      <c r="B113" s="4"/>
      <c r="H113" s="18"/>
    </row>
    <row r="114" spans="2:8">
      <c r="B114" s="23" t="s">
        <v>36</v>
      </c>
      <c r="C114" s="84" t="s">
        <v>824</v>
      </c>
      <c r="D114" s="5"/>
      <c r="E114" s="5"/>
      <c r="F114" s="5"/>
      <c r="G114" s="5"/>
      <c r="H114" s="19">
        <f>SUM('GO-pritličje P 2'!F116)</f>
        <v>0</v>
      </c>
    </row>
    <row r="115" spans="2:8">
      <c r="B115" s="4"/>
      <c r="H115" s="18"/>
    </row>
    <row r="116" spans="2:8" ht="13.5" thickBot="1">
      <c r="B116" s="23" t="s">
        <v>37</v>
      </c>
      <c r="C116" s="5" t="s">
        <v>825</v>
      </c>
      <c r="D116" s="5"/>
      <c r="E116" s="5"/>
      <c r="F116" s="5"/>
      <c r="G116" s="5"/>
      <c r="H116" s="19">
        <f>SUM('GO-pritličje P 2'!F136)</f>
        <v>0</v>
      </c>
    </row>
    <row r="117" spans="2:8" ht="14.25" thickTop="1" thickBot="1">
      <c r="B117" s="524" t="s">
        <v>54</v>
      </c>
      <c r="C117" s="486"/>
      <c r="D117" s="486"/>
      <c r="E117" s="486"/>
      <c r="F117" s="486"/>
      <c r="G117" s="486"/>
      <c r="H117" s="525">
        <f>SUM(H108:H116)</f>
        <v>0</v>
      </c>
    </row>
    <row r="120" spans="2:8">
      <c r="B120" s="487" t="s">
        <v>713</v>
      </c>
      <c r="H120" s="4"/>
    </row>
    <row r="122" spans="2:8">
      <c r="B122" s="3" t="s">
        <v>714</v>
      </c>
      <c r="H122" s="505"/>
    </row>
    <row r="123" spans="2:8">
      <c r="B123" s="5" t="s">
        <v>12</v>
      </c>
      <c r="C123" s="5" t="s">
        <v>359</v>
      </c>
      <c r="D123" s="5"/>
      <c r="E123" s="5"/>
      <c r="F123" s="5"/>
      <c r="G123" s="5"/>
      <c r="H123" s="509">
        <f>SUM('SI -stan P2-ogrev'!F4)</f>
        <v>0</v>
      </c>
    </row>
    <row r="124" spans="2:8">
      <c r="H124" s="506"/>
    </row>
    <row r="125" spans="2:8">
      <c r="B125" s="3" t="s">
        <v>715</v>
      </c>
      <c r="H125" s="506"/>
    </row>
    <row r="126" spans="2:8">
      <c r="B126" s="5" t="s">
        <v>12</v>
      </c>
      <c r="C126" s="5" t="s">
        <v>359</v>
      </c>
      <c r="D126" s="5"/>
      <c r="E126" s="5"/>
      <c r="F126" s="5"/>
      <c r="G126" s="5"/>
      <c r="H126" s="509">
        <f>SUM('SI-stan P2-vodovod'!F4)</f>
        <v>0</v>
      </c>
    </row>
    <row r="127" spans="2:8">
      <c r="H127" s="506"/>
    </row>
    <row r="128" spans="2:8">
      <c r="B128" s="3" t="s">
        <v>716</v>
      </c>
      <c r="H128" s="506"/>
    </row>
    <row r="129" spans="2:8" ht="13.5" thickBot="1">
      <c r="B129" s="21" t="s">
        <v>12</v>
      </c>
      <c r="C129" s="21" t="s">
        <v>359</v>
      </c>
      <c r="D129" s="21"/>
      <c r="E129" s="21"/>
      <c r="F129" s="21"/>
      <c r="G129" s="21"/>
      <c r="H129" s="520">
        <f>SUM('SI-stanP2-prezrač'!F5)</f>
        <v>0</v>
      </c>
    </row>
    <row r="130" spans="2:8" ht="14.25" thickTop="1" thickBot="1">
      <c r="B130" s="523" t="s">
        <v>797</v>
      </c>
      <c r="C130" s="486"/>
      <c r="D130" s="486"/>
      <c r="E130" s="486"/>
      <c r="F130" s="486"/>
      <c r="G130" s="486"/>
      <c r="H130" s="522">
        <f>SUM(H122:H129)</f>
        <v>0</v>
      </c>
    </row>
    <row r="134" spans="2:8">
      <c r="B134" s="490" t="s">
        <v>712</v>
      </c>
      <c r="C134" s="491"/>
      <c r="D134" s="490"/>
      <c r="E134" s="492"/>
      <c r="F134" s="493"/>
      <c r="G134" s="493"/>
      <c r="H134" s="494"/>
    </row>
    <row r="135" spans="2:8">
      <c r="B135" s="495"/>
      <c r="C135" s="496"/>
      <c r="D135" s="497"/>
      <c r="E135" s="498"/>
      <c r="F135" s="493"/>
      <c r="G135" s="493"/>
      <c r="H135" s="499"/>
    </row>
    <row r="136" spans="2:8">
      <c r="B136" s="500" t="s">
        <v>12</v>
      </c>
      <c r="C136" s="501" t="s">
        <v>826</v>
      </c>
      <c r="D136" s="502"/>
      <c r="E136" s="503"/>
      <c r="F136" s="503"/>
      <c r="G136" s="503"/>
      <c r="H136" s="504">
        <f>SUM('EI-stan P2-svetila'!F3)</f>
        <v>0</v>
      </c>
    </row>
    <row r="137" spans="2:8">
      <c r="B137" s="492"/>
      <c r="C137" s="492"/>
      <c r="D137" s="492"/>
      <c r="E137" s="492"/>
      <c r="F137" s="492"/>
      <c r="G137" s="492"/>
      <c r="H137" s="492"/>
    </row>
    <row r="138" spans="2:8">
      <c r="B138" s="500" t="s">
        <v>32</v>
      </c>
      <c r="C138" s="501" t="s">
        <v>827</v>
      </c>
      <c r="D138" s="502"/>
      <c r="E138" s="503"/>
      <c r="F138" s="503"/>
      <c r="G138" s="503"/>
      <c r="H138" s="504">
        <f>SUM('SI-stan P2-montažni'!F2)</f>
        <v>0</v>
      </c>
    </row>
    <row r="139" spans="2:8">
      <c r="B139" s="492"/>
      <c r="C139" s="492"/>
      <c r="D139" s="492"/>
      <c r="E139" s="492"/>
      <c r="F139" s="492"/>
      <c r="G139" s="492"/>
      <c r="H139" s="492"/>
    </row>
    <row r="140" spans="2:8">
      <c r="B140" s="500" t="s">
        <v>33</v>
      </c>
      <c r="C140" s="501" t="s">
        <v>828</v>
      </c>
      <c r="D140" s="502"/>
      <c r="E140" s="503"/>
      <c r="F140" s="503"/>
      <c r="G140" s="503"/>
      <c r="H140" s="504">
        <f>SUM('EI-stan P2-razdelilci'!F3)</f>
        <v>0</v>
      </c>
    </row>
    <row r="141" spans="2:8">
      <c r="B141" s="492"/>
      <c r="C141" s="492"/>
      <c r="D141" s="492"/>
      <c r="E141" s="492"/>
      <c r="F141" s="492"/>
      <c r="G141" s="492"/>
      <c r="H141" s="492"/>
    </row>
    <row r="142" spans="2:8" ht="13.5" thickBot="1">
      <c r="B142" s="515" t="s">
        <v>36</v>
      </c>
      <c r="C142" s="516" t="s">
        <v>829</v>
      </c>
      <c r="D142" s="517"/>
      <c r="E142" s="518"/>
      <c r="F142" s="518"/>
      <c r="G142" s="518"/>
      <c r="H142" s="519">
        <f>SUM('EI-stanP2-ostale obvez'!F4)</f>
        <v>0</v>
      </c>
    </row>
    <row r="143" spans="2:8" ht="15.75" customHeight="1" thickTop="1" thickBot="1">
      <c r="B143" s="521" t="s">
        <v>798</v>
      </c>
      <c r="C143" s="486"/>
      <c r="D143" s="486"/>
      <c r="E143" s="486"/>
      <c r="F143" s="486"/>
      <c r="G143" s="486"/>
      <c r="H143" s="522">
        <f>SUM(H135:H142)</f>
        <v>0</v>
      </c>
    </row>
    <row r="144" spans="2:8" ht="15.75" customHeight="1" thickBot="1">
      <c r="B144" s="490"/>
      <c r="H144" s="533"/>
    </row>
    <row r="145" spans="1:8" ht="13.5" thickBot="1">
      <c r="B145" s="530" t="s">
        <v>848</v>
      </c>
      <c r="C145" s="531"/>
      <c r="D145" s="531"/>
      <c r="E145" s="531"/>
      <c r="F145" s="531"/>
      <c r="G145" s="531"/>
      <c r="H145" s="534">
        <f>SUM(H143+H130+H117)</f>
        <v>0</v>
      </c>
    </row>
    <row r="146" spans="1:8">
      <c r="A146" s="507"/>
      <c r="B146" s="507"/>
      <c r="C146" s="507"/>
      <c r="D146" s="507"/>
      <c r="E146" s="507"/>
      <c r="F146" s="507"/>
      <c r="G146" s="507"/>
      <c r="H146" s="507"/>
    </row>
    <row r="147" spans="1:8">
      <c r="A147" s="528" t="s">
        <v>8</v>
      </c>
      <c r="B147" s="487" t="s">
        <v>842</v>
      </c>
    </row>
    <row r="148" spans="1:8">
      <c r="B148" s="487" t="s">
        <v>800</v>
      </c>
    </row>
    <row r="149" spans="1:8">
      <c r="H149" s="18"/>
    </row>
    <row r="150" spans="1:8">
      <c r="B150" s="23" t="s">
        <v>12</v>
      </c>
      <c r="C150" s="84" t="s">
        <v>830</v>
      </c>
      <c r="D150" s="5"/>
      <c r="E150" s="5"/>
      <c r="F150" s="5"/>
      <c r="G150" s="5"/>
      <c r="H150" s="19">
        <f>SUM('GO dela-mansarda'!F64)</f>
        <v>0</v>
      </c>
    </row>
    <row r="151" spans="1:8">
      <c r="B151" s="4"/>
      <c r="H151" s="18"/>
    </row>
    <row r="152" spans="1:8">
      <c r="B152" s="23" t="s">
        <v>32</v>
      </c>
      <c r="C152" s="84" t="s">
        <v>831</v>
      </c>
      <c r="D152" s="5"/>
      <c r="E152" s="5"/>
      <c r="F152" s="5"/>
      <c r="G152" s="5"/>
      <c r="H152" s="19">
        <f>SUM('GO dela-mansarda'!F86)</f>
        <v>0</v>
      </c>
    </row>
    <row r="153" spans="1:8">
      <c r="B153" s="4"/>
      <c r="H153" s="18"/>
    </row>
    <row r="154" spans="1:8">
      <c r="B154" s="23" t="s">
        <v>33</v>
      </c>
      <c r="C154" s="84" t="s">
        <v>832</v>
      </c>
      <c r="D154" s="5"/>
      <c r="E154" s="5"/>
      <c r="F154" s="5"/>
      <c r="G154" s="5"/>
      <c r="H154" s="19">
        <f>SUM('GO dela-mansarda'!F101)</f>
        <v>0</v>
      </c>
    </row>
    <row r="155" spans="1:8">
      <c r="B155" s="4"/>
      <c r="H155" s="18"/>
    </row>
    <row r="156" spans="1:8">
      <c r="B156" s="23" t="s">
        <v>36</v>
      </c>
      <c r="C156" s="84" t="s">
        <v>833</v>
      </c>
      <c r="D156" s="5"/>
      <c r="E156" s="5"/>
      <c r="F156" s="5"/>
      <c r="G156" s="5"/>
      <c r="H156" s="19">
        <f>SUM('GO dela-mansarda'!F117)</f>
        <v>0</v>
      </c>
    </row>
    <row r="157" spans="1:8">
      <c r="B157" s="4"/>
      <c r="H157" s="18"/>
    </row>
    <row r="158" spans="1:8" ht="13.5" thickBot="1">
      <c r="B158" s="23" t="s">
        <v>37</v>
      </c>
      <c r="C158" s="5" t="s">
        <v>834</v>
      </c>
      <c r="D158" s="5"/>
      <c r="E158" s="5"/>
      <c r="F158" s="5"/>
      <c r="G158" s="5"/>
      <c r="H158" s="19">
        <f>SUM('GO dela-mansarda'!F138)</f>
        <v>0</v>
      </c>
    </row>
    <row r="159" spans="1:8" ht="14.25" thickTop="1" thickBot="1">
      <c r="B159" s="524" t="s">
        <v>54</v>
      </c>
      <c r="C159" s="486"/>
      <c r="D159" s="486"/>
      <c r="E159" s="486"/>
      <c r="F159" s="486"/>
      <c r="G159" s="486"/>
      <c r="H159" s="525">
        <f>SUM(H150:H158)</f>
        <v>0</v>
      </c>
    </row>
    <row r="162" spans="2:8">
      <c r="B162" s="487" t="s">
        <v>713</v>
      </c>
      <c r="H162" s="4"/>
    </row>
    <row r="164" spans="2:8">
      <c r="B164" s="3" t="s">
        <v>714</v>
      </c>
      <c r="H164" s="505"/>
    </row>
    <row r="165" spans="2:8">
      <c r="B165" s="5" t="s">
        <v>12</v>
      </c>
      <c r="C165" s="5" t="s">
        <v>361</v>
      </c>
      <c r="D165" s="5"/>
      <c r="E165" s="5"/>
      <c r="F165" s="5"/>
      <c r="G165" s="5"/>
      <c r="H165" s="509">
        <f>SUM('SI-mans-ogrev'!F4)</f>
        <v>0</v>
      </c>
    </row>
    <row r="166" spans="2:8">
      <c r="H166" s="506"/>
    </row>
    <row r="167" spans="2:8">
      <c r="B167" s="3" t="s">
        <v>715</v>
      </c>
      <c r="H167" s="506"/>
    </row>
    <row r="168" spans="2:8">
      <c r="B168" s="5" t="s">
        <v>12</v>
      </c>
      <c r="C168" s="5" t="s">
        <v>361</v>
      </c>
      <c r="D168" s="5"/>
      <c r="E168" s="5"/>
      <c r="F168" s="5"/>
      <c r="G168" s="5"/>
      <c r="H168" s="509">
        <f>SUM('SI-mans-vodovod'!F4)</f>
        <v>0</v>
      </c>
    </row>
    <row r="169" spans="2:8">
      <c r="H169" s="506"/>
    </row>
    <row r="170" spans="2:8">
      <c r="B170" s="3" t="s">
        <v>716</v>
      </c>
      <c r="H170" s="506"/>
    </row>
    <row r="171" spans="2:8" ht="13.5" thickBot="1">
      <c r="B171" s="21" t="s">
        <v>12</v>
      </c>
      <c r="C171" s="21" t="s">
        <v>835</v>
      </c>
      <c r="D171" s="21"/>
      <c r="E171" s="21"/>
      <c r="F171" s="21"/>
      <c r="G171" s="21"/>
      <c r="H171" s="520">
        <f>SUM('SI-mans-prezr'!F4)</f>
        <v>0</v>
      </c>
    </row>
    <row r="172" spans="2:8" ht="14.25" thickTop="1" thickBot="1">
      <c r="B172" s="523" t="s">
        <v>797</v>
      </c>
      <c r="C172" s="486"/>
      <c r="D172" s="486"/>
      <c r="E172" s="486"/>
      <c r="F172" s="486"/>
      <c r="G172" s="486"/>
      <c r="H172" s="522">
        <f>SUM(H164:H171)</f>
        <v>0</v>
      </c>
    </row>
    <row r="176" spans="2:8">
      <c r="B176" s="490" t="s">
        <v>712</v>
      </c>
      <c r="C176" s="491"/>
      <c r="D176" s="490"/>
      <c r="E176" s="492"/>
      <c r="F176" s="493"/>
      <c r="G176" s="493"/>
      <c r="H176" s="494"/>
    </row>
    <row r="177" spans="1:8">
      <c r="B177" s="495"/>
      <c r="C177" s="496"/>
      <c r="D177" s="497"/>
      <c r="E177" s="498"/>
      <c r="F177" s="493"/>
      <c r="G177" s="493"/>
      <c r="H177" s="499"/>
    </row>
    <row r="178" spans="1:8">
      <c r="B178" s="500" t="s">
        <v>12</v>
      </c>
      <c r="C178" s="501" t="s">
        <v>836</v>
      </c>
      <c r="D178" s="502"/>
      <c r="E178" s="503"/>
      <c r="F178" s="503"/>
      <c r="G178" s="503"/>
      <c r="H178" s="504">
        <f>SUM('EI-mans-svetila'!F5)</f>
        <v>0</v>
      </c>
    </row>
    <row r="179" spans="1:8">
      <c r="B179" s="492"/>
      <c r="C179" s="492"/>
      <c r="D179" s="492"/>
      <c r="E179" s="492"/>
      <c r="F179" s="492"/>
      <c r="G179" s="492"/>
      <c r="H179" s="492"/>
    </row>
    <row r="180" spans="1:8">
      <c r="B180" s="500" t="s">
        <v>32</v>
      </c>
      <c r="C180" s="501" t="s">
        <v>837</v>
      </c>
      <c r="D180" s="502"/>
      <c r="E180" s="503"/>
      <c r="F180" s="503"/>
      <c r="G180" s="503"/>
      <c r="H180" s="504">
        <f>SUM('EI-mans-montaž'!F2)</f>
        <v>0</v>
      </c>
    </row>
    <row r="181" spans="1:8">
      <c r="B181" s="492"/>
      <c r="C181" s="492"/>
      <c r="D181" s="492"/>
      <c r="E181" s="492"/>
      <c r="F181" s="492"/>
      <c r="G181" s="492"/>
      <c r="H181" s="492"/>
    </row>
    <row r="182" spans="1:8">
      <c r="B182" s="500" t="s">
        <v>33</v>
      </c>
      <c r="C182" s="501" t="s">
        <v>838</v>
      </c>
      <c r="D182" s="502"/>
      <c r="E182" s="503"/>
      <c r="F182" s="503"/>
      <c r="G182" s="503"/>
      <c r="H182" s="504">
        <f>SUM('EI-mans-razdel'!F2)</f>
        <v>0</v>
      </c>
    </row>
    <row r="183" spans="1:8">
      <c r="B183" s="492"/>
      <c r="C183" s="492"/>
      <c r="D183" s="492"/>
      <c r="E183" s="492"/>
      <c r="F183" s="492"/>
      <c r="G183" s="492"/>
      <c r="H183" s="492"/>
    </row>
    <row r="184" spans="1:8" ht="13.5" thickBot="1">
      <c r="B184" s="515" t="s">
        <v>36</v>
      </c>
      <c r="C184" s="516" t="s">
        <v>839</v>
      </c>
      <c r="D184" s="517"/>
      <c r="E184" s="518"/>
      <c r="F184" s="518"/>
      <c r="G184" s="518"/>
      <c r="H184" s="519">
        <f>SUM('EI-mans-osta-obvez'!F4)</f>
        <v>0</v>
      </c>
    </row>
    <row r="185" spans="1:8" ht="14.25" thickTop="1" thickBot="1">
      <c r="B185" s="521" t="s">
        <v>798</v>
      </c>
      <c r="C185" s="486"/>
      <c r="D185" s="486"/>
      <c r="E185" s="486"/>
      <c r="F185" s="486"/>
      <c r="G185" s="486"/>
      <c r="H185" s="522">
        <f>SUM(H177:H184)</f>
        <v>0</v>
      </c>
    </row>
    <row r="186" spans="1:8" ht="13.5" thickBot="1"/>
    <row r="187" spans="1:8" ht="13.5" thickBot="1">
      <c r="B187" s="530" t="s">
        <v>847</v>
      </c>
      <c r="C187" s="531"/>
      <c r="D187" s="531"/>
      <c r="E187" s="531"/>
      <c r="F187" s="531"/>
      <c r="G187" s="531"/>
      <c r="H187" s="534">
        <f>SUM(H185+H172+H159)</f>
        <v>0</v>
      </c>
    </row>
    <row r="191" spans="1:8">
      <c r="A191" s="528" t="s">
        <v>10</v>
      </c>
      <c r="B191" s="487" t="s">
        <v>919</v>
      </c>
    </row>
    <row r="192" spans="1:8">
      <c r="B192" s="487" t="s">
        <v>974</v>
      </c>
    </row>
    <row r="193" spans="1:8">
      <c r="B193" s="492"/>
      <c r="C193" s="492"/>
      <c r="D193" s="492"/>
      <c r="E193" s="492"/>
      <c r="F193" s="492"/>
      <c r="G193" s="492"/>
      <c r="H193" s="492"/>
    </row>
    <row r="194" spans="1:8">
      <c r="B194" s="723" t="s">
        <v>12</v>
      </c>
      <c r="C194" s="724" t="str">
        <f>'[1]GRADBENA DELA'!B1</f>
        <v>GRADBENA DELA</v>
      </c>
      <c r="D194" s="503"/>
      <c r="E194" s="503"/>
      <c r="F194" s="503"/>
      <c r="G194" s="503"/>
      <c r="H194" s="725">
        <f>SUM('NN-rekapitulacija'!C9)</f>
        <v>0</v>
      </c>
    </row>
    <row r="195" spans="1:8">
      <c r="B195" s="715"/>
      <c r="C195" s="717"/>
      <c r="D195" s="492"/>
      <c r="E195" s="492"/>
      <c r="F195" s="492"/>
      <c r="G195" s="492"/>
      <c r="H195" s="716"/>
    </row>
    <row r="196" spans="1:8">
      <c r="B196" s="723" t="s">
        <v>32</v>
      </c>
      <c r="C196" s="724" t="s">
        <v>937</v>
      </c>
      <c r="D196" s="503"/>
      <c r="E196" s="503"/>
      <c r="F196" s="503"/>
      <c r="G196" s="503"/>
      <c r="H196" s="725">
        <f>SUM('NN-rekapitulacija'!C10)</f>
        <v>0</v>
      </c>
    </row>
    <row r="197" spans="1:8">
      <c r="B197" s="715"/>
      <c r="C197" s="717"/>
      <c r="D197" s="492"/>
      <c r="E197" s="492"/>
      <c r="F197" s="492"/>
      <c r="G197" s="492"/>
      <c r="H197" s="716"/>
    </row>
    <row r="198" spans="1:8">
      <c r="B198" s="723" t="s">
        <v>33</v>
      </c>
      <c r="C198" s="724" t="s">
        <v>946</v>
      </c>
      <c r="D198" s="503"/>
      <c r="E198" s="503"/>
      <c r="F198" s="503"/>
      <c r="G198" s="503"/>
      <c r="H198" s="725">
        <f>SUM('NN-rekapitulacija'!C11)</f>
        <v>0</v>
      </c>
    </row>
    <row r="199" spans="1:8">
      <c r="B199" s="715"/>
      <c r="C199" s="718"/>
      <c r="D199" s="492"/>
      <c r="E199" s="492"/>
      <c r="F199" s="492"/>
      <c r="G199" s="492"/>
      <c r="H199" s="716"/>
    </row>
    <row r="200" spans="1:8" ht="13.5" thickBot="1">
      <c r="B200" s="726" t="s">
        <v>36</v>
      </c>
      <c r="C200" s="727" t="s">
        <v>969</v>
      </c>
      <c r="D200" s="518"/>
      <c r="E200" s="518"/>
      <c r="F200" s="518"/>
      <c r="G200" s="518"/>
      <c r="H200" s="728">
        <f>SUM('NN-rekapitulacija'!C12)</f>
        <v>0</v>
      </c>
    </row>
    <row r="201" spans="1:8" ht="14.25" thickTop="1" thickBot="1">
      <c r="B201" s="719"/>
      <c r="C201" s="718"/>
      <c r="D201" s="720"/>
      <c r="E201" s="492"/>
      <c r="F201" s="492"/>
      <c r="G201" s="492"/>
      <c r="H201" s="492"/>
    </row>
    <row r="202" spans="1:8" ht="13.5" thickBot="1">
      <c r="B202" s="530" t="s">
        <v>975</v>
      </c>
      <c r="C202" s="531"/>
      <c r="D202" s="721"/>
      <c r="E202" s="721"/>
      <c r="F202" s="721"/>
      <c r="G202" s="721"/>
      <c r="H202" s="722">
        <f>SUM(H194:H200)</f>
        <v>0</v>
      </c>
    </row>
    <row r="206" spans="1:8">
      <c r="A206" s="528" t="s">
        <v>11</v>
      </c>
      <c r="B206" s="487" t="s">
        <v>854</v>
      </c>
    </row>
    <row r="208" spans="1:8">
      <c r="B208" s="723" t="s">
        <v>12</v>
      </c>
      <c r="C208" s="724" t="s">
        <v>854</v>
      </c>
      <c r="D208" s="503"/>
      <c r="E208" s="503"/>
      <c r="F208" s="503"/>
      <c r="G208" s="503"/>
      <c r="H208" s="725">
        <f>SUM('Razna dela'!G12)</f>
        <v>0</v>
      </c>
    </row>
    <row r="209" spans="2:8" ht="13.5" thickBot="1"/>
    <row r="210" spans="2:8" ht="13.5" thickBot="1">
      <c r="B210" s="530" t="s">
        <v>976</v>
      </c>
      <c r="C210" s="531"/>
      <c r="D210" s="721"/>
      <c r="E210" s="721"/>
      <c r="F210" s="721"/>
      <c r="G210" s="721"/>
      <c r="H210" s="722">
        <f>SUM(H208:H209)</f>
        <v>0</v>
      </c>
    </row>
  </sheetData>
  <sheetProtection password="CC09" sheet="1" objects="1" scenarios="1"/>
  <mergeCells count="1">
    <mergeCell ref="B2:H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V66"/>
  <sheetViews>
    <sheetView view="pageBreakPreview" zoomScaleNormal="100" zoomScaleSheetLayoutView="100" workbookViewId="0">
      <selection activeCell="E7" sqref="E7"/>
    </sheetView>
  </sheetViews>
  <sheetFormatPr defaultColWidth="9" defaultRowHeight="12.75"/>
  <cols>
    <col min="1" max="1" width="6.7109375" style="128" customWidth="1"/>
    <col min="2" max="2" width="60.7109375" style="259" customWidth="1"/>
    <col min="3" max="4" width="7.7109375" style="260" customWidth="1"/>
    <col min="5" max="5" width="10.7109375" style="755" customWidth="1"/>
    <col min="6" max="6" width="15.7109375" style="126" customWidth="1"/>
    <col min="7" max="11" width="9" style="127"/>
    <col min="12" max="253" width="9" style="128"/>
    <col min="254" max="254" width="48" style="128" customWidth="1"/>
    <col min="255" max="255" width="9" style="128"/>
    <col min="256" max="256" width="6" style="128" bestFit="1" customWidth="1"/>
    <col min="257" max="258" width="13.140625" style="128" customWidth="1"/>
    <col min="259" max="509" width="9" style="128"/>
    <col min="510" max="510" width="48" style="128" customWidth="1"/>
    <col min="511" max="511" width="9" style="128"/>
    <col min="512" max="512" width="6" style="128" bestFit="1" customWidth="1"/>
    <col min="513" max="514" width="13.140625" style="128" customWidth="1"/>
    <col min="515" max="765" width="9" style="128"/>
    <col min="766" max="766" width="48" style="128" customWidth="1"/>
    <col min="767" max="767" width="9" style="128"/>
    <col min="768" max="768" width="6" style="128" bestFit="1" customWidth="1"/>
    <col min="769" max="770" width="13.140625" style="128" customWidth="1"/>
    <col min="771" max="1021" width="9" style="128"/>
    <col min="1022" max="1022" width="48" style="128" customWidth="1"/>
    <col min="1023" max="1023" width="9" style="128"/>
    <col min="1024" max="1024" width="6" style="128" bestFit="1" customWidth="1"/>
    <col min="1025" max="1026" width="13.140625" style="128" customWidth="1"/>
    <col min="1027" max="1277" width="9" style="128"/>
    <col min="1278" max="1278" width="48" style="128" customWidth="1"/>
    <col min="1279" max="1279" width="9" style="128"/>
    <col min="1280" max="1280" width="6" style="128" bestFit="1" customWidth="1"/>
    <col min="1281" max="1282" width="13.140625" style="128" customWidth="1"/>
    <col min="1283" max="1533" width="9" style="128"/>
    <col min="1534" max="1534" width="48" style="128" customWidth="1"/>
    <col min="1535" max="1535" width="9" style="128"/>
    <col min="1536" max="1536" width="6" style="128" bestFit="1" customWidth="1"/>
    <col min="1537" max="1538" width="13.140625" style="128" customWidth="1"/>
    <col min="1539" max="1789" width="9" style="128"/>
    <col min="1790" max="1790" width="48" style="128" customWidth="1"/>
    <col min="1791" max="1791" width="9" style="128"/>
    <col min="1792" max="1792" width="6" style="128" bestFit="1" customWidth="1"/>
    <col min="1793" max="1794" width="13.140625" style="128" customWidth="1"/>
    <col min="1795" max="2045" width="9" style="128"/>
    <col min="2046" max="2046" width="48" style="128" customWidth="1"/>
    <col min="2047" max="2047" width="9" style="128"/>
    <col min="2048" max="2048" width="6" style="128" bestFit="1" customWidth="1"/>
    <col min="2049" max="2050" width="13.140625" style="128" customWidth="1"/>
    <col min="2051" max="2301" width="9" style="128"/>
    <col min="2302" max="2302" width="48" style="128" customWidth="1"/>
    <col min="2303" max="2303" width="9" style="128"/>
    <col min="2304" max="2304" width="6" style="128" bestFit="1" customWidth="1"/>
    <col min="2305" max="2306" width="13.140625" style="128" customWidth="1"/>
    <col min="2307" max="2557" width="9" style="128"/>
    <col min="2558" max="2558" width="48" style="128" customWidth="1"/>
    <col min="2559" max="2559" width="9" style="128"/>
    <col min="2560" max="2560" width="6" style="128" bestFit="1" customWidth="1"/>
    <col min="2561" max="2562" width="13.140625" style="128" customWidth="1"/>
    <col min="2563" max="2813" width="9" style="128"/>
    <col min="2814" max="2814" width="48" style="128" customWidth="1"/>
    <col min="2815" max="2815" width="9" style="128"/>
    <col min="2816" max="2816" width="6" style="128" bestFit="1" customWidth="1"/>
    <col min="2817" max="2818" width="13.140625" style="128" customWidth="1"/>
    <col min="2819" max="3069" width="9" style="128"/>
    <col min="3070" max="3070" width="48" style="128" customWidth="1"/>
    <col min="3071" max="3071" width="9" style="128"/>
    <col min="3072" max="3072" width="6" style="128" bestFit="1" customWidth="1"/>
    <col min="3073" max="3074" width="13.140625" style="128" customWidth="1"/>
    <col min="3075" max="3325" width="9" style="128"/>
    <col min="3326" max="3326" width="48" style="128" customWidth="1"/>
    <col min="3327" max="3327" width="9" style="128"/>
    <col min="3328" max="3328" width="6" style="128" bestFit="1" customWidth="1"/>
    <col min="3329" max="3330" width="13.140625" style="128" customWidth="1"/>
    <col min="3331" max="3581" width="9" style="128"/>
    <col min="3582" max="3582" width="48" style="128" customWidth="1"/>
    <col min="3583" max="3583" width="9" style="128"/>
    <col min="3584" max="3584" width="6" style="128" bestFit="1" customWidth="1"/>
    <col min="3585" max="3586" width="13.140625" style="128" customWidth="1"/>
    <col min="3587" max="3837" width="9" style="128"/>
    <col min="3838" max="3838" width="48" style="128" customWidth="1"/>
    <col min="3839" max="3839" width="9" style="128"/>
    <col min="3840" max="3840" width="6" style="128" bestFit="1" customWidth="1"/>
    <col min="3841" max="3842" width="13.140625" style="128" customWidth="1"/>
    <col min="3843" max="4093" width="9" style="128"/>
    <col min="4094" max="4094" width="48" style="128" customWidth="1"/>
    <col min="4095" max="4095" width="9" style="128"/>
    <col min="4096" max="4096" width="6" style="128" bestFit="1" customWidth="1"/>
    <col min="4097" max="4098" width="13.140625" style="128" customWidth="1"/>
    <col min="4099" max="4349" width="9" style="128"/>
    <col min="4350" max="4350" width="48" style="128" customWidth="1"/>
    <col min="4351" max="4351" width="9" style="128"/>
    <col min="4352" max="4352" width="6" style="128" bestFit="1" customWidth="1"/>
    <col min="4353" max="4354" width="13.140625" style="128" customWidth="1"/>
    <col min="4355" max="4605" width="9" style="128"/>
    <col min="4606" max="4606" width="48" style="128" customWidth="1"/>
    <col min="4607" max="4607" width="9" style="128"/>
    <col min="4608" max="4608" width="6" style="128" bestFit="1" customWidth="1"/>
    <col min="4609" max="4610" width="13.140625" style="128" customWidth="1"/>
    <col min="4611" max="4861" width="9" style="128"/>
    <col min="4862" max="4862" width="48" style="128" customWidth="1"/>
    <col min="4863" max="4863" width="9" style="128"/>
    <col min="4864" max="4864" width="6" style="128" bestFit="1" customWidth="1"/>
    <col min="4865" max="4866" width="13.140625" style="128" customWidth="1"/>
    <col min="4867" max="5117" width="9" style="128"/>
    <col min="5118" max="5118" width="48" style="128" customWidth="1"/>
    <col min="5119" max="5119" width="9" style="128"/>
    <col min="5120" max="5120" width="6" style="128" bestFit="1" customWidth="1"/>
    <col min="5121" max="5122" width="13.140625" style="128" customWidth="1"/>
    <col min="5123" max="5373" width="9" style="128"/>
    <col min="5374" max="5374" width="48" style="128" customWidth="1"/>
    <col min="5375" max="5375" width="9" style="128"/>
    <col min="5376" max="5376" width="6" style="128" bestFit="1" customWidth="1"/>
    <col min="5377" max="5378" width="13.140625" style="128" customWidth="1"/>
    <col min="5379" max="5629" width="9" style="128"/>
    <col min="5630" max="5630" width="48" style="128" customWidth="1"/>
    <col min="5631" max="5631" width="9" style="128"/>
    <col min="5632" max="5632" width="6" style="128" bestFit="1" customWidth="1"/>
    <col min="5633" max="5634" width="13.140625" style="128" customWidth="1"/>
    <col min="5635" max="5885" width="9" style="128"/>
    <col min="5886" max="5886" width="48" style="128" customWidth="1"/>
    <col min="5887" max="5887" width="9" style="128"/>
    <col min="5888" max="5888" width="6" style="128" bestFit="1" customWidth="1"/>
    <col min="5889" max="5890" width="13.140625" style="128" customWidth="1"/>
    <col min="5891" max="6141" width="9" style="128"/>
    <col min="6142" max="6142" width="48" style="128" customWidth="1"/>
    <col min="6143" max="6143" width="9" style="128"/>
    <col min="6144" max="6144" width="6" style="128" bestFit="1" customWidth="1"/>
    <col min="6145" max="6146" width="13.140625" style="128" customWidth="1"/>
    <col min="6147" max="6397" width="9" style="128"/>
    <col min="6398" max="6398" width="48" style="128" customWidth="1"/>
    <col min="6399" max="6399" width="9" style="128"/>
    <col min="6400" max="6400" width="6" style="128" bestFit="1" customWidth="1"/>
    <col min="6401" max="6402" width="13.140625" style="128" customWidth="1"/>
    <col min="6403" max="6653" width="9" style="128"/>
    <col min="6654" max="6654" width="48" style="128" customWidth="1"/>
    <col min="6655" max="6655" width="9" style="128"/>
    <col min="6656" max="6656" width="6" style="128" bestFit="1" customWidth="1"/>
    <col min="6657" max="6658" width="13.140625" style="128" customWidth="1"/>
    <col min="6659" max="6909" width="9" style="128"/>
    <col min="6910" max="6910" width="48" style="128" customWidth="1"/>
    <col min="6911" max="6911" width="9" style="128"/>
    <col min="6912" max="6912" width="6" style="128" bestFit="1" customWidth="1"/>
    <col min="6913" max="6914" width="13.140625" style="128" customWidth="1"/>
    <col min="6915" max="7165" width="9" style="128"/>
    <col min="7166" max="7166" width="48" style="128" customWidth="1"/>
    <col min="7167" max="7167" width="9" style="128"/>
    <col min="7168" max="7168" width="6" style="128" bestFit="1" customWidth="1"/>
    <col min="7169" max="7170" width="13.140625" style="128" customWidth="1"/>
    <col min="7171" max="7421" width="9" style="128"/>
    <col min="7422" max="7422" width="48" style="128" customWidth="1"/>
    <col min="7423" max="7423" width="9" style="128"/>
    <col min="7424" max="7424" width="6" style="128" bestFit="1" customWidth="1"/>
    <col min="7425" max="7426" width="13.140625" style="128" customWidth="1"/>
    <col min="7427" max="7677" width="9" style="128"/>
    <col min="7678" max="7678" width="48" style="128" customWidth="1"/>
    <col min="7679" max="7679" width="9" style="128"/>
    <col min="7680" max="7680" width="6" style="128" bestFit="1" customWidth="1"/>
    <col min="7681" max="7682" width="13.140625" style="128" customWidth="1"/>
    <col min="7683" max="7933" width="9" style="128"/>
    <col min="7934" max="7934" width="48" style="128" customWidth="1"/>
    <col min="7935" max="7935" width="9" style="128"/>
    <col min="7936" max="7936" width="6" style="128" bestFit="1" customWidth="1"/>
    <col min="7937" max="7938" width="13.140625" style="128" customWidth="1"/>
    <col min="7939" max="8189" width="9" style="128"/>
    <col min="8190" max="8190" width="48" style="128" customWidth="1"/>
    <col min="8191" max="8191" width="9" style="128"/>
    <col min="8192" max="8192" width="6" style="128" bestFit="1" customWidth="1"/>
    <col min="8193" max="8194" width="13.140625" style="128" customWidth="1"/>
    <col min="8195" max="8445" width="9" style="128"/>
    <col min="8446" max="8446" width="48" style="128" customWidth="1"/>
    <col min="8447" max="8447" width="9" style="128"/>
    <col min="8448" max="8448" width="6" style="128" bestFit="1" customWidth="1"/>
    <col min="8449" max="8450" width="13.140625" style="128" customWidth="1"/>
    <col min="8451" max="8701" width="9" style="128"/>
    <col min="8702" max="8702" width="48" style="128" customWidth="1"/>
    <col min="8703" max="8703" width="9" style="128"/>
    <col min="8704" max="8704" width="6" style="128" bestFit="1" customWidth="1"/>
    <col min="8705" max="8706" width="13.140625" style="128" customWidth="1"/>
    <col min="8707" max="8957" width="9" style="128"/>
    <col min="8958" max="8958" width="48" style="128" customWidth="1"/>
    <col min="8959" max="8959" width="9" style="128"/>
    <col min="8960" max="8960" width="6" style="128" bestFit="1" customWidth="1"/>
    <col min="8961" max="8962" width="13.140625" style="128" customWidth="1"/>
    <col min="8963" max="9213" width="9" style="128"/>
    <col min="9214" max="9214" width="48" style="128" customWidth="1"/>
    <col min="9215" max="9215" width="9" style="128"/>
    <col min="9216" max="9216" width="6" style="128" bestFit="1" customWidth="1"/>
    <col min="9217" max="9218" width="13.140625" style="128" customWidth="1"/>
    <col min="9219" max="9469" width="9" style="128"/>
    <col min="9470" max="9470" width="48" style="128" customWidth="1"/>
    <col min="9471" max="9471" width="9" style="128"/>
    <col min="9472" max="9472" width="6" style="128" bestFit="1" customWidth="1"/>
    <col min="9473" max="9474" width="13.140625" style="128" customWidth="1"/>
    <col min="9475" max="9725" width="9" style="128"/>
    <col min="9726" max="9726" width="48" style="128" customWidth="1"/>
    <col min="9727" max="9727" width="9" style="128"/>
    <col min="9728" max="9728" width="6" style="128" bestFit="1" customWidth="1"/>
    <col min="9729" max="9730" width="13.140625" style="128" customWidth="1"/>
    <col min="9731" max="9981" width="9" style="128"/>
    <col min="9982" max="9982" width="48" style="128" customWidth="1"/>
    <col min="9983" max="9983" width="9" style="128"/>
    <col min="9984" max="9984" width="6" style="128" bestFit="1" customWidth="1"/>
    <col min="9985" max="9986" width="13.140625" style="128" customWidth="1"/>
    <col min="9987" max="10237" width="9" style="128"/>
    <col min="10238" max="10238" width="48" style="128" customWidth="1"/>
    <col min="10239" max="10239" width="9" style="128"/>
    <col min="10240" max="10240" width="6" style="128" bestFit="1" customWidth="1"/>
    <col min="10241" max="10242" width="13.140625" style="128" customWidth="1"/>
    <col min="10243" max="10493" width="9" style="128"/>
    <col min="10494" max="10494" width="48" style="128" customWidth="1"/>
    <col min="10495" max="10495" width="9" style="128"/>
    <col min="10496" max="10496" width="6" style="128" bestFit="1" customWidth="1"/>
    <col min="10497" max="10498" width="13.140625" style="128" customWidth="1"/>
    <col min="10499" max="10749" width="9" style="128"/>
    <col min="10750" max="10750" width="48" style="128" customWidth="1"/>
    <col min="10751" max="10751" width="9" style="128"/>
    <col min="10752" max="10752" width="6" style="128" bestFit="1" customWidth="1"/>
    <col min="10753" max="10754" width="13.140625" style="128" customWidth="1"/>
    <col min="10755" max="11005" width="9" style="128"/>
    <col min="11006" max="11006" width="48" style="128" customWidth="1"/>
    <col min="11007" max="11007" width="9" style="128"/>
    <col min="11008" max="11008" width="6" style="128" bestFit="1" customWidth="1"/>
    <col min="11009" max="11010" width="13.140625" style="128" customWidth="1"/>
    <col min="11011" max="11261" width="9" style="128"/>
    <col min="11262" max="11262" width="48" style="128" customWidth="1"/>
    <col min="11263" max="11263" width="9" style="128"/>
    <col min="11264" max="11264" width="6" style="128" bestFit="1" customWidth="1"/>
    <col min="11265" max="11266" width="13.140625" style="128" customWidth="1"/>
    <col min="11267" max="11517" width="9" style="128"/>
    <col min="11518" max="11518" width="48" style="128" customWidth="1"/>
    <col min="11519" max="11519" width="9" style="128"/>
    <col min="11520" max="11520" width="6" style="128" bestFit="1" customWidth="1"/>
    <col min="11521" max="11522" width="13.140625" style="128" customWidth="1"/>
    <col min="11523" max="11773" width="9" style="128"/>
    <col min="11774" max="11774" width="48" style="128" customWidth="1"/>
    <col min="11775" max="11775" width="9" style="128"/>
    <col min="11776" max="11776" width="6" style="128" bestFit="1" customWidth="1"/>
    <col min="11777" max="11778" width="13.140625" style="128" customWidth="1"/>
    <col min="11779" max="12029" width="9" style="128"/>
    <col min="12030" max="12030" width="48" style="128" customWidth="1"/>
    <col min="12031" max="12031" width="9" style="128"/>
    <col min="12032" max="12032" width="6" style="128" bestFit="1" customWidth="1"/>
    <col min="12033" max="12034" width="13.140625" style="128" customWidth="1"/>
    <col min="12035" max="12285" width="9" style="128"/>
    <col min="12286" max="12286" width="48" style="128" customWidth="1"/>
    <col min="12287" max="12287" width="9" style="128"/>
    <col min="12288" max="12288" width="6" style="128" bestFit="1" customWidth="1"/>
    <col min="12289" max="12290" width="13.140625" style="128" customWidth="1"/>
    <col min="12291" max="12541" width="9" style="128"/>
    <col min="12542" max="12542" width="48" style="128" customWidth="1"/>
    <col min="12543" max="12543" width="9" style="128"/>
    <col min="12544" max="12544" width="6" style="128" bestFit="1" customWidth="1"/>
    <col min="12545" max="12546" width="13.140625" style="128" customWidth="1"/>
    <col min="12547" max="12797" width="9" style="128"/>
    <col min="12798" max="12798" width="48" style="128" customWidth="1"/>
    <col min="12799" max="12799" width="9" style="128"/>
    <col min="12800" max="12800" width="6" style="128" bestFit="1" customWidth="1"/>
    <col min="12801" max="12802" width="13.140625" style="128" customWidth="1"/>
    <col min="12803" max="13053" width="9" style="128"/>
    <col min="13054" max="13054" width="48" style="128" customWidth="1"/>
    <col min="13055" max="13055" width="9" style="128"/>
    <col min="13056" max="13056" width="6" style="128" bestFit="1" customWidth="1"/>
    <col min="13057" max="13058" width="13.140625" style="128" customWidth="1"/>
    <col min="13059" max="13309" width="9" style="128"/>
    <col min="13310" max="13310" width="48" style="128" customWidth="1"/>
    <col min="13311" max="13311" width="9" style="128"/>
    <col min="13312" max="13312" width="6" style="128" bestFit="1" customWidth="1"/>
    <col min="13313" max="13314" width="13.140625" style="128" customWidth="1"/>
    <col min="13315" max="13565" width="9" style="128"/>
    <col min="13566" max="13566" width="48" style="128" customWidth="1"/>
    <col min="13567" max="13567" width="9" style="128"/>
    <col min="13568" max="13568" width="6" style="128" bestFit="1" customWidth="1"/>
    <col min="13569" max="13570" width="13.140625" style="128" customWidth="1"/>
    <col min="13571" max="13821" width="9" style="128"/>
    <col min="13822" max="13822" width="48" style="128" customWidth="1"/>
    <col min="13823" max="13823" width="9" style="128"/>
    <col min="13824" max="13824" width="6" style="128" bestFit="1" customWidth="1"/>
    <col min="13825" max="13826" width="13.140625" style="128" customWidth="1"/>
    <col min="13827" max="14077" width="9" style="128"/>
    <col min="14078" max="14078" width="48" style="128" customWidth="1"/>
    <col min="14079" max="14079" width="9" style="128"/>
    <col min="14080" max="14080" width="6" style="128" bestFit="1" customWidth="1"/>
    <col min="14081" max="14082" width="13.140625" style="128" customWidth="1"/>
    <col min="14083" max="14333" width="9" style="128"/>
    <col min="14334" max="14334" width="48" style="128" customWidth="1"/>
    <col min="14335" max="14335" width="9" style="128"/>
    <col min="14336" max="14336" width="6" style="128" bestFit="1" customWidth="1"/>
    <col min="14337" max="14338" width="13.140625" style="128" customWidth="1"/>
    <col min="14339" max="14589" width="9" style="128"/>
    <col min="14590" max="14590" width="48" style="128" customWidth="1"/>
    <col min="14591" max="14591" width="9" style="128"/>
    <col min="14592" max="14592" width="6" style="128" bestFit="1" customWidth="1"/>
    <col min="14593" max="14594" width="13.140625" style="128" customWidth="1"/>
    <col min="14595" max="14845" width="9" style="128"/>
    <col min="14846" max="14846" width="48" style="128" customWidth="1"/>
    <col min="14847" max="14847" width="9" style="128"/>
    <col min="14848" max="14848" width="6" style="128" bestFit="1" customWidth="1"/>
    <col min="14849" max="14850" width="13.140625" style="128" customWidth="1"/>
    <col min="14851" max="15101" width="9" style="128"/>
    <col min="15102" max="15102" width="48" style="128" customWidth="1"/>
    <col min="15103" max="15103" width="9" style="128"/>
    <col min="15104" max="15104" width="6" style="128" bestFit="1" customWidth="1"/>
    <col min="15105" max="15106" width="13.140625" style="128" customWidth="1"/>
    <col min="15107" max="15357" width="9" style="128"/>
    <col min="15358" max="15358" width="48" style="128" customWidth="1"/>
    <col min="15359" max="15359" width="9" style="128"/>
    <col min="15360" max="15360" width="6" style="128" bestFit="1" customWidth="1"/>
    <col min="15361" max="15362" width="13.140625" style="128" customWidth="1"/>
    <col min="15363" max="15613" width="9" style="128"/>
    <col min="15614" max="15614" width="48" style="128" customWidth="1"/>
    <col min="15615" max="15615" width="9" style="128"/>
    <col min="15616" max="15616" width="6" style="128" bestFit="1" customWidth="1"/>
    <col min="15617" max="15618" width="13.140625" style="128" customWidth="1"/>
    <col min="15619" max="15869" width="9" style="128"/>
    <col min="15870" max="15870" width="48" style="128" customWidth="1"/>
    <col min="15871" max="15871" width="9" style="128"/>
    <col min="15872" max="15872" width="6" style="128" bestFit="1" customWidth="1"/>
    <col min="15873" max="15874" width="13.140625" style="128" customWidth="1"/>
    <col min="15875" max="16125" width="9" style="128"/>
    <col min="16126" max="16126" width="48" style="128" customWidth="1"/>
    <col min="16127" max="16127" width="9" style="128"/>
    <col min="16128" max="16128" width="6" style="128" bestFit="1" customWidth="1"/>
    <col min="16129" max="16130" width="13.140625" style="128" customWidth="1"/>
    <col min="16131" max="16384" width="9" style="128"/>
  </cols>
  <sheetData>
    <row r="1" spans="1:6" s="102" customFormat="1">
      <c r="A1" s="97"/>
      <c r="B1" s="98" t="s">
        <v>163</v>
      </c>
      <c r="C1" s="99" t="s">
        <v>164</v>
      </c>
      <c r="D1" s="99" t="s">
        <v>165</v>
      </c>
      <c r="E1" s="752" t="s">
        <v>166</v>
      </c>
      <c r="F1" s="101" t="s">
        <v>167</v>
      </c>
    </row>
    <row r="2" spans="1:6" s="102" customFormat="1">
      <c r="A2" s="97"/>
      <c r="B2" s="98"/>
      <c r="C2" s="99"/>
      <c r="D2" s="99"/>
      <c r="E2" s="752"/>
      <c r="F2" s="101"/>
    </row>
    <row r="3" spans="1:6" s="116" customFormat="1">
      <c r="A3" s="188"/>
      <c r="B3" s="189"/>
      <c r="C3" s="190"/>
      <c r="D3" s="190"/>
      <c r="E3" s="240"/>
      <c r="F3" s="192"/>
    </row>
    <row r="4" spans="1:6" s="109" customFormat="1">
      <c r="A4" s="103" t="s">
        <v>126</v>
      </c>
      <c r="B4" s="104" t="s">
        <v>361</v>
      </c>
      <c r="C4" s="105"/>
      <c r="D4" s="106"/>
      <c r="E4" s="107"/>
      <c r="F4" s="108">
        <f>SUBTOTAL(9,F5:F67)</f>
        <v>0</v>
      </c>
    </row>
    <row r="5" spans="1:6" s="102" customFormat="1">
      <c r="A5" s="97"/>
      <c r="B5" s="98"/>
      <c r="C5" s="99"/>
      <c r="D5" s="99"/>
      <c r="E5" s="752"/>
      <c r="F5" s="101"/>
    </row>
    <row r="6" spans="1:6" s="116" customFormat="1" ht="89.25">
      <c r="A6" s="173">
        <f>MAX($A$3:A4)+1</f>
        <v>1</v>
      </c>
      <c r="B6" s="221" t="s">
        <v>312</v>
      </c>
      <c r="C6" s="118"/>
      <c r="D6" s="118"/>
      <c r="E6" s="130"/>
      <c r="F6" s="139"/>
    </row>
    <row r="7" spans="1:6" s="115" customFormat="1" ht="14.25">
      <c r="A7" s="128"/>
      <c r="B7" s="223" t="s">
        <v>314</v>
      </c>
      <c r="C7" s="224" t="s">
        <v>16</v>
      </c>
      <c r="D7" s="224">
        <v>1</v>
      </c>
      <c r="E7" s="754"/>
      <c r="F7" s="204">
        <f>D7*E7</f>
        <v>0</v>
      </c>
    </row>
    <row r="8" spans="1:6" s="115" customFormat="1" ht="14.25">
      <c r="A8" s="128"/>
      <c r="B8" s="223" t="s">
        <v>351</v>
      </c>
      <c r="C8" s="224" t="s">
        <v>16</v>
      </c>
      <c r="D8" s="224">
        <v>3</v>
      </c>
      <c r="E8" s="754"/>
      <c r="F8" s="204">
        <f>D8*E8</f>
        <v>0</v>
      </c>
    </row>
    <row r="9" spans="1:6" s="115" customFormat="1" ht="14.25">
      <c r="A9" s="128"/>
      <c r="B9" s="223" t="s">
        <v>796</v>
      </c>
      <c r="C9" s="224" t="s">
        <v>16</v>
      </c>
      <c r="D9" s="224">
        <v>1</v>
      </c>
      <c r="E9" s="754"/>
      <c r="F9" s="204">
        <f>D9*E9</f>
        <v>0</v>
      </c>
    </row>
    <row r="10" spans="1:6" s="116" customFormat="1">
      <c r="B10" s="221" t="s">
        <v>316</v>
      </c>
      <c r="C10" s="118"/>
      <c r="D10" s="118"/>
      <c r="E10" s="130"/>
      <c r="F10" s="139"/>
    </row>
    <row r="11" spans="1:6" s="116" customFormat="1">
      <c r="B11" s="187" t="s">
        <v>182</v>
      </c>
      <c r="C11" s="118"/>
      <c r="D11" s="118"/>
      <c r="E11" s="130"/>
      <c r="F11" s="139"/>
    </row>
    <row r="12" spans="1:6" s="116" customFormat="1">
      <c r="A12" s="160"/>
      <c r="B12" s="161"/>
      <c r="C12" s="118"/>
      <c r="D12" s="118"/>
      <c r="E12" s="123"/>
      <c r="F12" s="121"/>
    </row>
    <row r="13" spans="1:6" s="116" customFormat="1" ht="63.75">
      <c r="A13" s="160">
        <f>MAX($A$3:A12)+1</f>
        <v>2</v>
      </c>
      <c r="B13" s="161" t="s">
        <v>317</v>
      </c>
      <c r="C13" s="118"/>
      <c r="D13" s="118"/>
      <c r="E13" s="123"/>
      <c r="F13" s="121"/>
    </row>
    <row r="14" spans="1:6" s="116" customFormat="1">
      <c r="A14" s="160"/>
      <c r="B14" s="161" t="s">
        <v>318</v>
      </c>
      <c r="C14" s="118"/>
      <c r="D14" s="118"/>
      <c r="E14" s="123"/>
      <c r="F14" s="121"/>
    </row>
    <row r="15" spans="1:6" s="116" customFormat="1">
      <c r="A15" s="160"/>
      <c r="B15" s="161" t="s">
        <v>319</v>
      </c>
      <c r="C15" s="118"/>
      <c r="D15" s="118"/>
      <c r="E15" s="123"/>
      <c r="F15" s="121"/>
    </row>
    <row r="16" spans="1:6" s="116" customFormat="1">
      <c r="B16" s="161" t="s">
        <v>320</v>
      </c>
      <c r="C16" s="225" t="s">
        <v>16</v>
      </c>
      <c r="D16" s="225">
        <v>1</v>
      </c>
      <c r="E16" s="754"/>
      <c r="F16" s="121">
        <f>+E16*D16</f>
        <v>0</v>
      </c>
    </row>
    <row r="17" spans="1:251" s="116" customFormat="1">
      <c r="A17" s="160"/>
      <c r="B17" s="161" t="s">
        <v>321</v>
      </c>
      <c r="C17" s="118"/>
      <c r="D17" s="118"/>
      <c r="E17" s="123"/>
      <c r="F17" s="121"/>
    </row>
    <row r="18" spans="1:251" s="116" customFormat="1">
      <c r="A18" s="160"/>
      <c r="B18" s="161" t="s">
        <v>322</v>
      </c>
      <c r="C18" s="225" t="s">
        <v>16</v>
      </c>
      <c r="D18" s="225">
        <v>1</v>
      </c>
      <c r="E18" s="754"/>
      <c r="F18" s="121">
        <f>+E18*D18</f>
        <v>0</v>
      </c>
    </row>
    <row r="19" spans="1:251" s="116" customFormat="1">
      <c r="A19" s="160"/>
      <c r="B19" s="161" t="s">
        <v>182</v>
      </c>
      <c r="C19" s="118"/>
      <c r="D19" s="118"/>
      <c r="E19" s="123"/>
      <c r="F19" s="121"/>
    </row>
    <row r="20" spans="1:251" s="145" customFormat="1">
      <c r="A20" s="148"/>
      <c r="B20" s="226"/>
      <c r="C20" s="227"/>
      <c r="D20" s="227"/>
      <c r="E20" s="143"/>
      <c r="F20" s="144"/>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c r="IP20" s="146"/>
      <c r="IQ20" s="146"/>
    </row>
    <row r="21" spans="1:251" s="116" customFormat="1" ht="51">
      <c r="A21" s="173">
        <f>MAX($A$3:A20)+1</f>
        <v>3</v>
      </c>
      <c r="B21" s="221" t="s">
        <v>323</v>
      </c>
      <c r="C21" s="118" t="s">
        <v>16</v>
      </c>
      <c r="D21" s="118">
        <v>5</v>
      </c>
      <c r="E21" s="754"/>
      <c r="F21" s="121">
        <f>+E21*D21</f>
        <v>0</v>
      </c>
    </row>
    <row r="22" spans="1:251" s="116" customFormat="1">
      <c r="B22" s="221" t="s">
        <v>324</v>
      </c>
      <c r="C22" s="118"/>
      <c r="D22" s="118"/>
      <c r="E22" s="130"/>
      <c r="F22" s="139"/>
    </row>
    <row r="23" spans="1:251" s="116" customFormat="1">
      <c r="B23" s="187" t="s">
        <v>182</v>
      </c>
      <c r="C23" s="118"/>
      <c r="D23" s="118"/>
      <c r="E23" s="130"/>
      <c r="F23" s="139"/>
    </row>
    <row r="24" spans="1:251" s="116" customFormat="1">
      <c r="A24" s="148"/>
      <c r="B24" s="228"/>
      <c r="C24" s="227"/>
      <c r="D24" s="227"/>
      <c r="E24" s="143"/>
      <c r="F24" s="144"/>
    </row>
    <row r="25" spans="1:251" s="116" customFormat="1" ht="25.5">
      <c r="A25" s="122">
        <f>MAX($A$3:A24)+1</f>
        <v>4</v>
      </c>
      <c r="B25" s="229" t="s">
        <v>325</v>
      </c>
      <c r="C25" s="190"/>
      <c r="D25" s="190"/>
      <c r="E25" s="143"/>
      <c r="F25" s="144"/>
    </row>
    <row r="26" spans="1:251" s="116" customFormat="1">
      <c r="A26" s="148"/>
      <c r="B26" s="229" t="s">
        <v>326</v>
      </c>
      <c r="C26" s="190" t="s">
        <v>16</v>
      </c>
      <c r="D26" s="190">
        <v>2</v>
      </c>
      <c r="E26" s="754"/>
      <c r="F26" s="121">
        <f>D26*E26</f>
        <v>0</v>
      </c>
    </row>
    <row r="27" spans="1:251" s="116" customFormat="1">
      <c r="B27" s="187"/>
      <c r="C27" s="118"/>
      <c r="D27" s="118"/>
      <c r="E27" s="130"/>
      <c r="F27" s="139"/>
    </row>
    <row r="28" spans="1:251" s="116" customFormat="1" ht="114.75">
      <c r="A28" s="160">
        <f>MAX($A$3:A27)+1</f>
        <v>5</v>
      </c>
      <c r="B28" s="184" t="s">
        <v>287</v>
      </c>
      <c r="C28" s="185"/>
      <c r="D28" s="185"/>
      <c r="E28" s="763"/>
      <c r="F28" s="139"/>
      <c r="G28" s="165"/>
      <c r="H28" s="165"/>
      <c r="I28" s="165"/>
      <c r="J28" s="165"/>
      <c r="K28" s="165"/>
      <c r="L28" s="165"/>
      <c r="M28" s="165"/>
      <c r="N28" s="165"/>
      <c r="O28" s="165"/>
    </row>
    <row r="29" spans="1:251" s="116" customFormat="1" ht="63.75">
      <c r="A29" s="160"/>
      <c r="B29" s="184" t="s">
        <v>288</v>
      </c>
      <c r="C29" s="185"/>
      <c r="D29" s="185"/>
      <c r="E29" s="763"/>
      <c r="F29" s="139"/>
      <c r="G29" s="165"/>
      <c r="H29" s="165"/>
      <c r="I29" s="165"/>
      <c r="J29" s="165"/>
      <c r="K29" s="165"/>
      <c r="L29" s="165"/>
      <c r="M29" s="165"/>
      <c r="N29" s="165"/>
      <c r="O29" s="165"/>
    </row>
    <row r="30" spans="1:251" s="116" customFormat="1" ht="25.5">
      <c r="A30" s="160"/>
      <c r="B30" s="184" t="s">
        <v>289</v>
      </c>
      <c r="C30" s="185"/>
      <c r="D30" s="185"/>
      <c r="E30" s="763"/>
      <c r="F30" s="139"/>
      <c r="G30" s="165"/>
      <c r="H30" s="165"/>
      <c r="I30" s="165"/>
      <c r="J30" s="165"/>
      <c r="K30" s="165"/>
      <c r="L30" s="165"/>
      <c r="M30" s="165"/>
      <c r="N30" s="165"/>
      <c r="O30" s="165"/>
    </row>
    <row r="31" spans="1:251" s="116" customFormat="1">
      <c r="B31" s="186" t="s">
        <v>327</v>
      </c>
      <c r="C31" s="185" t="s">
        <v>201</v>
      </c>
      <c r="D31" s="185">
        <v>63</v>
      </c>
      <c r="E31" s="754"/>
      <c r="F31" s="121">
        <f>+E31*D31</f>
        <v>0</v>
      </c>
      <c r="G31" s="165"/>
      <c r="H31" s="165"/>
      <c r="I31" s="165"/>
      <c r="J31" s="165"/>
      <c r="K31" s="165"/>
      <c r="L31" s="165"/>
      <c r="M31" s="165"/>
      <c r="N31" s="165"/>
      <c r="O31" s="165"/>
    </row>
    <row r="32" spans="1:251" s="116" customFormat="1">
      <c r="B32" s="186" t="s">
        <v>290</v>
      </c>
      <c r="C32" s="185" t="s">
        <v>201</v>
      </c>
      <c r="D32" s="185">
        <v>16</v>
      </c>
      <c r="E32" s="754"/>
      <c r="F32" s="121">
        <f>+E32*D32</f>
        <v>0</v>
      </c>
      <c r="G32" s="165"/>
      <c r="H32" s="165"/>
      <c r="I32" s="165"/>
      <c r="J32" s="165"/>
      <c r="K32" s="165"/>
      <c r="L32" s="165"/>
      <c r="M32" s="165"/>
      <c r="N32" s="165"/>
      <c r="O32" s="165"/>
    </row>
    <row r="33" spans="1:15" s="116" customFormat="1">
      <c r="B33" s="186" t="s">
        <v>292</v>
      </c>
      <c r="C33" s="185"/>
      <c r="D33" s="185"/>
      <c r="E33" s="763"/>
      <c r="F33" s="139"/>
      <c r="G33" s="165"/>
      <c r="H33" s="165"/>
      <c r="I33" s="165"/>
      <c r="J33" s="165"/>
      <c r="K33" s="165"/>
      <c r="L33" s="165"/>
      <c r="M33" s="165"/>
      <c r="N33" s="165"/>
      <c r="O33" s="165"/>
    </row>
    <row r="34" spans="1:15" s="116" customFormat="1">
      <c r="B34" s="187" t="s">
        <v>182</v>
      </c>
      <c r="C34" s="118"/>
      <c r="D34" s="118"/>
      <c r="E34" s="130"/>
      <c r="F34" s="139"/>
    </row>
    <row r="35" spans="1:15" s="116" customFormat="1">
      <c r="B35" s="187"/>
      <c r="C35" s="118"/>
      <c r="D35" s="118"/>
      <c r="E35" s="130"/>
      <c r="F35" s="139"/>
    </row>
    <row r="36" spans="1:15" s="116" customFormat="1" ht="127.5">
      <c r="A36" s="173">
        <f>MAX($A$3:A35)+1</f>
        <v>6</v>
      </c>
      <c r="B36" s="230" t="s">
        <v>354</v>
      </c>
      <c r="C36" s="118"/>
      <c r="D36" s="118"/>
      <c r="E36" s="138"/>
    </row>
    <row r="37" spans="1:15" s="116" customFormat="1">
      <c r="A37" s="231"/>
      <c r="B37" s="230" t="s">
        <v>329</v>
      </c>
      <c r="C37" s="118"/>
      <c r="D37" s="118"/>
      <c r="E37" s="138"/>
    </row>
    <row r="38" spans="1:15" s="234" customFormat="1">
      <c r="A38" s="232"/>
      <c r="B38" s="233" t="s">
        <v>330</v>
      </c>
      <c r="C38" s="158" t="s">
        <v>201</v>
      </c>
      <c r="D38" s="158">
        <v>8</v>
      </c>
      <c r="E38" s="766"/>
      <c r="F38" s="121">
        <f>+E38*D38</f>
        <v>0</v>
      </c>
    </row>
    <row r="39" spans="1:15" s="116" customFormat="1" ht="38.25">
      <c r="A39" s="231"/>
      <c r="B39" s="230" t="s">
        <v>331</v>
      </c>
      <c r="C39" s="118"/>
      <c r="D39" s="118"/>
      <c r="E39" s="138"/>
    </row>
    <row r="40" spans="1:15" s="116" customFormat="1">
      <c r="A40" s="231"/>
      <c r="B40" s="230"/>
      <c r="C40" s="118"/>
      <c r="D40" s="118"/>
      <c r="E40" s="138"/>
    </row>
    <row r="41" spans="1:15" s="116" customFormat="1" ht="25.5">
      <c r="A41" s="160">
        <f>MAX($A$3:A40)+1</f>
        <v>7</v>
      </c>
      <c r="B41" s="226" t="s">
        <v>332</v>
      </c>
      <c r="C41" s="141"/>
      <c r="D41" s="141"/>
      <c r="E41" s="235"/>
      <c r="F41" s="236"/>
    </row>
    <row r="42" spans="1:15" s="116" customFormat="1">
      <c r="A42" s="237"/>
      <c r="B42" s="238" t="s">
        <v>333</v>
      </c>
      <c r="C42" s="158" t="s">
        <v>201</v>
      </c>
      <c r="D42" s="158">
        <v>8</v>
      </c>
      <c r="E42" s="766"/>
      <c r="F42" s="121">
        <f>+E42*D42</f>
        <v>0</v>
      </c>
    </row>
    <row r="43" spans="1:15" s="241" customFormat="1">
      <c r="A43" s="191"/>
      <c r="B43" s="239"/>
      <c r="C43" s="141"/>
      <c r="D43" s="141"/>
      <c r="E43" s="240"/>
      <c r="F43" s="236"/>
    </row>
    <row r="44" spans="1:15" s="116" customFormat="1" ht="51">
      <c r="A44" s="160">
        <f>MAX($A$3:A43)+1</f>
        <v>8</v>
      </c>
      <c r="B44" s="242" t="s">
        <v>334</v>
      </c>
      <c r="C44" s="141"/>
      <c r="D44" s="141"/>
      <c r="E44" s="243"/>
      <c r="F44" s="244"/>
    </row>
    <row r="45" spans="1:15" s="116" customFormat="1">
      <c r="A45" s="237"/>
      <c r="B45" s="242" t="s">
        <v>335</v>
      </c>
      <c r="C45" s="158" t="s">
        <v>16</v>
      </c>
      <c r="D45" s="158">
        <v>1</v>
      </c>
      <c r="E45" s="766"/>
      <c r="F45" s="121">
        <f>+E45*D45</f>
        <v>0</v>
      </c>
    </row>
    <row r="46" spans="1:15" s="116" customFormat="1">
      <c r="A46" s="66"/>
      <c r="B46" s="89"/>
      <c r="C46" s="158"/>
      <c r="D46" s="158"/>
      <c r="E46" s="757"/>
      <c r="F46" s="66"/>
    </row>
    <row r="47" spans="1:15" s="116" customFormat="1" ht="25.5">
      <c r="A47" s="160">
        <f>MAX($A$3:A46)+1</f>
        <v>9</v>
      </c>
      <c r="B47" s="168" t="s">
        <v>336</v>
      </c>
      <c r="C47" s="164"/>
      <c r="D47" s="164"/>
      <c r="E47" s="245"/>
      <c r="F47" s="204"/>
    </row>
    <row r="48" spans="1:15" s="116" customFormat="1">
      <c r="A48" s="173"/>
      <c r="B48" s="168" t="s">
        <v>337</v>
      </c>
      <c r="C48" s="164" t="s">
        <v>201</v>
      </c>
      <c r="D48" s="164">
        <v>6</v>
      </c>
      <c r="E48" s="754"/>
      <c r="F48" s="204">
        <f>+E48*D48</f>
        <v>0</v>
      </c>
    </row>
    <row r="49" spans="1:256" s="116" customFormat="1">
      <c r="A49" s="246"/>
      <c r="B49" s="168" t="s">
        <v>338</v>
      </c>
      <c r="C49" s="164"/>
      <c r="D49" s="164"/>
      <c r="E49" s="245"/>
      <c r="F49" s="204"/>
    </row>
    <row r="50" spans="1:256" s="116" customFormat="1">
      <c r="A50" s="246"/>
      <c r="B50" s="168"/>
      <c r="C50" s="164"/>
      <c r="D50" s="164"/>
      <c r="E50" s="245"/>
      <c r="F50" s="204"/>
    </row>
    <row r="51" spans="1:256" s="116" customFormat="1" ht="38.25">
      <c r="A51" s="160">
        <f>MAX($A$3:A50)+1</f>
        <v>10</v>
      </c>
      <c r="B51" s="162" t="s">
        <v>339</v>
      </c>
      <c r="C51" s="164" t="s">
        <v>6</v>
      </c>
      <c r="D51" s="164">
        <v>1</v>
      </c>
      <c r="E51" s="754"/>
      <c r="F51" s="204">
        <f>+E51*D51</f>
        <v>0</v>
      </c>
    </row>
    <row r="52" spans="1:256" s="116" customFormat="1">
      <c r="A52" s="160"/>
      <c r="B52" s="162"/>
      <c r="C52" s="164"/>
      <c r="D52" s="139"/>
      <c r="E52" s="138"/>
      <c r="F52" s="139"/>
    </row>
    <row r="53" spans="1:256" s="127" customFormat="1" ht="25.5">
      <c r="A53" s="160">
        <f>MAX($A$3:A52)+1</f>
        <v>11</v>
      </c>
      <c r="B53" s="162" t="s">
        <v>340</v>
      </c>
      <c r="C53" s="118"/>
      <c r="D53" s="139"/>
      <c r="E53" s="138"/>
      <c r="F53" s="139"/>
    </row>
    <row r="54" spans="1:256" s="127" customFormat="1">
      <c r="A54" s="116"/>
      <c r="B54" s="162" t="s">
        <v>341</v>
      </c>
      <c r="C54" s="118"/>
      <c r="D54" s="118"/>
      <c r="E54" s="138"/>
      <c r="F54" s="139"/>
    </row>
    <row r="55" spans="1:256" s="127" customFormat="1">
      <c r="A55" s="116"/>
      <c r="B55" s="162" t="s">
        <v>342</v>
      </c>
      <c r="C55" s="66"/>
      <c r="D55" s="66"/>
      <c r="E55" s="757"/>
      <c r="F55" s="66"/>
    </row>
    <row r="56" spans="1:256" s="127" customFormat="1">
      <c r="A56" s="116"/>
      <c r="B56" s="162" t="s">
        <v>343</v>
      </c>
      <c r="C56" s="118" t="s">
        <v>2</v>
      </c>
      <c r="D56" s="118">
        <v>1</v>
      </c>
      <c r="E56" s="754"/>
      <c r="F56" s="204">
        <f>D56*E56</f>
        <v>0</v>
      </c>
    </row>
    <row r="57" spans="1:256" s="127" customFormat="1">
      <c r="A57" s="247"/>
      <c r="B57" s="170"/>
      <c r="C57" s="118"/>
      <c r="D57" s="118"/>
      <c r="E57" s="138"/>
      <c r="F57" s="139"/>
    </row>
    <row r="58" spans="1:256" s="127" customFormat="1" ht="38.25">
      <c r="A58" s="173">
        <f>MAX($A$3:A57)+1</f>
        <v>12</v>
      </c>
      <c r="B58" s="248" t="s">
        <v>344</v>
      </c>
      <c r="C58" s="118"/>
      <c r="D58" s="118"/>
      <c r="E58" s="138"/>
      <c r="F58" s="139"/>
    </row>
    <row r="59" spans="1:256" s="127" customFormat="1">
      <c r="A59" s="246"/>
      <c r="B59" s="117" t="s">
        <v>345</v>
      </c>
      <c r="C59" s="249" t="s">
        <v>201</v>
      </c>
      <c r="D59" s="164">
        <v>6</v>
      </c>
      <c r="E59" s="754"/>
      <c r="F59" s="204">
        <f>+E59*D59</f>
        <v>0</v>
      </c>
    </row>
    <row r="60" spans="1:256" s="102" customFormat="1">
      <c r="A60" s="250"/>
      <c r="B60" s="251"/>
      <c r="C60" s="252"/>
      <c r="D60" s="253"/>
      <c r="E60" s="254"/>
      <c r="F60" s="250"/>
    </row>
    <row r="61" spans="1:256" s="241" customFormat="1" ht="89.25">
      <c r="A61" s="160">
        <f>MAX($A$3:A60)+1</f>
        <v>13</v>
      </c>
      <c r="B61" s="168" t="s">
        <v>346</v>
      </c>
      <c r="C61" s="118" t="s">
        <v>2</v>
      </c>
      <c r="D61" s="118">
        <v>1</v>
      </c>
      <c r="E61" s="754"/>
      <c r="F61" s="121">
        <f>D61*E61</f>
        <v>0</v>
      </c>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c r="CP61" s="255"/>
      <c r="CQ61" s="255"/>
      <c r="CR61" s="255"/>
      <c r="CS61" s="255"/>
      <c r="CT61" s="255"/>
      <c r="CU61" s="255"/>
      <c r="CV61" s="255"/>
      <c r="CW61" s="255"/>
      <c r="CX61" s="255"/>
      <c r="CY61" s="255"/>
      <c r="CZ61" s="255"/>
      <c r="DA61" s="255"/>
      <c r="DB61" s="255"/>
      <c r="DC61" s="255"/>
      <c r="DD61" s="255"/>
      <c r="DE61" s="255"/>
      <c r="DF61" s="255"/>
      <c r="DG61" s="255"/>
      <c r="DH61" s="255"/>
      <c r="DI61" s="255"/>
      <c r="DJ61" s="255"/>
      <c r="DK61" s="255"/>
      <c r="DL61" s="255"/>
      <c r="DM61" s="255"/>
      <c r="DN61" s="255"/>
      <c r="DO61" s="255"/>
      <c r="DP61" s="255"/>
      <c r="DQ61" s="255"/>
      <c r="DR61" s="255"/>
      <c r="DS61" s="255"/>
      <c r="DT61" s="255"/>
      <c r="DU61" s="255"/>
      <c r="DV61" s="255"/>
      <c r="DW61" s="255"/>
      <c r="DX61" s="255"/>
      <c r="DY61" s="255"/>
      <c r="DZ61" s="255"/>
      <c r="EA61" s="255"/>
      <c r="EB61" s="255"/>
      <c r="EC61" s="255"/>
      <c r="ED61" s="255"/>
      <c r="EE61" s="255"/>
      <c r="EF61" s="255"/>
      <c r="EG61" s="255"/>
      <c r="EH61" s="255"/>
      <c r="EI61" s="255"/>
      <c r="EJ61" s="255"/>
      <c r="EK61" s="255"/>
      <c r="EL61" s="255"/>
      <c r="EM61" s="255"/>
      <c r="EN61" s="255"/>
      <c r="EO61" s="255"/>
      <c r="EP61" s="255"/>
      <c r="EQ61" s="255"/>
      <c r="ER61" s="255"/>
      <c r="ES61" s="255"/>
      <c r="ET61" s="255"/>
      <c r="EU61" s="255"/>
      <c r="EV61" s="255"/>
      <c r="EW61" s="255"/>
      <c r="EX61" s="255"/>
      <c r="EY61" s="255"/>
      <c r="EZ61" s="255"/>
      <c r="FA61" s="255"/>
      <c r="FB61" s="255"/>
      <c r="FC61" s="255"/>
      <c r="FD61" s="255"/>
      <c r="FE61" s="255"/>
      <c r="FF61" s="255"/>
      <c r="FG61" s="255"/>
      <c r="FH61" s="255"/>
      <c r="FI61" s="255"/>
      <c r="FJ61" s="255"/>
      <c r="FK61" s="255"/>
      <c r="FL61" s="255"/>
      <c r="FM61" s="255"/>
      <c r="FN61" s="255"/>
      <c r="FO61" s="255"/>
      <c r="FP61" s="255"/>
      <c r="FQ61" s="255"/>
      <c r="FR61" s="255"/>
      <c r="FS61" s="255"/>
      <c r="FT61" s="255"/>
      <c r="FU61" s="255"/>
      <c r="FV61" s="255"/>
      <c r="FW61" s="255"/>
      <c r="FX61" s="255"/>
      <c r="FY61" s="255"/>
      <c r="FZ61" s="255"/>
      <c r="GA61" s="255"/>
      <c r="GB61" s="255"/>
      <c r="GC61" s="255"/>
      <c r="GD61" s="255"/>
      <c r="GE61" s="255"/>
      <c r="GF61" s="255"/>
      <c r="GG61" s="255"/>
      <c r="GH61" s="255"/>
      <c r="GI61" s="255"/>
      <c r="GJ61" s="255"/>
      <c r="GK61" s="255"/>
      <c r="GL61" s="255"/>
      <c r="GM61" s="255"/>
      <c r="GN61" s="255"/>
      <c r="GO61" s="255"/>
      <c r="GP61" s="255"/>
      <c r="GQ61" s="255"/>
      <c r="GR61" s="255"/>
      <c r="GS61" s="255"/>
      <c r="GT61" s="255"/>
      <c r="GU61" s="255"/>
      <c r="GV61" s="255"/>
      <c r="GW61" s="255"/>
      <c r="GX61" s="255"/>
      <c r="GY61" s="255"/>
      <c r="GZ61" s="255"/>
      <c r="HA61" s="255"/>
      <c r="HB61" s="255"/>
      <c r="HC61" s="255"/>
      <c r="HD61" s="255"/>
      <c r="HE61" s="255"/>
      <c r="HF61" s="255"/>
      <c r="HG61" s="255"/>
      <c r="HH61" s="255"/>
      <c r="HI61" s="255"/>
      <c r="HJ61" s="255"/>
      <c r="HK61" s="255"/>
      <c r="HL61" s="255"/>
      <c r="HM61" s="255"/>
      <c r="HN61" s="255"/>
      <c r="HO61" s="255"/>
      <c r="HP61" s="255"/>
      <c r="HQ61" s="255"/>
      <c r="HR61" s="255"/>
      <c r="HS61" s="255"/>
      <c r="HT61" s="255"/>
      <c r="HU61" s="255"/>
      <c r="HV61" s="255"/>
      <c r="HW61" s="255"/>
      <c r="HX61" s="255"/>
      <c r="HY61" s="255"/>
      <c r="HZ61" s="255"/>
      <c r="IA61" s="255"/>
      <c r="IB61" s="255"/>
      <c r="IC61" s="255"/>
      <c r="ID61" s="255"/>
      <c r="IE61" s="255"/>
      <c r="IF61" s="255"/>
      <c r="IG61" s="255"/>
      <c r="IH61" s="255"/>
      <c r="II61" s="255"/>
      <c r="IJ61" s="255"/>
      <c r="IK61" s="255"/>
      <c r="IL61" s="255"/>
      <c r="IM61" s="255"/>
      <c r="IN61" s="255"/>
      <c r="IO61" s="255"/>
      <c r="IP61" s="255"/>
      <c r="IQ61" s="255"/>
      <c r="IR61" s="255"/>
      <c r="IS61" s="255"/>
      <c r="IT61" s="255"/>
      <c r="IU61" s="255"/>
      <c r="IV61" s="255"/>
    </row>
    <row r="62" spans="1:256" s="116" customFormat="1">
      <c r="A62" s="191"/>
      <c r="B62" s="242"/>
      <c r="C62" s="256"/>
      <c r="D62" s="256"/>
      <c r="E62" s="235"/>
      <c r="F62" s="23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c r="EU62" s="146"/>
      <c r="EV62" s="146"/>
      <c r="EW62" s="146"/>
      <c r="EX62" s="146"/>
      <c r="EY62" s="146"/>
      <c r="EZ62" s="146"/>
      <c r="FA62" s="146"/>
      <c r="FB62" s="146"/>
      <c r="FC62" s="146"/>
      <c r="FD62" s="146"/>
      <c r="FE62" s="146"/>
      <c r="FF62" s="146"/>
      <c r="FG62" s="146"/>
      <c r="FH62" s="146"/>
      <c r="FI62" s="146"/>
      <c r="FJ62" s="146"/>
      <c r="FK62" s="146"/>
      <c r="FL62" s="146"/>
      <c r="FM62" s="146"/>
      <c r="FN62" s="146"/>
      <c r="FO62" s="146"/>
      <c r="FP62" s="146"/>
      <c r="FQ62" s="146"/>
      <c r="FR62" s="146"/>
      <c r="FS62" s="146"/>
      <c r="FT62" s="146"/>
      <c r="FU62" s="146"/>
      <c r="FV62" s="146"/>
      <c r="FW62" s="146"/>
      <c r="FX62" s="146"/>
      <c r="FY62" s="146"/>
      <c r="FZ62" s="146"/>
      <c r="GA62" s="146"/>
      <c r="GB62" s="146"/>
      <c r="GC62" s="146"/>
      <c r="GD62" s="146"/>
      <c r="GE62" s="146"/>
      <c r="GF62" s="146"/>
      <c r="GG62" s="146"/>
      <c r="GH62" s="146"/>
      <c r="GI62" s="146"/>
      <c r="GJ62" s="146"/>
      <c r="GK62" s="146"/>
      <c r="GL62" s="146"/>
      <c r="GM62" s="146"/>
      <c r="GN62" s="146"/>
      <c r="GO62" s="146"/>
      <c r="GP62" s="146"/>
      <c r="GQ62" s="146"/>
      <c r="GR62" s="146"/>
      <c r="GS62" s="146"/>
      <c r="GT62" s="146"/>
      <c r="GU62" s="146"/>
      <c r="GV62" s="146"/>
      <c r="GW62" s="146"/>
      <c r="GX62" s="146"/>
      <c r="GY62" s="146"/>
      <c r="GZ62" s="146"/>
      <c r="HA62" s="146"/>
      <c r="HB62" s="146"/>
      <c r="HC62" s="146"/>
      <c r="HD62" s="146"/>
      <c r="HE62" s="146"/>
      <c r="HF62" s="146"/>
      <c r="HG62" s="146"/>
      <c r="HH62" s="146"/>
      <c r="HI62" s="146"/>
      <c r="HJ62" s="146"/>
      <c r="HK62" s="146"/>
      <c r="HL62" s="146"/>
      <c r="HM62" s="146"/>
      <c r="HN62" s="146"/>
      <c r="HO62" s="146"/>
      <c r="HP62" s="146"/>
      <c r="HQ62" s="146"/>
      <c r="HR62" s="146"/>
      <c r="HS62" s="146"/>
      <c r="HT62" s="146"/>
      <c r="HU62" s="146"/>
      <c r="HV62" s="146"/>
      <c r="HW62" s="146"/>
      <c r="HX62" s="146"/>
      <c r="HY62" s="146"/>
      <c r="HZ62" s="146"/>
      <c r="IA62" s="146"/>
      <c r="IB62" s="146"/>
      <c r="IC62" s="146"/>
      <c r="ID62" s="146"/>
      <c r="IE62" s="146"/>
      <c r="IF62" s="146"/>
      <c r="IG62" s="146"/>
      <c r="IH62" s="146"/>
      <c r="II62" s="146"/>
      <c r="IJ62" s="146"/>
      <c r="IK62" s="146"/>
      <c r="IL62" s="146"/>
      <c r="IM62" s="146"/>
      <c r="IN62" s="146"/>
      <c r="IO62" s="146"/>
      <c r="IP62" s="146"/>
      <c r="IQ62" s="146"/>
      <c r="IR62" s="146"/>
      <c r="IS62" s="146"/>
      <c r="IT62" s="146"/>
      <c r="IU62" s="146"/>
      <c r="IV62" s="146"/>
    </row>
    <row r="63" spans="1:256" s="116" customFormat="1" ht="25.5">
      <c r="A63" s="173">
        <f>MAX($A$3:A62)+1</f>
        <v>14</v>
      </c>
      <c r="B63" s="183" t="s">
        <v>347</v>
      </c>
      <c r="C63" s="118"/>
      <c r="D63" s="118"/>
      <c r="E63" s="130"/>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6"/>
      <c r="GB63" s="146"/>
      <c r="GC63" s="146"/>
      <c r="GD63" s="146"/>
      <c r="GE63" s="146"/>
      <c r="GF63" s="146"/>
      <c r="GG63" s="146"/>
      <c r="GH63" s="146"/>
      <c r="GI63" s="146"/>
      <c r="GJ63" s="146"/>
      <c r="GK63" s="146"/>
      <c r="GL63" s="146"/>
      <c r="GM63" s="146"/>
      <c r="GN63" s="146"/>
      <c r="GO63" s="146"/>
      <c r="GP63" s="146"/>
      <c r="GQ63" s="146"/>
      <c r="GR63" s="146"/>
      <c r="GS63" s="146"/>
      <c r="GT63" s="146"/>
      <c r="GU63" s="146"/>
      <c r="GV63" s="146"/>
      <c r="GW63" s="146"/>
      <c r="GX63" s="146"/>
      <c r="GY63" s="146"/>
      <c r="GZ63" s="146"/>
      <c r="HA63" s="146"/>
      <c r="HB63" s="146"/>
      <c r="HC63" s="146"/>
      <c r="HD63" s="146"/>
      <c r="HE63" s="146"/>
      <c r="HF63" s="146"/>
      <c r="HG63" s="146"/>
      <c r="HH63" s="146"/>
      <c r="HI63" s="146"/>
      <c r="HJ63" s="146"/>
      <c r="HK63" s="146"/>
      <c r="HL63" s="146"/>
      <c r="HM63" s="146"/>
      <c r="HN63" s="146"/>
      <c r="HO63" s="146"/>
      <c r="HP63" s="146"/>
      <c r="HQ63" s="146"/>
      <c r="HR63" s="146"/>
      <c r="HS63" s="146"/>
      <c r="HT63" s="146"/>
      <c r="HU63" s="146"/>
      <c r="HV63" s="146"/>
      <c r="HW63" s="146"/>
      <c r="HX63" s="146"/>
      <c r="HY63" s="146"/>
      <c r="HZ63" s="146"/>
      <c r="IA63" s="146"/>
      <c r="IB63" s="146"/>
      <c r="IC63" s="146"/>
      <c r="ID63" s="146"/>
      <c r="IE63" s="146"/>
      <c r="IF63" s="146"/>
      <c r="IG63" s="146"/>
      <c r="IH63" s="146"/>
      <c r="II63" s="146"/>
      <c r="IJ63" s="146"/>
      <c r="IK63" s="146"/>
      <c r="IL63" s="146"/>
      <c r="IM63" s="146"/>
      <c r="IN63" s="146"/>
      <c r="IO63" s="146"/>
      <c r="IP63" s="146"/>
      <c r="IQ63" s="146"/>
      <c r="IR63" s="146"/>
      <c r="IS63" s="146"/>
      <c r="IT63" s="146"/>
      <c r="IU63" s="146"/>
      <c r="IV63" s="146"/>
    </row>
    <row r="64" spans="1:256" s="241" customFormat="1">
      <c r="A64" s="116"/>
      <c r="B64" s="183" t="s">
        <v>348</v>
      </c>
      <c r="C64" s="257" t="s">
        <v>16</v>
      </c>
      <c r="D64" s="258">
        <v>2</v>
      </c>
      <c r="E64" s="754"/>
      <c r="F64" s="204">
        <f>D64*E64</f>
        <v>0</v>
      </c>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c r="CO64" s="255"/>
      <c r="CP64" s="255"/>
      <c r="CQ64" s="255"/>
      <c r="CR64" s="255"/>
      <c r="CS64" s="255"/>
      <c r="CT64" s="255"/>
      <c r="CU64" s="255"/>
      <c r="CV64" s="255"/>
      <c r="CW64" s="255"/>
      <c r="CX64" s="255"/>
      <c r="CY64" s="255"/>
      <c r="CZ64" s="255"/>
      <c r="DA64" s="255"/>
      <c r="DB64" s="255"/>
      <c r="DC64" s="255"/>
      <c r="DD64" s="255"/>
      <c r="DE64" s="255"/>
      <c r="DF64" s="255"/>
      <c r="DG64" s="255"/>
      <c r="DH64" s="255"/>
      <c r="DI64" s="255"/>
      <c r="DJ64" s="255"/>
      <c r="DK64" s="255"/>
      <c r="DL64" s="255"/>
      <c r="DM64" s="255"/>
      <c r="DN64" s="255"/>
      <c r="DO64" s="255"/>
      <c r="DP64" s="255"/>
      <c r="DQ64" s="255"/>
      <c r="DR64" s="255"/>
      <c r="DS64" s="255"/>
      <c r="DT64" s="255"/>
      <c r="DU64" s="255"/>
      <c r="DV64" s="255"/>
      <c r="DW64" s="255"/>
      <c r="DX64" s="255"/>
      <c r="DY64" s="255"/>
      <c r="DZ64" s="255"/>
      <c r="EA64" s="255"/>
      <c r="EB64" s="255"/>
      <c r="EC64" s="255"/>
      <c r="ED64" s="255"/>
      <c r="EE64" s="255"/>
      <c r="EF64" s="255"/>
      <c r="EG64" s="255"/>
      <c r="EH64" s="255"/>
      <c r="EI64" s="255"/>
      <c r="EJ64" s="255"/>
      <c r="EK64" s="255"/>
      <c r="EL64" s="255"/>
      <c r="EM64" s="255"/>
      <c r="EN64" s="255"/>
      <c r="EO64" s="255"/>
      <c r="EP64" s="255"/>
      <c r="EQ64" s="255"/>
      <c r="ER64" s="255"/>
      <c r="ES64" s="255"/>
      <c r="ET64" s="255"/>
      <c r="EU64" s="255"/>
      <c r="EV64" s="255"/>
      <c r="EW64" s="255"/>
      <c r="EX64" s="255"/>
      <c r="EY64" s="255"/>
      <c r="EZ64" s="255"/>
      <c r="FA64" s="255"/>
      <c r="FB64" s="255"/>
      <c r="FC64" s="255"/>
      <c r="FD64" s="255"/>
      <c r="FE64" s="255"/>
      <c r="FF64" s="255"/>
      <c r="FG64" s="255"/>
      <c r="FH64" s="255"/>
      <c r="FI64" s="255"/>
      <c r="FJ64" s="255"/>
      <c r="FK64" s="255"/>
      <c r="FL64" s="255"/>
      <c r="FM64" s="255"/>
      <c r="FN64" s="255"/>
      <c r="FO64" s="255"/>
      <c r="FP64" s="255"/>
      <c r="FQ64" s="255"/>
      <c r="FR64" s="255"/>
      <c r="FS64" s="255"/>
      <c r="FT64" s="255"/>
      <c r="FU64" s="255"/>
      <c r="FV64" s="255"/>
      <c r="FW64" s="255"/>
      <c r="FX64" s="255"/>
      <c r="FY64" s="255"/>
      <c r="FZ64" s="255"/>
      <c r="GA64" s="255"/>
      <c r="GB64" s="255"/>
      <c r="GC64" s="255"/>
      <c r="GD64" s="255"/>
      <c r="GE64" s="255"/>
      <c r="GF64" s="255"/>
      <c r="GG64" s="255"/>
      <c r="GH64" s="255"/>
      <c r="GI64" s="255"/>
      <c r="GJ64" s="255"/>
      <c r="GK64" s="255"/>
      <c r="GL64" s="255"/>
      <c r="GM64" s="255"/>
      <c r="GN64" s="255"/>
      <c r="GO64" s="255"/>
      <c r="GP64" s="255"/>
      <c r="GQ64" s="255"/>
      <c r="GR64" s="255"/>
      <c r="GS64" s="255"/>
      <c r="GT64" s="255"/>
      <c r="GU64" s="255"/>
      <c r="GV64" s="255"/>
      <c r="GW64" s="255"/>
      <c r="GX64" s="255"/>
      <c r="GY64" s="255"/>
      <c r="GZ64" s="255"/>
      <c r="HA64" s="255"/>
      <c r="HB64" s="255"/>
      <c r="HC64" s="255"/>
      <c r="HD64" s="255"/>
      <c r="HE64" s="255"/>
      <c r="HF64" s="255"/>
      <c r="HG64" s="255"/>
      <c r="HH64" s="255"/>
      <c r="HI64" s="255"/>
      <c r="HJ64" s="255"/>
      <c r="HK64" s="255"/>
      <c r="HL64" s="255"/>
      <c r="HM64" s="255"/>
      <c r="HN64" s="255"/>
      <c r="HO64" s="255"/>
      <c r="HP64" s="255"/>
      <c r="HQ64" s="255"/>
      <c r="HR64" s="255"/>
      <c r="HS64" s="255"/>
      <c r="HT64" s="255"/>
      <c r="HU64" s="255"/>
      <c r="HV64" s="255"/>
      <c r="HW64" s="255"/>
      <c r="HX64" s="255"/>
      <c r="HY64" s="255"/>
      <c r="HZ64" s="255"/>
      <c r="IA64" s="255"/>
      <c r="IB64" s="255"/>
      <c r="IC64" s="255"/>
      <c r="ID64" s="255"/>
      <c r="IE64" s="255"/>
      <c r="IF64" s="255"/>
      <c r="IG64" s="255"/>
      <c r="IH64" s="255"/>
      <c r="II64" s="255"/>
      <c r="IJ64" s="255"/>
      <c r="IK64" s="255"/>
      <c r="IL64" s="255"/>
      <c r="IM64" s="255"/>
      <c r="IN64" s="255"/>
      <c r="IO64" s="255"/>
      <c r="IP64" s="255"/>
      <c r="IQ64" s="255"/>
      <c r="IR64" s="255"/>
      <c r="IS64" s="255"/>
      <c r="IT64" s="255"/>
      <c r="IU64" s="255"/>
      <c r="IV64" s="255"/>
    </row>
    <row r="65" spans="1:6" s="102" customFormat="1">
      <c r="A65" s="97"/>
      <c r="B65" s="98"/>
      <c r="C65" s="99"/>
      <c r="D65" s="99"/>
      <c r="E65" s="752"/>
      <c r="F65" s="101"/>
    </row>
    <row r="66" spans="1:6" ht="25.5">
      <c r="A66" s="173">
        <f>MAX($A$3:A65)+1</f>
        <v>15</v>
      </c>
      <c r="B66" s="230" t="s">
        <v>349</v>
      </c>
      <c r="C66" s="118" t="s">
        <v>31</v>
      </c>
      <c r="D66" s="118">
        <v>3</v>
      </c>
      <c r="E66" s="766"/>
      <c r="F66" s="121">
        <f>+E66*D66</f>
        <v>0</v>
      </c>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V56"/>
  <sheetViews>
    <sheetView view="pageBreakPreview" zoomScale="60" zoomScaleNormal="100" workbookViewId="0">
      <selection activeCell="I13" sqref="I13"/>
    </sheetView>
  </sheetViews>
  <sheetFormatPr defaultColWidth="9" defaultRowHeight="12.75"/>
  <cols>
    <col min="1" max="1" width="6.7109375" style="128" customWidth="1"/>
    <col min="2" max="2" width="60.7109375" style="844" customWidth="1"/>
    <col min="3" max="4" width="7.7109375" style="260" customWidth="1"/>
    <col min="5" max="5" width="10.7109375" style="755" customWidth="1"/>
    <col min="6" max="6" width="15.7109375" style="126" customWidth="1"/>
    <col min="7" max="15" width="9" style="127"/>
    <col min="16" max="257" width="9" style="128"/>
    <col min="258" max="258" width="48" style="128" customWidth="1"/>
    <col min="259" max="259" width="9" style="128"/>
    <col min="260" max="260" width="6" style="128" bestFit="1" customWidth="1"/>
    <col min="261" max="262" width="13.140625" style="128" customWidth="1"/>
    <col min="263" max="513" width="9" style="128"/>
    <col min="514" max="514" width="48" style="128" customWidth="1"/>
    <col min="515" max="515" width="9" style="128"/>
    <col min="516" max="516" width="6" style="128" bestFit="1" customWidth="1"/>
    <col min="517" max="518" width="13.140625" style="128" customWidth="1"/>
    <col min="519" max="769" width="9" style="128"/>
    <col min="770" max="770" width="48" style="128" customWidth="1"/>
    <col min="771" max="771" width="9" style="128"/>
    <col min="772" max="772" width="6" style="128" bestFit="1" customWidth="1"/>
    <col min="773" max="774" width="13.140625" style="128" customWidth="1"/>
    <col min="775" max="1025" width="9" style="128"/>
    <col min="1026" max="1026" width="48" style="128" customWidth="1"/>
    <col min="1027" max="1027" width="9" style="128"/>
    <col min="1028" max="1028" width="6" style="128" bestFit="1" customWidth="1"/>
    <col min="1029" max="1030" width="13.140625" style="128" customWidth="1"/>
    <col min="1031" max="1281" width="9" style="128"/>
    <col min="1282" max="1282" width="48" style="128" customWidth="1"/>
    <col min="1283" max="1283" width="9" style="128"/>
    <col min="1284" max="1284" width="6" style="128" bestFit="1" customWidth="1"/>
    <col min="1285" max="1286" width="13.140625" style="128" customWidth="1"/>
    <col min="1287" max="1537" width="9" style="128"/>
    <col min="1538" max="1538" width="48" style="128" customWidth="1"/>
    <col min="1539" max="1539" width="9" style="128"/>
    <col min="1540" max="1540" width="6" style="128" bestFit="1" customWidth="1"/>
    <col min="1541" max="1542" width="13.140625" style="128" customWidth="1"/>
    <col min="1543" max="1793" width="9" style="128"/>
    <col min="1794" max="1794" width="48" style="128" customWidth="1"/>
    <col min="1795" max="1795" width="9" style="128"/>
    <col min="1796" max="1796" width="6" style="128" bestFit="1" customWidth="1"/>
    <col min="1797" max="1798" width="13.140625" style="128" customWidth="1"/>
    <col min="1799" max="2049" width="9" style="128"/>
    <col min="2050" max="2050" width="48" style="128" customWidth="1"/>
    <col min="2051" max="2051" width="9" style="128"/>
    <col min="2052" max="2052" width="6" style="128" bestFit="1" customWidth="1"/>
    <col min="2053" max="2054" width="13.140625" style="128" customWidth="1"/>
    <col min="2055" max="2305" width="9" style="128"/>
    <col min="2306" max="2306" width="48" style="128" customWidth="1"/>
    <col min="2307" max="2307" width="9" style="128"/>
    <col min="2308" max="2308" width="6" style="128" bestFit="1" customWidth="1"/>
    <col min="2309" max="2310" width="13.140625" style="128" customWidth="1"/>
    <col min="2311" max="2561" width="9" style="128"/>
    <col min="2562" max="2562" width="48" style="128" customWidth="1"/>
    <col min="2563" max="2563" width="9" style="128"/>
    <col min="2564" max="2564" width="6" style="128" bestFit="1" customWidth="1"/>
    <col min="2565" max="2566" width="13.140625" style="128" customWidth="1"/>
    <col min="2567" max="2817" width="9" style="128"/>
    <col min="2818" max="2818" width="48" style="128" customWidth="1"/>
    <col min="2819" max="2819" width="9" style="128"/>
    <col min="2820" max="2820" width="6" style="128" bestFit="1" customWidth="1"/>
    <col min="2821" max="2822" width="13.140625" style="128" customWidth="1"/>
    <col min="2823" max="3073" width="9" style="128"/>
    <col min="3074" max="3074" width="48" style="128" customWidth="1"/>
    <col min="3075" max="3075" width="9" style="128"/>
    <col min="3076" max="3076" width="6" style="128" bestFit="1" customWidth="1"/>
    <col min="3077" max="3078" width="13.140625" style="128" customWidth="1"/>
    <col min="3079" max="3329" width="9" style="128"/>
    <col min="3330" max="3330" width="48" style="128" customWidth="1"/>
    <col min="3331" max="3331" width="9" style="128"/>
    <col min="3332" max="3332" width="6" style="128" bestFit="1" customWidth="1"/>
    <col min="3333" max="3334" width="13.140625" style="128" customWidth="1"/>
    <col min="3335" max="3585" width="9" style="128"/>
    <col min="3586" max="3586" width="48" style="128" customWidth="1"/>
    <col min="3587" max="3587" width="9" style="128"/>
    <col min="3588" max="3588" width="6" style="128" bestFit="1" customWidth="1"/>
    <col min="3589" max="3590" width="13.140625" style="128" customWidth="1"/>
    <col min="3591" max="3841" width="9" style="128"/>
    <col min="3842" max="3842" width="48" style="128" customWidth="1"/>
    <col min="3843" max="3843" width="9" style="128"/>
    <col min="3844" max="3844" width="6" style="128" bestFit="1" customWidth="1"/>
    <col min="3845" max="3846" width="13.140625" style="128" customWidth="1"/>
    <col min="3847" max="4097" width="9" style="128"/>
    <col min="4098" max="4098" width="48" style="128" customWidth="1"/>
    <col min="4099" max="4099" width="9" style="128"/>
    <col min="4100" max="4100" width="6" style="128" bestFit="1" customWidth="1"/>
    <col min="4101" max="4102" width="13.140625" style="128" customWidth="1"/>
    <col min="4103" max="4353" width="9" style="128"/>
    <col min="4354" max="4354" width="48" style="128" customWidth="1"/>
    <col min="4355" max="4355" width="9" style="128"/>
    <col min="4356" max="4356" width="6" style="128" bestFit="1" customWidth="1"/>
    <col min="4357" max="4358" width="13.140625" style="128" customWidth="1"/>
    <col min="4359" max="4609" width="9" style="128"/>
    <col min="4610" max="4610" width="48" style="128" customWidth="1"/>
    <col min="4611" max="4611" width="9" style="128"/>
    <col min="4612" max="4612" width="6" style="128" bestFit="1" customWidth="1"/>
    <col min="4613" max="4614" width="13.140625" style="128" customWidth="1"/>
    <col min="4615" max="4865" width="9" style="128"/>
    <col min="4866" max="4866" width="48" style="128" customWidth="1"/>
    <col min="4867" max="4867" width="9" style="128"/>
    <col min="4868" max="4868" width="6" style="128" bestFit="1" customWidth="1"/>
    <col min="4869" max="4870" width="13.140625" style="128" customWidth="1"/>
    <col min="4871" max="5121" width="9" style="128"/>
    <col min="5122" max="5122" width="48" style="128" customWidth="1"/>
    <col min="5123" max="5123" width="9" style="128"/>
    <col min="5124" max="5124" width="6" style="128" bestFit="1" customWidth="1"/>
    <col min="5125" max="5126" width="13.140625" style="128" customWidth="1"/>
    <col min="5127" max="5377" width="9" style="128"/>
    <col min="5378" max="5378" width="48" style="128" customWidth="1"/>
    <col min="5379" max="5379" width="9" style="128"/>
    <col min="5380" max="5380" width="6" style="128" bestFit="1" customWidth="1"/>
    <col min="5381" max="5382" width="13.140625" style="128" customWidth="1"/>
    <col min="5383" max="5633" width="9" style="128"/>
    <col min="5634" max="5634" width="48" style="128" customWidth="1"/>
    <col min="5635" max="5635" width="9" style="128"/>
    <col min="5636" max="5636" width="6" style="128" bestFit="1" customWidth="1"/>
    <col min="5637" max="5638" width="13.140625" style="128" customWidth="1"/>
    <col min="5639" max="5889" width="9" style="128"/>
    <col min="5890" max="5890" width="48" style="128" customWidth="1"/>
    <col min="5891" max="5891" width="9" style="128"/>
    <col min="5892" max="5892" width="6" style="128" bestFit="1" customWidth="1"/>
    <col min="5893" max="5894" width="13.140625" style="128" customWidth="1"/>
    <col min="5895" max="6145" width="9" style="128"/>
    <col min="6146" max="6146" width="48" style="128" customWidth="1"/>
    <col min="6147" max="6147" width="9" style="128"/>
    <col min="6148" max="6148" width="6" style="128" bestFit="1" customWidth="1"/>
    <col min="6149" max="6150" width="13.140625" style="128" customWidth="1"/>
    <col min="6151" max="6401" width="9" style="128"/>
    <col min="6402" max="6402" width="48" style="128" customWidth="1"/>
    <col min="6403" max="6403" width="9" style="128"/>
    <col min="6404" max="6404" width="6" style="128" bestFit="1" customWidth="1"/>
    <col min="6405" max="6406" width="13.140625" style="128" customWidth="1"/>
    <col min="6407" max="6657" width="9" style="128"/>
    <col min="6658" max="6658" width="48" style="128" customWidth="1"/>
    <col min="6659" max="6659" width="9" style="128"/>
    <col min="6660" max="6660" width="6" style="128" bestFit="1" customWidth="1"/>
    <col min="6661" max="6662" width="13.140625" style="128" customWidth="1"/>
    <col min="6663" max="6913" width="9" style="128"/>
    <col min="6914" max="6914" width="48" style="128" customWidth="1"/>
    <col min="6915" max="6915" width="9" style="128"/>
    <col min="6916" max="6916" width="6" style="128" bestFit="1" customWidth="1"/>
    <col min="6917" max="6918" width="13.140625" style="128" customWidth="1"/>
    <col min="6919" max="7169" width="9" style="128"/>
    <col min="7170" max="7170" width="48" style="128" customWidth="1"/>
    <col min="7171" max="7171" width="9" style="128"/>
    <col min="7172" max="7172" width="6" style="128" bestFit="1" customWidth="1"/>
    <col min="7173" max="7174" width="13.140625" style="128" customWidth="1"/>
    <col min="7175" max="7425" width="9" style="128"/>
    <col min="7426" max="7426" width="48" style="128" customWidth="1"/>
    <col min="7427" max="7427" width="9" style="128"/>
    <col min="7428" max="7428" width="6" style="128" bestFit="1" customWidth="1"/>
    <col min="7429" max="7430" width="13.140625" style="128" customWidth="1"/>
    <col min="7431" max="7681" width="9" style="128"/>
    <col min="7682" max="7682" width="48" style="128" customWidth="1"/>
    <col min="7683" max="7683" width="9" style="128"/>
    <col min="7684" max="7684" width="6" style="128" bestFit="1" customWidth="1"/>
    <col min="7685" max="7686" width="13.140625" style="128" customWidth="1"/>
    <col min="7687" max="7937" width="9" style="128"/>
    <col min="7938" max="7938" width="48" style="128" customWidth="1"/>
    <col min="7939" max="7939" width="9" style="128"/>
    <col min="7940" max="7940" width="6" style="128" bestFit="1" customWidth="1"/>
    <col min="7941" max="7942" width="13.140625" style="128" customWidth="1"/>
    <col min="7943" max="8193" width="9" style="128"/>
    <col min="8194" max="8194" width="48" style="128" customWidth="1"/>
    <col min="8195" max="8195" width="9" style="128"/>
    <col min="8196" max="8196" width="6" style="128" bestFit="1" customWidth="1"/>
    <col min="8197" max="8198" width="13.140625" style="128" customWidth="1"/>
    <col min="8199" max="8449" width="9" style="128"/>
    <col min="8450" max="8450" width="48" style="128" customWidth="1"/>
    <col min="8451" max="8451" width="9" style="128"/>
    <col min="8452" max="8452" width="6" style="128" bestFit="1" customWidth="1"/>
    <col min="8453" max="8454" width="13.140625" style="128" customWidth="1"/>
    <col min="8455" max="8705" width="9" style="128"/>
    <col min="8706" max="8706" width="48" style="128" customWidth="1"/>
    <col min="8707" max="8707" width="9" style="128"/>
    <col min="8708" max="8708" width="6" style="128" bestFit="1" customWidth="1"/>
    <col min="8709" max="8710" width="13.140625" style="128" customWidth="1"/>
    <col min="8711" max="8961" width="9" style="128"/>
    <col min="8962" max="8962" width="48" style="128" customWidth="1"/>
    <col min="8963" max="8963" width="9" style="128"/>
    <col min="8964" max="8964" width="6" style="128" bestFit="1" customWidth="1"/>
    <col min="8965" max="8966" width="13.140625" style="128" customWidth="1"/>
    <col min="8967" max="9217" width="9" style="128"/>
    <col min="9218" max="9218" width="48" style="128" customWidth="1"/>
    <col min="9219" max="9219" width="9" style="128"/>
    <col min="9220" max="9220" width="6" style="128" bestFit="1" customWidth="1"/>
    <col min="9221" max="9222" width="13.140625" style="128" customWidth="1"/>
    <col min="9223" max="9473" width="9" style="128"/>
    <col min="9474" max="9474" width="48" style="128" customWidth="1"/>
    <col min="9475" max="9475" width="9" style="128"/>
    <col min="9476" max="9476" width="6" style="128" bestFit="1" customWidth="1"/>
    <col min="9477" max="9478" width="13.140625" style="128" customWidth="1"/>
    <col min="9479" max="9729" width="9" style="128"/>
    <col min="9730" max="9730" width="48" style="128" customWidth="1"/>
    <col min="9731" max="9731" width="9" style="128"/>
    <col min="9732" max="9732" width="6" style="128" bestFit="1" customWidth="1"/>
    <col min="9733" max="9734" width="13.140625" style="128" customWidth="1"/>
    <col min="9735" max="9985" width="9" style="128"/>
    <col min="9986" max="9986" width="48" style="128" customWidth="1"/>
    <col min="9987" max="9987" width="9" style="128"/>
    <col min="9988" max="9988" width="6" style="128" bestFit="1" customWidth="1"/>
    <col min="9989" max="9990" width="13.140625" style="128" customWidth="1"/>
    <col min="9991" max="10241" width="9" style="128"/>
    <col min="10242" max="10242" width="48" style="128" customWidth="1"/>
    <col min="10243" max="10243" width="9" style="128"/>
    <col min="10244" max="10244" width="6" style="128" bestFit="1" customWidth="1"/>
    <col min="10245" max="10246" width="13.140625" style="128" customWidth="1"/>
    <col min="10247" max="10497" width="9" style="128"/>
    <col min="10498" max="10498" width="48" style="128" customWidth="1"/>
    <col min="10499" max="10499" width="9" style="128"/>
    <col min="10500" max="10500" width="6" style="128" bestFit="1" customWidth="1"/>
    <col min="10501" max="10502" width="13.140625" style="128" customWidth="1"/>
    <col min="10503" max="10753" width="9" style="128"/>
    <col min="10754" max="10754" width="48" style="128" customWidth="1"/>
    <col min="10755" max="10755" width="9" style="128"/>
    <col min="10756" max="10756" width="6" style="128" bestFit="1" customWidth="1"/>
    <col min="10757" max="10758" width="13.140625" style="128" customWidth="1"/>
    <col min="10759" max="11009" width="9" style="128"/>
    <col min="11010" max="11010" width="48" style="128" customWidth="1"/>
    <col min="11011" max="11011" width="9" style="128"/>
    <col min="11012" max="11012" width="6" style="128" bestFit="1" customWidth="1"/>
    <col min="11013" max="11014" width="13.140625" style="128" customWidth="1"/>
    <col min="11015" max="11265" width="9" style="128"/>
    <col min="11266" max="11266" width="48" style="128" customWidth="1"/>
    <col min="11267" max="11267" width="9" style="128"/>
    <col min="11268" max="11268" width="6" style="128" bestFit="1" customWidth="1"/>
    <col min="11269" max="11270" width="13.140625" style="128" customWidth="1"/>
    <col min="11271" max="11521" width="9" style="128"/>
    <col min="11522" max="11522" width="48" style="128" customWidth="1"/>
    <col min="11523" max="11523" width="9" style="128"/>
    <col min="11524" max="11524" width="6" style="128" bestFit="1" customWidth="1"/>
    <col min="11525" max="11526" width="13.140625" style="128" customWidth="1"/>
    <col min="11527" max="11777" width="9" style="128"/>
    <col min="11778" max="11778" width="48" style="128" customWidth="1"/>
    <col min="11779" max="11779" width="9" style="128"/>
    <col min="11780" max="11780" width="6" style="128" bestFit="1" customWidth="1"/>
    <col min="11781" max="11782" width="13.140625" style="128" customWidth="1"/>
    <col min="11783" max="12033" width="9" style="128"/>
    <col min="12034" max="12034" width="48" style="128" customWidth="1"/>
    <col min="12035" max="12035" width="9" style="128"/>
    <col min="12036" max="12036" width="6" style="128" bestFit="1" customWidth="1"/>
    <col min="12037" max="12038" width="13.140625" style="128" customWidth="1"/>
    <col min="12039" max="12289" width="9" style="128"/>
    <col min="12290" max="12290" width="48" style="128" customWidth="1"/>
    <col min="12291" max="12291" width="9" style="128"/>
    <col min="12292" max="12292" width="6" style="128" bestFit="1" customWidth="1"/>
    <col min="12293" max="12294" width="13.140625" style="128" customWidth="1"/>
    <col min="12295" max="12545" width="9" style="128"/>
    <col min="12546" max="12546" width="48" style="128" customWidth="1"/>
    <col min="12547" max="12547" width="9" style="128"/>
    <col min="12548" max="12548" width="6" style="128" bestFit="1" customWidth="1"/>
    <col min="12549" max="12550" width="13.140625" style="128" customWidth="1"/>
    <col min="12551" max="12801" width="9" style="128"/>
    <col min="12802" max="12802" width="48" style="128" customWidth="1"/>
    <col min="12803" max="12803" width="9" style="128"/>
    <col min="12804" max="12804" width="6" style="128" bestFit="1" customWidth="1"/>
    <col min="12805" max="12806" width="13.140625" style="128" customWidth="1"/>
    <col min="12807" max="13057" width="9" style="128"/>
    <col min="13058" max="13058" width="48" style="128" customWidth="1"/>
    <col min="13059" max="13059" width="9" style="128"/>
    <col min="13060" max="13060" width="6" style="128" bestFit="1" customWidth="1"/>
    <col min="13061" max="13062" width="13.140625" style="128" customWidth="1"/>
    <col min="13063" max="13313" width="9" style="128"/>
    <col min="13314" max="13314" width="48" style="128" customWidth="1"/>
    <col min="13315" max="13315" width="9" style="128"/>
    <col min="13316" max="13316" width="6" style="128" bestFit="1" customWidth="1"/>
    <col min="13317" max="13318" width="13.140625" style="128" customWidth="1"/>
    <col min="13319" max="13569" width="9" style="128"/>
    <col min="13570" max="13570" width="48" style="128" customWidth="1"/>
    <col min="13571" max="13571" width="9" style="128"/>
    <col min="13572" max="13572" width="6" style="128" bestFit="1" customWidth="1"/>
    <col min="13573" max="13574" width="13.140625" style="128" customWidth="1"/>
    <col min="13575" max="13825" width="9" style="128"/>
    <col min="13826" max="13826" width="48" style="128" customWidth="1"/>
    <col min="13827" max="13827" width="9" style="128"/>
    <col min="13828" max="13828" width="6" style="128" bestFit="1" customWidth="1"/>
    <col min="13829" max="13830" width="13.140625" style="128" customWidth="1"/>
    <col min="13831" max="14081" width="9" style="128"/>
    <col min="14082" max="14082" width="48" style="128" customWidth="1"/>
    <col min="14083" max="14083" width="9" style="128"/>
    <col min="14084" max="14084" width="6" style="128" bestFit="1" customWidth="1"/>
    <col min="14085" max="14086" width="13.140625" style="128" customWidth="1"/>
    <col min="14087" max="14337" width="9" style="128"/>
    <col min="14338" max="14338" width="48" style="128" customWidth="1"/>
    <col min="14339" max="14339" width="9" style="128"/>
    <col min="14340" max="14340" width="6" style="128" bestFit="1" customWidth="1"/>
    <col min="14341" max="14342" width="13.140625" style="128" customWidth="1"/>
    <col min="14343" max="14593" width="9" style="128"/>
    <col min="14594" max="14594" width="48" style="128" customWidth="1"/>
    <col min="14595" max="14595" width="9" style="128"/>
    <col min="14596" max="14596" width="6" style="128" bestFit="1" customWidth="1"/>
    <col min="14597" max="14598" width="13.140625" style="128" customWidth="1"/>
    <col min="14599" max="14849" width="9" style="128"/>
    <col min="14850" max="14850" width="48" style="128" customWidth="1"/>
    <col min="14851" max="14851" width="9" style="128"/>
    <col min="14852" max="14852" width="6" style="128" bestFit="1" customWidth="1"/>
    <col min="14853" max="14854" width="13.140625" style="128" customWidth="1"/>
    <col min="14855" max="15105" width="9" style="128"/>
    <col min="15106" max="15106" width="48" style="128" customWidth="1"/>
    <col min="15107" max="15107" width="9" style="128"/>
    <col min="15108" max="15108" width="6" style="128" bestFit="1" customWidth="1"/>
    <col min="15109" max="15110" width="13.140625" style="128" customWidth="1"/>
    <col min="15111" max="15361" width="9" style="128"/>
    <col min="15362" max="15362" width="48" style="128" customWidth="1"/>
    <col min="15363" max="15363" width="9" style="128"/>
    <col min="15364" max="15364" width="6" style="128" bestFit="1" customWidth="1"/>
    <col min="15365" max="15366" width="13.140625" style="128" customWidth="1"/>
    <col min="15367" max="15617" width="9" style="128"/>
    <col min="15618" max="15618" width="48" style="128" customWidth="1"/>
    <col min="15619" max="15619" width="9" style="128"/>
    <col min="15620" max="15620" width="6" style="128" bestFit="1" customWidth="1"/>
    <col min="15621" max="15622" width="13.140625" style="128" customWidth="1"/>
    <col min="15623" max="15873" width="9" style="128"/>
    <col min="15874" max="15874" width="48" style="128" customWidth="1"/>
    <col min="15875" max="15875" width="9" style="128"/>
    <col min="15876" max="15876" width="6" style="128" bestFit="1" customWidth="1"/>
    <col min="15877" max="15878" width="13.140625" style="128" customWidth="1"/>
    <col min="15879" max="16129" width="9" style="128"/>
    <col min="16130" max="16130" width="48" style="128" customWidth="1"/>
    <col min="16131" max="16131" width="9" style="128"/>
    <col min="16132" max="16132" width="6" style="128" bestFit="1" customWidth="1"/>
    <col min="16133" max="16134" width="13.140625" style="128" customWidth="1"/>
    <col min="16135" max="16384" width="9" style="128"/>
  </cols>
  <sheetData>
    <row r="1" spans="1:10" s="102" customFormat="1">
      <c r="A1" s="97"/>
      <c r="B1" s="843" t="s">
        <v>163</v>
      </c>
      <c r="C1" s="99" t="s">
        <v>164</v>
      </c>
      <c r="D1" s="99" t="s">
        <v>165</v>
      </c>
      <c r="E1" s="752" t="s">
        <v>166</v>
      </c>
      <c r="F1" s="101" t="s">
        <v>167</v>
      </c>
    </row>
    <row r="2" spans="1:10" s="102" customFormat="1">
      <c r="A2" s="97"/>
      <c r="B2" s="843"/>
      <c r="C2" s="99"/>
      <c r="D2" s="99"/>
      <c r="E2" s="752"/>
      <c r="F2" s="101"/>
    </row>
    <row r="4" spans="1:10" s="109" customFormat="1">
      <c r="A4" s="103" t="s">
        <v>126</v>
      </c>
      <c r="B4" s="845" t="s">
        <v>361</v>
      </c>
      <c r="C4" s="105"/>
      <c r="D4" s="106"/>
      <c r="E4" s="107"/>
      <c r="F4" s="108">
        <f>SUBTOTAL(9,F5:F56)</f>
        <v>0</v>
      </c>
    </row>
    <row r="5" spans="1:10" s="116" customFormat="1">
      <c r="B5" s="846"/>
      <c r="C5" s="185"/>
      <c r="D5" s="185"/>
      <c r="E5" s="138"/>
    </row>
    <row r="6" spans="1:10" s="298" customFormat="1" ht="153">
      <c r="A6" s="160">
        <f>MAX($A$3:A5)+1</f>
        <v>1</v>
      </c>
      <c r="B6" s="837" t="s">
        <v>514</v>
      </c>
      <c r="C6" s="294"/>
      <c r="D6" s="295"/>
      <c r="E6" s="296"/>
      <c r="F6" s="297"/>
      <c r="G6" s="297"/>
    </row>
    <row r="7" spans="1:10" s="149" customFormat="1">
      <c r="A7" s="173"/>
      <c r="B7" s="837" t="s">
        <v>515</v>
      </c>
      <c r="C7" s="118" t="s">
        <v>16</v>
      </c>
      <c r="D7" s="118">
        <v>1</v>
      </c>
      <c r="E7" s="766"/>
      <c r="F7" s="121">
        <f>+E7*D7</f>
        <v>0</v>
      </c>
      <c r="J7" s="299"/>
    </row>
    <row r="8" spans="1:10" s="149" customFormat="1">
      <c r="A8" s="173"/>
      <c r="B8" s="837" t="s">
        <v>516</v>
      </c>
      <c r="C8" s="118" t="s">
        <v>16</v>
      </c>
      <c r="D8" s="118">
        <v>1</v>
      </c>
      <c r="E8" s="766"/>
      <c r="F8" s="121">
        <f>+E8*D8</f>
        <v>0</v>
      </c>
    </row>
    <row r="9" spans="1:10" s="149" customFormat="1">
      <c r="A9" s="173"/>
      <c r="B9" s="847" t="s">
        <v>517</v>
      </c>
      <c r="C9" s="118" t="s">
        <v>16</v>
      </c>
      <c r="D9" s="118">
        <v>1</v>
      </c>
      <c r="E9" s="766"/>
      <c r="F9" s="121">
        <f>+E9*D9</f>
        <v>0</v>
      </c>
    </row>
    <row r="10" spans="1:10" s="149" customFormat="1">
      <c r="A10" s="173"/>
      <c r="B10" s="848" t="s">
        <v>518</v>
      </c>
      <c r="C10" s="118" t="s">
        <v>16</v>
      </c>
      <c r="D10" s="118">
        <v>1</v>
      </c>
      <c r="E10" s="766"/>
      <c r="F10" s="121">
        <f>+E10*D10</f>
        <v>0</v>
      </c>
    </row>
    <row r="11" spans="1:10" s="298" customFormat="1">
      <c r="A11" s="173"/>
      <c r="B11" s="837"/>
      <c r="C11" s="294"/>
      <c r="D11" s="302"/>
      <c r="E11" s="303"/>
      <c r="F11" s="304"/>
    </row>
    <row r="12" spans="1:10" s="116" customFormat="1" ht="89.25">
      <c r="A12" s="270">
        <f>MAX($A$3:A11)+1</f>
        <v>2</v>
      </c>
      <c r="B12" s="837" t="s">
        <v>519</v>
      </c>
      <c r="C12" s="185"/>
      <c r="D12" s="265"/>
      <c r="E12" s="130"/>
    </row>
    <row r="13" spans="1:10" s="116" customFormat="1">
      <c r="A13" s="173"/>
      <c r="B13" s="837" t="s">
        <v>520</v>
      </c>
      <c r="C13" s="118"/>
      <c r="D13" s="118"/>
      <c r="E13" s="778"/>
      <c r="F13" s="118"/>
    </row>
    <row r="14" spans="1:10" s="116" customFormat="1">
      <c r="A14" s="173"/>
      <c r="B14" s="837" t="s">
        <v>521</v>
      </c>
      <c r="C14" s="118" t="s">
        <v>16</v>
      </c>
      <c r="D14" s="118">
        <v>1</v>
      </c>
      <c r="E14" s="754"/>
      <c r="F14" s="121">
        <f>D14*E14</f>
        <v>0</v>
      </c>
    </row>
    <row r="15" spans="1:10" s="116" customFormat="1">
      <c r="A15" s="173"/>
      <c r="B15" s="837"/>
      <c r="C15" s="118"/>
      <c r="D15" s="121"/>
      <c r="E15" s="181"/>
      <c r="F15" s="121"/>
    </row>
    <row r="16" spans="1:10" s="116" customFormat="1" ht="38.25">
      <c r="A16" s="270">
        <f>MAX($A$3:A14)+1</f>
        <v>3</v>
      </c>
      <c r="B16" s="838" t="s">
        <v>522</v>
      </c>
      <c r="C16" s="185"/>
      <c r="D16" s="121"/>
      <c r="E16" s="181"/>
      <c r="F16" s="121"/>
    </row>
    <row r="17" spans="1:15" s="116" customFormat="1">
      <c r="B17" s="838" t="s">
        <v>523</v>
      </c>
      <c r="C17" s="185"/>
      <c r="D17" s="185"/>
      <c r="E17" s="306"/>
    </row>
    <row r="18" spans="1:15" s="116" customFormat="1">
      <c r="B18" s="838" t="s">
        <v>524</v>
      </c>
      <c r="C18" s="185"/>
      <c r="D18" s="185"/>
      <c r="E18" s="306"/>
    </row>
    <row r="19" spans="1:15" s="116" customFormat="1">
      <c r="B19" s="838" t="s">
        <v>525</v>
      </c>
      <c r="C19" s="185"/>
      <c r="D19" s="185"/>
      <c r="E19" s="306"/>
    </row>
    <row r="20" spans="1:15" s="116" customFormat="1">
      <c r="B20" s="838" t="s">
        <v>526</v>
      </c>
      <c r="C20" s="185" t="s">
        <v>16</v>
      </c>
      <c r="D20" s="185">
        <v>1</v>
      </c>
      <c r="E20" s="766"/>
      <c r="F20" s="120">
        <f>D20*E20</f>
        <v>0</v>
      </c>
    </row>
    <row r="21" spans="1:15">
      <c r="A21" s="116"/>
      <c r="B21" s="849"/>
      <c r="C21" s="185"/>
      <c r="D21" s="185"/>
      <c r="E21" s="774"/>
      <c r="F21" s="116"/>
    </row>
    <row r="22" spans="1:15" s="116" customFormat="1" ht="51">
      <c r="A22" s="160">
        <f>MAX($A$3:A21)+1</f>
        <v>4</v>
      </c>
      <c r="B22" s="850" t="s">
        <v>527</v>
      </c>
      <c r="C22" s="234"/>
      <c r="D22" s="234"/>
      <c r="E22" s="130"/>
      <c r="F22" s="120"/>
    </row>
    <row r="23" spans="1:15" s="116" customFormat="1">
      <c r="A23" s="160"/>
      <c r="B23" s="851" t="s">
        <v>546</v>
      </c>
      <c r="C23" s="118" t="s">
        <v>16</v>
      </c>
      <c r="D23" s="118">
        <v>1</v>
      </c>
      <c r="E23" s="766"/>
      <c r="F23" s="120">
        <f>+E23*D23</f>
        <v>0</v>
      </c>
    </row>
    <row r="24" spans="1:15" s="116" customFormat="1">
      <c r="B24" s="838" t="s">
        <v>529</v>
      </c>
      <c r="C24" s="234"/>
      <c r="D24" s="234"/>
      <c r="E24" s="779"/>
      <c r="F24" s="120"/>
    </row>
    <row r="25" spans="1:15" s="116" customFormat="1">
      <c r="B25" s="850"/>
      <c r="C25" s="164"/>
      <c r="D25" s="164"/>
      <c r="E25" s="130"/>
      <c r="G25" s="165"/>
      <c r="H25" s="165"/>
      <c r="I25" s="165"/>
      <c r="J25" s="165"/>
      <c r="K25" s="165"/>
      <c r="L25" s="165"/>
      <c r="M25" s="165"/>
      <c r="N25" s="165"/>
      <c r="O25" s="165"/>
    </row>
    <row r="26" spans="1:15" s="116" customFormat="1" ht="63.75">
      <c r="A26" s="160">
        <f>MAX($A$3:A25)+1</f>
        <v>5</v>
      </c>
      <c r="B26" s="838" t="s">
        <v>530</v>
      </c>
      <c r="C26" s="185" t="s">
        <v>16</v>
      </c>
      <c r="D26" s="185">
        <v>1</v>
      </c>
      <c r="E26" s="754"/>
      <c r="F26" s="120">
        <f>D26*E26</f>
        <v>0</v>
      </c>
    </row>
    <row r="27" spans="1:15" s="116" customFormat="1">
      <c r="B27" s="838"/>
      <c r="C27" s="185"/>
      <c r="D27" s="185"/>
      <c r="E27" s="138"/>
    </row>
    <row r="28" spans="1:15" s="116" customFormat="1" ht="76.5">
      <c r="A28" s="160">
        <f>MAX($A$3:A27)+1</f>
        <v>6</v>
      </c>
      <c r="B28" s="838" t="s">
        <v>531</v>
      </c>
      <c r="C28" s="185"/>
      <c r="D28" s="185"/>
      <c r="E28" s="138"/>
    </row>
    <row r="29" spans="1:15" s="116" customFormat="1">
      <c r="B29" s="838" t="s">
        <v>532</v>
      </c>
      <c r="C29" s="185" t="s">
        <v>2</v>
      </c>
      <c r="D29" s="185">
        <v>1</v>
      </c>
      <c r="E29" s="754"/>
      <c r="F29" s="120">
        <f>D29*E29</f>
        <v>0</v>
      </c>
    </row>
    <row r="30" spans="1:15" s="116" customFormat="1">
      <c r="B30" s="838"/>
      <c r="C30" s="185"/>
      <c r="E30" s="130"/>
    </row>
    <row r="31" spans="1:15" ht="267.75">
      <c r="A31" s="173">
        <f>MAX($A$3:A30)+1</f>
        <v>7</v>
      </c>
      <c r="B31" s="839" t="s">
        <v>533</v>
      </c>
      <c r="C31" s="185"/>
      <c r="D31" s="185"/>
      <c r="E31" s="774"/>
      <c r="F31" s="116"/>
    </row>
    <row r="32" spans="1:15">
      <c r="A32" s="116"/>
      <c r="B32" s="839" t="s">
        <v>534</v>
      </c>
      <c r="C32" s="185"/>
      <c r="D32" s="185"/>
      <c r="E32" s="774"/>
      <c r="F32" s="116"/>
    </row>
    <row r="33" spans="1:256">
      <c r="A33" s="116"/>
      <c r="B33" s="839" t="s">
        <v>535</v>
      </c>
      <c r="C33" s="307" t="s">
        <v>201</v>
      </c>
      <c r="D33" s="307">
        <v>39</v>
      </c>
      <c r="E33" s="766"/>
      <c r="F33" s="121">
        <f>D33*E33</f>
        <v>0</v>
      </c>
    </row>
    <row r="34" spans="1:256">
      <c r="A34" s="116"/>
      <c r="B34" s="839" t="s">
        <v>536</v>
      </c>
      <c r="C34" s="307" t="s">
        <v>201</v>
      </c>
      <c r="D34" s="307">
        <v>8</v>
      </c>
      <c r="E34" s="766"/>
      <c r="F34" s="121">
        <f>D34*E34</f>
        <v>0</v>
      </c>
    </row>
    <row r="35" spans="1:256" s="116" customFormat="1">
      <c r="B35" s="852"/>
      <c r="C35" s="171"/>
      <c r="D35" s="171"/>
      <c r="E35" s="130"/>
    </row>
    <row r="36" spans="1:256" s="116" customFormat="1" ht="51">
      <c r="A36" s="173">
        <f>MAX($A$3:A35)+1</f>
        <v>8</v>
      </c>
      <c r="B36" s="837" t="s">
        <v>537</v>
      </c>
      <c r="C36" s="88"/>
      <c r="D36" s="265"/>
      <c r="E36" s="130"/>
      <c r="G36" s="165"/>
      <c r="H36" s="165"/>
      <c r="I36" s="165"/>
    </row>
    <row r="37" spans="1:256" s="116" customFormat="1">
      <c r="A37" s="308"/>
      <c r="B37" s="837" t="s">
        <v>538</v>
      </c>
      <c r="C37" s="88"/>
      <c r="D37" s="265"/>
      <c r="E37" s="130"/>
      <c r="G37" s="165"/>
      <c r="H37" s="165"/>
      <c r="I37" s="165"/>
      <c r="J37" s="165"/>
      <c r="K37" s="165"/>
      <c r="L37" s="165"/>
      <c r="M37" s="165"/>
      <c r="N37" s="165"/>
      <c r="O37" s="165"/>
      <c r="P37" s="165"/>
      <c r="Q37" s="165"/>
    </row>
    <row r="38" spans="1:256" s="116" customFormat="1">
      <c r="A38" s="308"/>
      <c r="B38" s="837" t="s">
        <v>539</v>
      </c>
      <c r="C38" s="118" t="s">
        <v>16</v>
      </c>
      <c r="D38" s="118">
        <v>1</v>
      </c>
      <c r="E38" s="766"/>
      <c r="F38" s="283">
        <f>D38*E38</f>
        <v>0</v>
      </c>
      <c r="G38" s="165"/>
      <c r="H38" s="165"/>
      <c r="I38" s="165"/>
      <c r="J38" s="165"/>
      <c r="K38" s="165"/>
      <c r="L38" s="165"/>
      <c r="M38" s="165"/>
      <c r="N38" s="165"/>
      <c r="O38" s="165"/>
      <c r="P38" s="165"/>
      <c r="Q38" s="165"/>
    </row>
    <row r="39" spans="1:256" s="116" customFormat="1">
      <c r="A39" s="308"/>
      <c r="B39" s="837"/>
      <c r="C39" s="118"/>
      <c r="D39" s="194"/>
      <c r="E39" s="780"/>
      <c r="F39" s="194"/>
      <c r="G39" s="165"/>
      <c r="H39" s="165"/>
      <c r="I39" s="165"/>
      <c r="J39" s="165"/>
      <c r="K39" s="165"/>
      <c r="L39" s="165"/>
      <c r="M39" s="165"/>
      <c r="N39" s="165"/>
      <c r="O39" s="165"/>
      <c r="P39" s="165"/>
      <c r="Q39" s="165"/>
    </row>
    <row r="40" spans="1:256" s="234" customFormat="1" ht="25.5">
      <c r="A40" s="160">
        <f>MAX($A$3:A38)+1</f>
        <v>9</v>
      </c>
      <c r="B40" s="853" t="s">
        <v>540</v>
      </c>
      <c r="C40" s="310"/>
      <c r="D40" s="194"/>
      <c r="E40" s="780"/>
      <c r="F40" s="194"/>
    </row>
    <row r="41" spans="1:256" s="234" customFormat="1">
      <c r="A41" s="122"/>
      <c r="B41" s="853" t="s">
        <v>341</v>
      </c>
      <c r="C41" s="227"/>
      <c r="D41" s="227"/>
      <c r="E41" s="130"/>
      <c r="F41" s="194"/>
    </row>
    <row r="42" spans="1:256" s="234" customFormat="1">
      <c r="A42" s="122"/>
      <c r="B42" s="853" t="s">
        <v>342</v>
      </c>
      <c r="C42" s="227"/>
      <c r="D42" s="227"/>
      <c r="E42" s="130"/>
      <c r="F42" s="194"/>
    </row>
    <row r="43" spans="1:256" s="234" customFormat="1">
      <c r="A43" s="122"/>
      <c r="B43" s="853" t="s">
        <v>343</v>
      </c>
      <c r="C43" s="311" t="s">
        <v>2</v>
      </c>
      <c r="D43" s="311">
        <v>1</v>
      </c>
      <c r="E43" s="754"/>
      <c r="F43" s="204">
        <f>D43*E43</f>
        <v>0</v>
      </c>
    </row>
    <row r="44" spans="1:256" s="116" customFormat="1">
      <c r="B44" s="838"/>
      <c r="C44" s="185"/>
      <c r="D44" s="185"/>
      <c r="E44" s="138"/>
    </row>
    <row r="45" spans="1:256" s="127" customFormat="1" ht="17.25" customHeight="1">
      <c r="A45" s="160">
        <f>MAX($A$3:A44)+1</f>
        <v>10</v>
      </c>
      <c r="B45" s="854" t="s">
        <v>384</v>
      </c>
      <c r="C45" s="249"/>
      <c r="D45" s="249"/>
      <c r="E45" s="774"/>
      <c r="F45" s="66"/>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c r="IG45" s="128"/>
      <c r="IH45" s="128"/>
      <c r="II45" s="128"/>
      <c r="IJ45" s="128"/>
      <c r="IK45" s="128"/>
      <c r="IL45" s="128"/>
      <c r="IM45" s="128"/>
      <c r="IN45" s="128"/>
      <c r="IO45" s="128"/>
      <c r="IP45" s="128"/>
      <c r="IQ45" s="128"/>
      <c r="IR45" s="128"/>
      <c r="IS45" s="128"/>
      <c r="IT45" s="128"/>
      <c r="IU45" s="128"/>
      <c r="IV45" s="128"/>
    </row>
    <row r="46" spans="1:256" s="127" customFormat="1">
      <c r="A46" s="160"/>
      <c r="B46" s="854" t="s">
        <v>385</v>
      </c>
      <c r="C46" s="249"/>
      <c r="D46" s="249"/>
      <c r="E46" s="774"/>
      <c r="F46" s="66"/>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1:256" s="127" customFormat="1">
      <c r="A47" s="116"/>
      <c r="B47" s="854" t="s">
        <v>541</v>
      </c>
      <c r="C47" s="185" t="s">
        <v>201</v>
      </c>
      <c r="D47" s="185">
        <v>4</v>
      </c>
      <c r="E47" s="766"/>
      <c r="F47" s="120">
        <f t="shared" ref="F47:F49" si="0">D47*E47</f>
        <v>0</v>
      </c>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1:256" s="127" customFormat="1">
      <c r="A48" s="116"/>
      <c r="B48" s="854" t="s">
        <v>386</v>
      </c>
      <c r="C48" s="185" t="s">
        <v>201</v>
      </c>
      <c r="D48" s="185">
        <v>12</v>
      </c>
      <c r="E48" s="766"/>
      <c r="F48" s="120">
        <f t="shared" si="0"/>
        <v>0</v>
      </c>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1:256" s="127" customFormat="1">
      <c r="A49" s="116"/>
      <c r="B49" s="854" t="s">
        <v>388</v>
      </c>
      <c r="C49" s="185" t="s">
        <v>201</v>
      </c>
      <c r="D49" s="185">
        <v>4</v>
      </c>
      <c r="E49" s="766"/>
      <c r="F49" s="120">
        <f t="shared" si="0"/>
        <v>0</v>
      </c>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1:256" s="127" customFormat="1">
      <c r="A50" s="116"/>
      <c r="B50" s="854"/>
      <c r="C50" s="185"/>
      <c r="D50" s="185"/>
      <c r="E50" s="306"/>
      <c r="F50" s="120"/>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row>
    <row r="51" spans="1:256" s="208" customFormat="1" ht="25.5">
      <c r="A51" s="160">
        <f>MAX($A$3:A50)+1</f>
        <v>11</v>
      </c>
      <c r="B51" s="854" t="s">
        <v>542</v>
      </c>
      <c r="C51" s="185"/>
      <c r="D51" s="185"/>
      <c r="E51" s="306"/>
      <c r="F51" s="120"/>
    </row>
    <row r="52" spans="1:256" s="208" customFormat="1">
      <c r="B52" s="854" t="s">
        <v>543</v>
      </c>
      <c r="C52" s="185" t="s">
        <v>201</v>
      </c>
      <c r="D52" s="185">
        <v>4</v>
      </c>
      <c r="E52" s="766"/>
      <c r="F52" s="312">
        <f t="shared" ref="F52" si="1">D52*E52</f>
        <v>0</v>
      </c>
    </row>
    <row r="53" spans="1:256" s="116" customFormat="1">
      <c r="B53" s="854"/>
      <c r="C53" s="185"/>
      <c r="D53" s="185"/>
      <c r="E53" s="138"/>
      <c r="F53" s="139"/>
    </row>
    <row r="54" spans="1:256" ht="25.5">
      <c r="A54" s="173">
        <f>MAX($A$3:A53)+1</f>
        <v>12</v>
      </c>
      <c r="B54" s="837" t="s">
        <v>409</v>
      </c>
      <c r="C54" s="118" t="s">
        <v>2</v>
      </c>
      <c r="D54" s="118">
        <v>1</v>
      </c>
      <c r="E54" s="754"/>
      <c r="F54" s="120">
        <f>D54*E54</f>
        <v>0</v>
      </c>
    </row>
    <row r="55" spans="1:256">
      <c r="A55" s="173"/>
      <c r="B55" s="837"/>
      <c r="C55" s="140"/>
      <c r="D55" s="140"/>
      <c r="E55" s="130"/>
      <c r="F55" s="116"/>
    </row>
    <row r="56" spans="1:256" ht="25.5">
      <c r="A56" s="160">
        <f>MAX($A$3:A55)+1</f>
        <v>13</v>
      </c>
      <c r="B56" s="839" t="s">
        <v>414</v>
      </c>
      <c r="C56" s="185" t="s">
        <v>31</v>
      </c>
      <c r="D56" s="185">
        <v>15</v>
      </c>
      <c r="E56" s="766"/>
      <c r="F56" s="120">
        <f>D56*E56</f>
        <v>0</v>
      </c>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133"/>
  <sheetViews>
    <sheetView view="pageBreakPreview" zoomScale="112" zoomScaleNormal="100" zoomScaleSheetLayoutView="112" workbookViewId="0">
      <selection activeCell="D12" sqref="D12"/>
    </sheetView>
  </sheetViews>
  <sheetFormatPr defaultColWidth="9" defaultRowHeight="12.75"/>
  <cols>
    <col min="1" max="1" width="6.7109375" style="336" customWidth="1"/>
    <col min="2" max="2" width="60.7109375" style="340" customWidth="1"/>
    <col min="3" max="4" width="7.7109375" style="341" customWidth="1"/>
    <col min="5" max="5" width="10.7109375" style="791" customWidth="1"/>
    <col min="6" max="6" width="15.7109375" style="342" customWidth="1"/>
    <col min="7" max="15" width="9" style="343"/>
    <col min="16" max="257" width="9" style="336"/>
    <col min="258" max="258" width="48" style="336" customWidth="1"/>
    <col min="259" max="259" width="9" style="336"/>
    <col min="260" max="260" width="6" style="336" bestFit="1" customWidth="1"/>
    <col min="261" max="262" width="13.140625" style="336" customWidth="1"/>
    <col min="263" max="513" width="9" style="336"/>
    <col min="514" max="514" width="48" style="336" customWidth="1"/>
    <col min="515" max="515" width="9" style="336"/>
    <col min="516" max="516" width="6" style="336" bestFit="1" customWidth="1"/>
    <col min="517" max="518" width="13.140625" style="336" customWidth="1"/>
    <col min="519" max="769" width="9" style="336"/>
    <col min="770" max="770" width="48" style="336" customWidth="1"/>
    <col min="771" max="771" width="9" style="336"/>
    <col min="772" max="772" width="6" style="336" bestFit="1" customWidth="1"/>
    <col min="773" max="774" width="13.140625" style="336" customWidth="1"/>
    <col min="775" max="1025" width="9" style="336"/>
    <col min="1026" max="1026" width="48" style="336" customWidth="1"/>
    <col min="1027" max="1027" width="9" style="336"/>
    <col min="1028" max="1028" width="6" style="336" bestFit="1" customWidth="1"/>
    <col min="1029" max="1030" width="13.140625" style="336" customWidth="1"/>
    <col min="1031" max="1281" width="9" style="336"/>
    <col min="1282" max="1282" width="48" style="336" customWidth="1"/>
    <col min="1283" max="1283" width="9" style="336"/>
    <col min="1284" max="1284" width="6" style="336" bestFit="1" customWidth="1"/>
    <col min="1285" max="1286" width="13.140625" style="336" customWidth="1"/>
    <col min="1287" max="1537" width="9" style="336"/>
    <col min="1538" max="1538" width="48" style="336" customWidth="1"/>
    <col min="1539" max="1539" width="9" style="336"/>
    <col min="1540" max="1540" width="6" style="336" bestFit="1" customWidth="1"/>
    <col min="1541" max="1542" width="13.140625" style="336" customWidth="1"/>
    <col min="1543" max="1793" width="9" style="336"/>
    <col min="1794" max="1794" width="48" style="336" customWidth="1"/>
    <col min="1795" max="1795" width="9" style="336"/>
    <col min="1796" max="1796" width="6" style="336" bestFit="1" customWidth="1"/>
    <col min="1797" max="1798" width="13.140625" style="336" customWidth="1"/>
    <col min="1799" max="2049" width="9" style="336"/>
    <col min="2050" max="2050" width="48" style="336" customWidth="1"/>
    <col min="2051" max="2051" width="9" style="336"/>
    <col min="2052" max="2052" width="6" style="336" bestFit="1" customWidth="1"/>
    <col min="2053" max="2054" width="13.140625" style="336" customWidth="1"/>
    <col min="2055" max="2305" width="9" style="336"/>
    <col min="2306" max="2306" width="48" style="336" customWidth="1"/>
    <col min="2307" max="2307" width="9" style="336"/>
    <col min="2308" max="2308" width="6" style="336" bestFit="1" customWidth="1"/>
    <col min="2309" max="2310" width="13.140625" style="336" customWidth="1"/>
    <col min="2311" max="2561" width="9" style="336"/>
    <col min="2562" max="2562" width="48" style="336" customWidth="1"/>
    <col min="2563" max="2563" width="9" style="336"/>
    <col min="2564" max="2564" width="6" style="336" bestFit="1" customWidth="1"/>
    <col min="2565" max="2566" width="13.140625" style="336" customWidth="1"/>
    <col min="2567" max="2817" width="9" style="336"/>
    <col min="2818" max="2818" width="48" style="336" customWidth="1"/>
    <col min="2819" max="2819" width="9" style="336"/>
    <col min="2820" max="2820" width="6" style="336" bestFit="1" customWidth="1"/>
    <col min="2821" max="2822" width="13.140625" style="336" customWidth="1"/>
    <col min="2823" max="3073" width="9" style="336"/>
    <col min="3074" max="3074" width="48" style="336" customWidth="1"/>
    <col min="3075" max="3075" width="9" style="336"/>
    <col min="3076" max="3076" width="6" style="336" bestFit="1" customWidth="1"/>
    <col min="3077" max="3078" width="13.140625" style="336" customWidth="1"/>
    <col min="3079" max="3329" width="9" style="336"/>
    <col min="3330" max="3330" width="48" style="336" customWidth="1"/>
    <col min="3331" max="3331" width="9" style="336"/>
    <col min="3332" max="3332" width="6" style="336" bestFit="1" customWidth="1"/>
    <col min="3333" max="3334" width="13.140625" style="336" customWidth="1"/>
    <col min="3335" max="3585" width="9" style="336"/>
    <col min="3586" max="3586" width="48" style="336" customWidth="1"/>
    <col min="3587" max="3587" width="9" style="336"/>
    <col min="3588" max="3588" width="6" style="336" bestFit="1" customWidth="1"/>
    <col min="3589" max="3590" width="13.140625" style="336" customWidth="1"/>
    <col min="3591" max="3841" width="9" style="336"/>
    <col min="3842" max="3842" width="48" style="336" customWidth="1"/>
    <col min="3843" max="3843" width="9" style="336"/>
    <col min="3844" max="3844" width="6" style="336" bestFit="1" customWidth="1"/>
    <col min="3845" max="3846" width="13.140625" style="336" customWidth="1"/>
    <col min="3847" max="4097" width="9" style="336"/>
    <col min="4098" max="4098" width="48" style="336" customWidth="1"/>
    <col min="4099" max="4099" width="9" style="336"/>
    <col min="4100" max="4100" width="6" style="336" bestFit="1" customWidth="1"/>
    <col min="4101" max="4102" width="13.140625" style="336" customWidth="1"/>
    <col min="4103" max="4353" width="9" style="336"/>
    <col min="4354" max="4354" width="48" style="336" customWidth="1"/>
    <col min="4355" max="4355" width="9" style="336"/>
    <col min="4356" max="4356" width="6" style="336" bestFit="1" customWidth="1"/>
    <col min="4357" max="4358" width="13.140625" style="336" customWidth="1"/>
    <col min="4359" max="4609" width="9" style="336"/>
    <col min="4610" max="4610" width="48" style="336" customWidth="1"/>
    <col min="4611" max="4611" width="9" style="336"/>
    <col min="4612" max="4612" width="6" style="336" bestFit="1" customWidth="1"/>
    <col min="4613" max="4614" width="13.140625" style="336" customWidth="1"/>
    <col min="4615" max="4865" width="9" style="336"/>
    <col min="4866" max="4866" width="48" style="336" customWidth="1"/>
    <col min="4867" max="4867" width="9" style="336"/>
    <col min="4868" max="4868" width="6" style="336" bestFit="1" customWidth="1"/>
    <col min="4869" max="4870" width="13.140625" style="336" customWidth="1"/>
    <col min="4871" max="5121" width="9" style="336"/>
    <col min="5122" max="5122" width="48" style="336" customWidth="1"/>
    <col min="5123" max="5123" width="9" style="336"/>
    <col min="5124" max="5124" width="6" style="336" bestFit="1" customWidth="1"/>
    <col min="5125" max="5126" width="13.140625" style="336" customWidth="1"/>
    <col min="5127" max="5377" width="9" style="336"/>
    <col min="5378" max="5378" width="48" style="336" customWidth="1"/>
    <col min="5379" max="5379" width="9" style="336"/>
    <col min="5380" max="5380" width="6" style="336" bestFit="1" customWidth="1"/>
    <col min="5381" max="5382" width="13.140625" style="336" customWidth="1"/>
    <col min="5383" max="5633" width="9" style="336"/>
    <col min="5634" max="5634" width="48" style="336" customWidth="1"/>
    <col min="5635" max="5635" width="9" style="336"/>
    <col min="5636" max="5636" width="6" style="336" bestFit="1" customWidth="1"/>
    <col min="5637" max="5638" width="13.140625" style="336" customWidth="1"/>
    <col min="5639" max="5889" width="9" style="336"/>
    <col min="5890" max="5890" width="48" style="336" customWidth="1"/>
    <col min="5891" max="5891" width="9" style="336"/>
    <col min="5892" max="5892" width="6" style="336" bestFit="1" customWidth="1"/>
    <col min="5893" max="5894" width="13.140625" style="336" customWidth="1"/>
    <col min="5895" max="6145" width="9" style="336"/>
    <col min="6146" max="6146" width="48" style="336" customWidth="1"/>
    <col min="6147" max="6147" width="9" style="336"/>
    <col min="6148" max="6148" width="6" style="336" bestFit="1" customWidth="1"/>
    <col min="6149" max="6150" width="13.140625" style="336" customWidth="1"/>
    <col min="6151" max="6401" width="9" style="336"/>
    <col min="6402" max="6402" width="48" style="336" customWidth="1"/>
    <col min="6403" max="6403" width="9" style="336"/>
    <col min="6404" max="6404" width="6" style="336" bestFit="1" customWidth="1"/>
    <col min="6405" max="6406" width="13.140625" style="336" customWidth="1"/>
    <col min="6407" max="6657" width="9" style="336"/>
    <col min="6658" max="6658" width="48" style="336" customWidth="1"/>
    <col min="6659" max="6659" width="9" style="336"/>
    <col min="6660" max="6660" width="6" style="336" bestFit="1" customWidth="1"/>
    <col min="6661" max="6662" width="13.140625" style="336" customWidth="1"/>
    <col min="6663" max="6913" width="9" style="336"/>
    <col min="6914" max="6914" width="48" style="336" customWidth="1"/>
    <col min="6915" max="6915" width="9" style="336"/>
    <col min="6916" max="6916" width="6" style="336" bestFit="1" customWidth="1"/>
    <col min="6917" max="6918" width="13.140625" style="336" customWidth="1"/>
    <col min="6919" max="7169" width="9" style="336"/>
    <col min="7170" max="7170" width="48" style="336" customWidth="1"/>
    <col min="7171" max="7171" width="9" style="336"/>
    <col min="7172" max="7172" width="6" style="336" bestFit="1" customWidth="1"/>
    <col min="7173" max="7174" width="13.140625" style="336" customWidth="1"/>
    <col min="7175" max="7425" width="9" style="336"/>
    <col min="7426" max="7426" width="48" style="336" customWidth="1"/>
    <col min="7427" max="7427" width="9" style="336"/>
    <col min="7428" max="7428" width="6" style="336" bestFit="1" customWidth="1"/>
    <col min="7429" max="7430" width="13.140625" style="336" customWidth="1"/>
    <col min="7431" max="7681" width="9" style="336"/>
    <col min="7682" max="7682" width="48" style="336" customWidth="1"/>
    <col min="7683" max="7683" width="9" style="336"/>
    <col min="7684" max="7684" width="6" style="336" bestFit="1" customWidth="1"/>
    <col min="7685" max="7686" width="13.140625" style="336" customWidth="1"/>
    <col min="7687" max="7937" width="9" style="336"/>
    <col min="7938" max="7938" width="48" style="336" customWidth="1"/>
    <col min="7939" max="7939" width="9" style="336"/>
    <col min="7940" max="7940" width="6" style="336" bestFit="1" customWidth="1"/>
    <col min="7941" max="7942" width="13.140625" style="336" customWidth="1"/>
    <col min="7943" max="8193" width="9" style="336"/>
    <col min="8194" max="8194" width="48" style="336" customWidth="1"/>
    <col min="8195" max="8195" width="9" style="336"/>
    <col min="8196" max="8196" width="6" style="336" bestFit="1" customWidth="1"/>
    <col min="8197" max="8198" width="13.140625" style="336" customWidth="1"/>
    <col min="8199" max="8449" width="9" style="336"/>
    <col min="8450" max="8450" width="48" style="336" customWidth="1"/>
    <col min="8451" max="8451" width="9" style="336"/>
    <col min="8452" max="8452" width="6" style="336" bestFit="1" customWidth="1"/>
    <col min="8453" max="8454" width="13.140625" style="336" customWidth="1"/>
    <col min="8455" max="8705" width="9" style="336"/>
    <col min="8706" max="8706" width="48" style="336" customWidth="1"/>
    <col min="8707" max="8707" width="9" style="336"/>
    <col min="8708" max="8708" width="6" style="336" bestFit="1" customWidth="1"/>
    <col min="8709" max="8710" width="13.140625" style="336" customWidth="1"/>
    <col min="8711" max="8961" width="9" style="336"/>
    <col min="8962" max="8962" width="48" style="336" customWidth="1"/>
    <col min="8963" max="8963" width="9" style="336"/>
    <col min="8964" max="8964" width="6" style="336" bestFit="1" customWidth="1"/>
    <col min="8965" max="8966" width="13.140625" style="336" customWidth="1"/>
    <col min="8967" max="9217" width="9" style="336"/>
    <col min="9218" max="9218" width="48" style="336" customWidth="1"/>
    <col min="9219" max="9219" width="9" style="336"/>
    <col min="9220" max="9220" width="6" style="336" bestFit="1" customWidth="1"/>
    <col min="9221" max="9222" width="13.140625" style="336" customWidth="1"/>
    <col min="9223" max="9473" width="9" style="336"/>
    <col min="9474" max="9474" width="48" style="336" customWidth="1"/>
    <col min="9475" max="9475" width="9" style="336"/>
    <col min="9476" max="9476" width="6" style="336" bestFit="1" customWidth="1"/>
    <col min="9477" max="9478" width="13.140625" style="336" customWidth="1"/>
    <col min="9479" max="9729" width="9" style="336"/>
    <col min="9730" max="9730" width="48" style="336" customWidth="1"/>
    <col min="9731" max="9731" width="9" style="336"/>
    <col min="9732" max="9732" width="6" style="336" bestFit="1" customWidth="1"/>
    <col min="9733" max="9734" width="13.140625" style="336" customWidth="1"/>
    <col min="9735" max="9985" width="9" style="336"/>
    <col min="9986" max="9986" width="48" style="336" customWidth="1"/>
    <col min="9987" max="9987" width="9" style="336"/>
    <col min="9988" max="9988" width="6" style="336" bestFit="1" customWidth="1"/>
    <col min="9989" max="9990" width="13.140625" style="336" customWidth="1"/>
    <col min="9991" max="10241" width="9" style="336"/>
    <col min="10242" max="10242" width="48" style="336" customWidth="1"/>
    <col min="10243" max="10243" width="9" style="336"/>
    <col min="10244" max="10244" width="6" style="336" bestFit="1" customWidth="1"/>
    <col min="10245" max="10246" width="13.140625" style="336" customWidth="1"/>
    <col min="10247" max="10497" width="9" style="336"/>
    <col min="10498" max="10498" width="48" style="336" customWidth="1"/>
    <col min="10499" max="10499" width="9" style="336"/>
    <col min="10500" max="10500" width="6" style="336" bestFit="1" customWidth="1"/>
    <col min="10501" max="10502" width="13.140625" style="336" customWidth="1"/>
    <col min="10503" max="10753" width="9" style="336"/>
    <col min="10754" max="10754" width="48" style="336" customWidth="1"/>
    <col min="10755" max="10755" width="9" style="336"/>
    <col min="10756" max="10756" width="6" style="336" bestFit="1" customWidth="1"/>
    <col min="10757" max="10758" width="13.140625" style="336" customWidth="1"/>
    <col min="10759" max="11009" width="9" style="336"/>
    <col min="11010" max="11010" width="48" style="336" customWidth="1"/>
    <col min="11011" max="11011" width="9" style="336"/>
    <col min="11012" max="11012" width="6" style="336" bestFit="1" customWidth="1"/>
    <col min="11013" max="11014" width="13.140625" style="336" customWidth="1"/>
    <col min="11015" max="11265" width="9" style="336"/>
    <col min="11266" max="11266" width="48" style="336" customWidth="1"/>
    <col min="11267" max="11267" width="9" style="336"/>
    <col min="11268" max="11268" width="6" style="336" bestFit="1" customWidth="1"/>
    <col min="11269" max="11270" width="13.140625" style="336" customWidth="1"/>
    <col min="11271" max="11521" width="9" style="336"/>
    <col min="11522" max="11522" width="48" style="336" customWidth="1"/>
    <col min="11523" max="11523" width="9" style="336"/>
    <col min="11524" max="11524" width="6" style="336" bestFit="1" customWidth="1"/>
    <col min="11525" max="11526" width="13.140625" style="336" customWidth="1"/>
    <col min="11527" max="11777" width="9" style="336"/>
    <col min="11778" max="11778" width="48" style="336" customWidth="1"/>
    <col min="11779" max="11779" width="9" style="336"/>
    <col min="11780" max="11780" width="6" style="336" bestFit="1" customWidth="1"/>
    <col min="11781" max="11782" width="13.140625" style="336" customWidth="1"/>
    <col min="11783" max="12033" width="9" style="336"/>
    <col min="12034" max="12034" width="48" style="336" customWidth="1"/>
    <col min="12035" max="12035" width="9" style="336"/>
    <col min="12036" max="12036" width="6" style="336" bestFit="1" customWidth="1"/>
    <col min="12037" max="12038" width="13.140625" style="336" customWidth="1"/>
    <col min="12039" max="12289" width="9" style="336"/>
    <col min="12290" max="12290" width="48" style="336" customWidth="1"/>
    <col min="12291" max="12291" width="9" style="336"/>
    <col min="12292" max="12292" width="6" style="336" bestFit="1" customWidth="1"/>
    <col min="12293" max="12294" width="13.140625" style="336" customWidth="1"/>
    <col min="12295" max="12545" width="9" style="336"/>
    <col min="12546" max="12546" width="48" style="336" customWidth="1"/>
    <col min="12547" max="12547" width="9" style="336"/>
    <col min="12548" max="12548" width="6" style="336" bestFit="1" customWidth="1"/>
    <col min="12549" max="12550" width="13.140625" style="336" customWidth="1"/>
    <col min="12551" max="12801" width="9" style="336"/>
    <col min="12802" max="12802" width="48" style="336" customWidth="1"/>
    <col min="12803" max="12803" width="9" style="336"/>
    <col min="12804" max="12804" width="6" style="336" bestFit="1" customWidth="1"/>
    <col min="12805" max="12806" width="13.140625" style="336" customWidth="1"/>
    <col min="12807" max="13057" width="9" style="336"/>
    <col min="13058" max="13058" width="48" style="336" customWidth="1"/>
    <col min="13059" max="13059" width="9" style="336"/>
    <col min="13060" max="13060" width="6" style="336" bestFit="1" customWidth="1"/>
    <col min="13061" max="13062" width="13.140625" style="336" customWidth="1"/>
    <col min="13063" max="13313" width="9" style="336"/>
    <col min="13314" max="13314" width="48" style="336" customWidth="1"/>
    <col min="13315" max="13315" width="9" style="336"/>
    <col min="13316" max="13316" width="6" style="336" bestFit="1" customWidth="1"/>
    <col min="13317" max="13318" width="13.140625" style="336" customWidth="1"/>
    <col min="13319" max="13569" width="9" style="336"/>
    <col min="13570" max="13570" width="48" style="336" customWidth="1"/>
    <col min="13571" max="13571" width="9" style="336"/>
    <col min="13572" max="13572" width="6" style="336" bestFit="1" customWidth="1"/>
    <col min="13573" max="13574" width="13.140625" style="336" customWidth="1"/>
    <col min="13575" max="13825" width="9" style="336"/>
    <col min="13826" max="13826" width="48" style="336" customWidth="1"/>
    <col min="13827" max="13827" width="9" style="336"/>
    <col min="13828" max="13828" width="6" style="336" bestFit="1" customWidth="1"/>
    <col min="13829" max="13830" width="13.140625" style="336" customWidth="1"/>
    <col min="13831" max="14081" width="9" style="336"/>
    <col min="14082" max="14082" width="48" style="336" customWidth="1"/>
    <col min="14083" max="14083" width="9" style="336"/>
    <col min="14084" max="14084" width="6" style="336" bestFit="1" customWidth="1"/>
    <col min="14085" max="14086" width="13.140625" style="336" customWidth="1"/>
    <col min="14087" max="14337" width="9" style="336"/>
    <col min="14338" max="14338" width="48" style="336" customWidth="1"/>
    <col min="14339" max="14339" width="9" style="336"/>
    <col min="14340" max="14340" width="6" style="336" bestFit="1" customWidth="1"/>
    <col min="14341" max="14342" width="13.140625" style="336" customWidth="1"/>
    <col min="14343" max="14593" width="9" style="336"/>
    <col min="14594" max="14594" width="48" style="336" customWidth="1"/>
    <col min="14595" max="14595" width="9" style="336"/>
    <col min="14596" max="14596" width="6" style="336" bestFit="1" customWidth="1"/>
    <col min="14597" max="14598" width="13.140625" style="336" customWidth="1"/>
    <col min="14599" max="14849" width="9" style="336"/>
    <col min="14850" max="14850" width="48" style="336" customWidth="1"/>
    <col min="14851" max="14851" width="9" style="336"/>
    <col min="14852" max="14852" width="6" style="336" bestFit="1" customWidth="1"/>
    <col min="14853" max="14854" width="13.140625" style="336" customWidth="1"/>
    <col min="14855" max="15105" width="9" style="336"/>
    <col min="15106" max="15106" width="48" style="336" customWidth="1"/>
    <col min="15107" max="15107" width="9" style="336"/>
    <col min="15108" max="15108" width="6" style="336" bestFit="1" customWidth="1"/>
    <col min="15109" max="15110" width="13.140625" style="336" customWidth="1"/>
    <col min="15111" max="15361" width="9" style="336"/>
    <col min="15362" max="15362" width="48" style="336" customWidth="1"/>
    <col min="15363" max="15363" width="9" style="336"/>
    <col min="15364" max="15364" width="6" style="336" bestFit="1" customWidth="1"/>
    <col min="15365" max="15366" width="13.140625" style="336" customWidth="1"/>
    <col min="15367" max="15617" width="9" style="336"/>
    <col min="15618" max="15618" width="48" style="336" customWidth="1"/>
    <col min="15619" max="15619" width="9" style="336"/>
    <col min="15620" max="15620" width="6" style="336" bestFit="1" customWidth="1"/>
    <col min="15621" max="15622" width="13.140625" style="336" customWidth="1"/>
    <col min="15623" max="15873" width="9" style="336"/>
    <col min="15874" max="15874" width="48" style="336" customWidth="1"/>
    <col min="15875" max="15875" width="9" style="336"/>
    <col min="15876" max="15876" width="6" style="336" bestFit="1" customWidth="1"/>
    <col min="15877" max="15878" width="13.140625" style="336" customWidth="1"/>
    <col min="15879" max="16129" width="9" style="336"/>
    <col min="16130" max="16130" width="48" style="336" customWidth="1"/>
    <col min="16131" max="16131" width="9" style="336"/>
    <col min="16132" max="16132" width="6" style="336" bestFit="1" customWidth="1"/>
    <col min="16133" max="16134" width="13.140625" style="336" customWidth="1"/>
    <col min="16135" max="16384" width="9" style="336"/>
  </cols>
  <sheetData>
    <row r="1" spans="1:6" s="318" customFormat="1">
      <c r="A1" s="314"/>
      <c r="B1" s="315" t="s">
        <v>163</v>
      </c>
      <c r="C1" s="316" t="s">
        <v>164</v>
      </c>
      <c r="D1" s="316" t="s">
        <v>165</v>
      </c>
      <c r="E1" s="781" t="s">
        <v>166</v>
      </c>
      <c r="F1" s="317" t="s">
        <v>167</v>
      </c>
    </row>
    <row r="2" spans="1:6" s="318" customFormat="1">
      <c r="A2" s="314"/>
      <c r="B2" s="315"/>
      <c r="C2" s="316"/>
      <c r="D2" s="316"/>
      <c r="E2" s="781"/>
      <c r="F2" s="317"/>
    </row>
    <row r="3" spans="1:6" s="334" customFormat="1">
      <c r="A3" s="336"/>
      <c r="B3" s="340"/>
      <c r="C3" s="341"/>
      <c r="D3" s="341"/>
      <c r="E3" s="791"/>
      <c r="F3" s="342"/>
    </row>
    <row r="4" spans="1:6" s="109" customFormat="1">
      <c r="A4" s="103" t="s">
        <v>126</v>
      </c>
      <c r="B4" s="104" t="s">
        <v>361</v>
      </c>
      <c r="C4" s="105"/>
      <c r="D4" s="106"/>
      <c r="E4" s="107"/>
      <c r="F4" s="108">
        <f>SUBTOTAL(9,F5:F31)</f>
        <v>0</v>
      </c>
    </row>
    <row r="5" spans="1:6" s="318" customFormat="1">
      <c r="A5" s="314"/>
      <c r="B5" s="315"/>
      <c r="C5" s="316"/>
      <c r="D5" s="120"/>
      <c r="E5" s="306"/>
      <c r="F5" s="120"/>
    </row>
    <row r="6" spans="1:6" s="116" customFormat="1" ht="51">
      <c r="A6" s="160">
        <f>MAX($A$1:A5)+1</f>
        <v>1</v>
      </c>
      <c r="B6" s="161" t="s">
        <v>558</v>
      </c>
      <c r="C6" s="118"/>
      <c r="D6" s="118"/>
      <c r="E6" s="761"/>
      <c r="F6" s="171"/>
    </row>
    <row r="7" spans="1:6" s="116" customFormat="1">
      <c r="B7" s="161" t="s">
        <v>559</v>
      </c>
      <c r="C7" s="118"/>
      <c r="D7" s="118"/>
      <c r="E7" s="761"/>
      <c r="F7" s="171"/>
    </row>
    <row r="8" spans="1:6" s="116" customFormat="1">
      <c r="B8" s="161" t="s">
        <v>560</v>
      </c>
      <c r="C8" s="118"/>
      <c r="D8" s="118"/>
      <c r="E8" s="761"/>
      <c r="F8" s="120"/>
    </row>
    <row r="9" spans="1:6" s="116" customFormat="1">
      <c r="B9" s="161" t="s">
        <v>561</v>
      </c>
      <c r="C9" s="118"/>
      <c r="D9" s="118"/>
      <c r="E9" s="123"/>
      <c r="F9" s="120"/>
    </row>
    <row r="10" spans="1:6" s="116" customFormat="1">
      <c r="B10" s="161" t="s">
        <v>562</v>
      </c>
      <c r="C10" s="118"/>
      <c r="D10" s="118"/>
      <c r="E10" s="761"/>
      <c r="F10" s="120"/>
    </row>
    <row r="11" spans="1:6" s="116" customFormat="1">
      <c r="B11" s="161" t="s">
        <v>563</v>
      </c>
      <c r="C11" s="118"/>
      <c r="D11" s="118"/>
      <c r="E11" s="761"/>
      <c r="F11" s="120"/>
    </row>
    <row r="12" spans="1:6" s="116" customFormat="1">
      <c r="B12" s="161" t="s">
        <v>564</v>
      </c>
      <c r="C12" s="118" t="s">
        <v>16</v>
      </c>
      <c r="D12" s="118">
        <v>1</v>
      </c>
      <c r="E12" s="792"/>
      <c r="F12" s="120">
        <f>+E12*D12</f>
        <v>0</v>
      </c>
    </row>
    <row r="13" spans="1:6" s="116" customFormat="1">
      <c r="B13" s="161" t="s">
        <v>182</v>
      </c>
      <c r="C13" s="118"/>
      <c r="D13" s="118"/>
      <c r="E13" s="123"/>
      <c r="F13" s="120"/>
    </row>
    <row r="14" spans="1:6" s="116" customFormat="1">
      <c r="B14" s="161"/>
      <c r="C14" s="118"/>
      <c r="D14" s="118"/>
      <c r="E14" s="761"/>
      <c r="F14" s="120"/>
    </row>
    <row r="15" spans="1:6" s="334" customFormat="1" ht="140.25">
      <c r="A15" s="330">
        <f>MAX($A$3:A14)+1</f>
        <v>2</v>
      </c>
      <c r="B15" s="331" t="s">
        <v>565</v>
      </c>
      <c r="C15" s="332"/>
      <c r="D15" s="332"/>
      <c r="E15" s="788"/>
      <c r="F15" s="333"/>
    </row>
    <row r="16" spans="1:6" s="334" customFormat="1" ht="25.5">
      <c r="A16" s="335"/>
      <c r="B16" s="331" t="s">
        <v>552</v>
      </c>
      <c r="C16" s="332"/>
      <c r="D16" s="332"/>
      <c r="E16" s="788"/>
      <c r="F16" s="333"/>
    </row>
    <row r="17" spans="1:15" s="334" customFormat="1" ht="89.25">
      <c r="A17" s="335"/>
      <c r="B17" s="331" t="s">
        <v>553</v>
      </c>
      <c r="C17" s="332"/>
      <c r="D17" s="332"/>
      <c r="E17" s="789"/>
      <c r="F17" s="332"/>
    </row>
    <row r="18" spans="1:15" s="198" customFormat="1">
      <c r="A18" s="336"/>
      <c r="B18" s="331" t="s">
        <v>566</v>
      </c>
      <c r="C18" s="337" t="s">
        <v>201</v>
      </c>
      <c r="D18" s="337">
        <v>4</v>
      </c>
      <c r="E18" s="793"/>
      <c r="F18" s="338">
        <f t="shared" ref="F18" si="0">D18*E18</f>
        <v>0</v>
      </c>
    </row>
    <row r="19" spans="1:15" s="116" customFormat="1">
      <c r="A19" s="160"/>
      <c r="B19" s="161"/>
      <c r="C19" s="118"/>
      <c r="D19" s="118"/>
      <c r="E19" s="123"/>
      <c r="F19" s="120"/>
    </row>
    <row r="20" spans="1:15" s="116" customFormat="1" ht="89.25">
      <c r="A20" s="160">
        <f>MAX($A$3:A19)+1</f>
        <v>3</v>
      </c>
      <c r="B20" s="161" t="s">
        <v>567</v>
      </c>
      <c r="C20" s="118"/>
      <c r="D20" s="118"/>
      <c r="E20" s="778"/>
      <c r="F20" s="120"/>
    </row>
    <row r="21" spans="1:15" s="116" customFormat="1">
      <c r="A21" s="160"/>
      <c r="B21" s="161" t="s">
        <v>568</v>
      </c>
      <c r="C21" s="118" t="s">
        <v>6</v>
      </c>
      <c r="D21" s="118">
        <v>2</v>
      </c>
      <c r="E21" s="792"/>
      <c r="F21" s="120">
        <f>+E21*D21</f>
        <v>0</v>
      </c>
    </row>
    <row r="22" spans="1:15" s="116" customFormat="1">
      <c r="A22" s="160"/>
      <c r="B22" s="161"/>
      <c r="C22" s="120"/>
      <c r="D22" s="120"/>
      <c r="E22" s="306"/>
      <c r="F22" s="120"/>
    </row>
    <row r="23" spans="1:15" s="339" customFormat="1" ht="38.25">
      <c r="A23" s="160">
        <f>MAX($A$2:A22)+1</f>
        <v>4</v>
      </c>
      <c r="B23" s="170" t="s">
        <v>571</v>
      </c>
      <c r="C23" s="164"/>
      <c r="D23" s="164"/>
      <c r="E23" s="138"/>
      <c r="F23" s="139"/>
    </row>
    <row r="24" spans="1:15" s="326" customFormat="1">
      <c r="A24" s="116"/>
      <c r="B24" s="263" t="s">
        <v>572</v>
      </c>
      <c r="C24" s="164" t="s">
        <v>16</v>
      </c>
      <c r="D24" s="164">
        <v>1</v>
      </c>
      <c r="E24" s="766"/>
      <c r="F24" s="204">
        <f>+E24*D24</f>
        <v>0</v>
      </c>
    </row>
    <row r="25" spans="1:15" s="326" customFormat="1">
      <c r="B25" s="327" t="s">
        <v>549</v>
      </c>
      <c r="C25" s="320"/>
      <c r="D25" s="320"/>
      <c r="E25" s="783"/>
      <c r="F25" s="167"/>
    </row>
    <row r="26" spans="1:15" s="326" customFormat="1">
      <c r="A26" s="116"/>
      <c r="B26" s="327" t="s">
        <v>573</v>
      </c>
      <c r="C26" s="164"/>
      <c r="D26" s="164"/>
      <c r="E26" s="138"/>
      <c r="F26" s="139"/>
    </row>
    <row r="27" spans="1:15" s="326" customFormat="1">
      <c r="A27" s="116"/>
      <c r="B27" s="170" t="s">
        <v>236</v>
      </c>
      <c r="C27" s="164"/>
      <c r="D27" s="164"/>
      <c r="E27" s="138"/>
      <c r="F27" s="139"/>
    </row>
    <row r="28" spans="1:15" s="326" customFormat="1">
      <c r="A28" s="116"/>
      <c r="B28" s="170"/>
      <c r="C28" s="164"/>
      <c r="D28" s="164"/>
      <c r="E28" s="138"/>
      <c r="F28" s="139"/>
    </row>
    <row r="29" spans="1:15" s="128" customFormat="1">
      <c r="A29" s="173">
        <f>MAX($A$3:A26)+1</f>
        <v>5</v>
      </c>
      <c r="B29" s="267" t="s">
        <v>569</v>
      </c>
      <c r="C29" s="118" t="s">
        <v>2</v>
      </c>
      <c r="D29" s="118">
        <v>1</v>
      </c>
      <c r="E29" s="754"/>
      <c r="F29" s="120">
        <f>D29*E29</f>
        <v>0</v>
      </c>
      <c r="G29" s="127"/>
      <c r="H29" s="127"/>
      <c r="I29" s="127"/>
      <c r="J29" s="127"/>
      <c r="K29" s="127"/>
      <c r="L29" s="127"/>
      <c r="M29" s="127"/>
      <c r="N29" s="127"/>
      <c r="O29" s="127"/>
    </row>
    <row r="30" spans="1:15" s="116" customFormat="1">
      <c r="A30" s="160"/>
      <c r="B30" s="161"/>
      <c r="C30" s="118"/>
      <c r="D30" s="118"/>
      <c r="E30" s="123"/>
      <c r="F30" s="120"/>
    </row>
    <row r="31" spans="1:15" s="116" customFormat="1" ht="25.5">
      <c r="A31" s="160">
        <f>MAX($A$3:A30)+1</f>
        <v>6</v>
      </c>
      <c r="B31" s="161" t="s">
        <v>570</v>
      </c>
      <c r="C31" s="118" t="s">
        <v>31</v>
      </c>
      <c r="D31" s="118">
        <v>5</v>
      </c>
      <c r="E31" s="792"/>
      <c r="F31" s="120">
        <f>+E31*D31</f>
        <v>0</v>
      </c>
    </row>
    <row r="32" spans="1:15" s="334" customFormat="1">
      <c r="A32" s="336"/>
      <c r="B32" s="340"/>
      <c r="C32" s="341"/>
      <c r="D32" s="341"/>
      <c r="E32" s="791"/>
      <c r="F32" s="342"/>
    </row>
    <row r="33" spans="1:6" s="334" customFormat="1">
      <c r="A33" s="336"/>
      <c r="B33" s="340"/>
      <c r="C33" s="341"/>
      <c r="D33" s="341"/>
      <c r="E33" s="791"/>
      <c r="F33" s="342"/>
    </row>
    <row r="34" spans="1:6" s="334" customFormat="1">
      <c r="A34" s="336"/>
      <c r="B34" s="340"/>
      <c r="C34" s="341"/>
      <c r="D34" s="341"/>
      <c r="E34" s="791"/>
      <c r="F34" s="342"/>
    </row>
    <row r="35" spans="1:6" s="334" customFormat="1">
      <c r="A35" s="336"/>
      <c r="B35" s="340"/>
      <c r="C35" s="341"/>
      <c r="D35" s="341"/>
      <c r="E35" s="791"/>
      <c r="F35" s="342"/>
    </row>
    <row r="36" spans="1:6" s="334" customFormat="1">
      <c r="A36" s="336"/>
      <c r="B36" s="340"/>
      <c r="C36" s="341"/>
      <c r="D36" s="341"/>
      <c r="E36" s="791"/>
      <c r="F36" s="342"/>
    </row>
    <row r="37" spans="1:6" s="198" customFormat="1">
      <c r="A37" s="336"/>
      <c r="B37" s="340"/>
      <c r="C37" s="341"/>
      <c r="D37" s="341"/>
      <c r="E37" s="791"/>
      <c r="F37" s="342"/>
    </row>
    <row r="38" spans="1:6" s="198" customFormat="1" ht="25.5" customHeight="1">
      <c r="A38" s="336"/>
      <c r="B38" s="340"/>
      <c r="C38" s="341"/>
      <c r="D38" s="341"/>
      <c r="E38" s="791"/>
      <c r="F38" s="342"/>
    </row>
    <row r="39" spans="1:6" s="198" customFormat="1">
      <c r="A39" s="336"/>
      <c r="B39" s="340"/>
      <c r="C39" s="341"/>
      <c r="D39" s="341"/>
      <c r="E39" s="791"/>
      <c r="F39" s="342"/>
    </row>
    <row r="40" spans="1:6" s="334" customFormat="1">
      <c r="A40" s="336"/>
      <c r="B40" s="340"/>
      <c r="C40" s="341"/>
      <c r="D40" s="341"/>
      <c r="E40" s="791"/>
      <c r="F40" s="342"/>
    </row>
    <row r="41" spans="1:6" s="198" customFormat="1">
      <c r="A41" s="336"/>
      <c r="B41" s="340"/>
      <c r="C41" s="341"/>
      <c r="D41" s="341"/>
      <c r="E41" s="791"/>
      <c r="F41" s="342"/>
    </row>
    <row r="42" spans="1:6" s="198" customFormat="1">
      <c r="A42" s="336"/>
      <c r="B42" s="340"/>
      <c r="C42" s="341"/>
      <c r="D42" s="341"/>
      <c r="E42" s="791"/>
      <c r="F42" s="342"/>
    </row>
    <row r="43" spans="1:6" s="198" customFormat="1">
      <c r="A43" s="336"/>
      <c r="B43" s="340"/>
      <c r="C43" s="341"/>
      <c r="D43" s="341"/>
      <c r="E43" s="791"/>
      <c r="F43" s="342"/>
    </row>
    <row r="44" spans="1:6" s="198" customFormat="1">
      <c r="A44" s="336"/>
      <c r="B44" s="340"/>
      <c r="C44" s="341"/>
      <c r="D44" s="341"/>
      <c r="E44" s="791"/>
      <c r="F44" s="342"/>
    </row>
    <row r="45" spans="1:6" s="198" customFormat="1">
      <c r="A45" s="336"/>
      <c r="B45" s="340"/>
      <c r="C45" s="341"/>
      <c r="D45" s="341"/>
      <c r="E45" s="791"/>
      <c r="F45" s="342"/>
    </row>
    <row r="46" spans="1:6" s="198" customFormat="1">
      <c r="A46" s="336"/>
      <c r="B46" s="340"/>
      <c r="C46" s="341"/>
      <c r="D46" s="341"/>
      <c r="E46" s="791"/>
      <c r="F46" s="342"/>
    </row>
    <row r="47" spans="1:6" s="334" customFormat="1">
      <c r="A47" s="336"/>
      <c r="B47" s="340"/>
      <c r="C47" s="341"/>
      <c r="D47" s="341"/>
      <c r="E47" s="791"/>
      <c r="F47" s="342"/>
    </row>
    <row r="48" spans="1:6" s="198" customFormat="1">
      <c r="A48" s="336"/>
      <c r="B48" s="340"/>
      <c r="C48" s="341"/>
      <c r="D48" s="341"/>
      <c r="E48" s="791"/>
      <c r="F48" s="342"/>
    </row>
    <row r="49" spans="1:6" s="198" customFormat="1">
      <c r="A49" s="336"/>
      <c r="B49" s="340"/>
      <c r="C49" s="341"/>
      <c r="D49" s="341"/>
      <c r="E49" s="791"/>
      <c r="F49" s="342"/>
    </row>
    <row r="50" spans="1:6" s="198" customFormat="1">
      <c r="A50" s="336"/>
      <c r="B50" s="340"/>
      <c r="C50" s="341"/>
      <c r="D50" s="341"/>
      <c r="E50" s="791"/>
      <c r="F50" s="342"/>
    </row>
    <row r="51" spans="1:6" s="198" customFormat="1">
      <c r="A51" s="336"/>
      <c r="B51" s="340"/>
      <c r="C51" s="341"/>
      <c r="D51" s="341"/>
      <c r="E51" s="791"/>
      <c r="F51" s="342"/>
    </row>
    <row r="52" spans="1:6" s="198" customFormat="1">
      <c r="A52" s="336"/>
      <c r="B52" s="340"/>
      <c r="C52" s="341"/>
      <c r="D52" s="341"/>
      <c r="E52" s="791"/>
      <c r="F52" s="342"/>
    </row>
    <row r="53" spans="1:6" s="334" customFormat="1">
      <c r="A53" s="336"/>
      <c r="B53" s="340"/>
      <c r="C53" s="341"/>
      <c r="D53" s="341"/>
      <c r="E53" s="791"/>
      <c r="F53" s="342"/>
    </row>
    <row r="54" spans="1:6" s="198" customFormat="1">
      <c r="A54" s="336"/>
      <c r="B54" s="340"/>
      <c r="C54" s="341"/>
      <c r="D54" s="341"/>
      <c r="E54" s="791"/>
      <c r="F54" s="342"/>
    </row>
    <row r="55" spans="1:6" s="198" customFormat="1">
      <c r="A55" s="336"/>
      <c r="B55" s="340"/>
      <c r="C55" s="341"/>
      <c r="D55" s="341"/>
      <c r="E55" s="791"/>
      <c r="F55" s="342"/>
    </row>
    <row r="56" spans="1:6" s="198" customFormat="1">
      <c r="A56" s="336"/>
      <c r="B56" s="340"/>
      <c r="C56" s="341"/>
      <c r="D56" s="341"/>
      <c r="E56" s="791"/>
      <c r="F56" s="342"/>
    </row>
    <row r="57" spans="1:6" s="198" customFormat="1">
      <c r="A57" s="336"/>
      <c r="B57" s="340"/>
      <c r="C57" s="341"/>
      <c r="D57" s="341"/>
      <c r="E57" s="791"/>
      <c r="F57" s="342"/>
    </row>
    <row r="58" spans="1:6" s="198" customFormat="1">
      <c r="A58" s="336"/>
      <c r="B58" s="340"/>
      <c r="C58" s="341"/>
      <c r="D58" s="341"/>
      <c r="E58" s="791"/>
      <c r="F58" s="342"/>
    </row>
    <row r="59" spans="1:6" s="334" customFormat="1">
      <c r="A59" s="336"/>
      <c r="B59" s="340"/>
      <c r="C59" s="341"/>
      <c r="D59" s="341"/>
      <c r="E59" s="791"/>
      <c r="F59" s="342"/>
    </row>
    <row r="60" spans="1:6" s="198" customFormat="1">
      <c r="A60" s="336"/>
      <c r="B60" s="340"/>
      <c r="C60" s="341"/>
      <c r="D60" s="341"/>
      <c r="E60" s="791"/>
      <c r="F60" s="342"/>
    </row>
    <row r="61" spans="1:6" s="198" customFormat="1">
      <c r="A61" s="336"/>
      <c r="B61" s="340"/>
      <c r="C61" s="341"/>
      <c r="D61" s="341"/>
      <c r="E61" s="791"/>
      <c r="F61" s="342"/>
    </row>
    <row r="62" spans="1:6" s="334" customFormat="1">
      <c r="A62" s="336"/>
      <c r="B62" s="340"/>
      <c r="C62" s="341"/>
      <c r="D62" s="341"/>
      <c r="E62" s="791"/>
      <c r="F62" s="342"/>
    </row>
    <row r="63" spans="1:6" s="334" customFormat="1" ht="26.25" customHeight="1">
      <c r="A63" s="336"/>
      <c r="B63" s="340"/>
      <c r="C63" s="341"/>
      <c r="D63" s="341"/>
      <c r="E63" s="791"/>
      <c r="F63" s="342"/>
    </row>
    <row r="64" spans="1:6" s="334" customFormat="1">
      <c r="A64" s="336"/>
      <c r="B64" s="340"/>
      <c r="C64" s="341"/>
      <c r="D64" s="341"/>
      <c r="E64" s="791"/>
      <c r="F64" s="342"/>
    </row>
    <row r="65" spans="1:6" s="334" customFormat="1">
      <c r="A65" s="336"/>
      <c r="B65" s="340"/>
      <c r="C65" s="341"/>
      <c r="D65" s="341"/>
      <c r="E65" s="791"/>
      <c r="F65" s="342"/>
    </row>
    <row r="66" spans="1:6" s="334" customFormat="1">
      <c r="A66" s="336"/>
      <c r="B66" s="340"/>
      <c r="C66" s="341"/>
      <c r="D66" s="341"/>
      <c r="E66" s="791"/>
      <c r="F66" s="342"/>
    </row>
    <row r="67" spans="1:6" s="334" customFormat="1">
      <c r="A67" s="336"/>
      <c r="B67" s="340"/>
      <c r="C67" s="341"/>
      <c r="D67" s="341"/>
      <c r="E67" s="791"/>
      <c r="F67" s="342"/>
    </row>
    <row r="68" spans="1:6" s="334" customFormat="1" ht="12.75" customHeight="1">
      <c r="A68" s="336"/>
      <c r="B68" s="340"/>
      <c r="C68" s="341"/>
      <c r="D68" s="341"/>
      <c r="E68" s="791"/>
      <c r="F68" s="342"/>
    </row>
    <row r="69" spans="1:6" s="334" customFormat="1" ht="14.25" customHeight="1">
      <c r="A69" s="336"/>
      <c r="B69" s="340"/>
      <c r="C69" s="341"/>
      <c r="D69" s="341"/>
      <c r="E69" s="791"/>
      <c r="F69" s="342"/>
    </row>
    <row r="70" spans="1:6" s="334" customFormat="1">
      <c r="A70" s="336"/>
      <c r="B70" s="340"/>
      <c r="C70" s="341"/>
      <c r="D70" s="341"/>
      <c r="E70" s="791"/>
      <c r="F70" s="342"/>
    </row>
    <row r="71" spans="1:6" s="334" customFormat="1">
      <c r="A71" s="336"/>
      <c r="B71" s="340"/>
      <c r="C71" s="341"/>
      <c r="D71" s="341"/>
      <c r="E71" s="791"/>
      <c r="F71" s="342"/>
    </row>
    <row r="72" spans="1:6" s="334" customFormat="1">
      <c r="A72" s="336"/>
      <c r="B72" s="340"/>
      <c r="C72" s="341"/>
      <c r="D72" s="341"/>
      <c r="E72" s="791"/>
      <c r="F72" s="342"/>
    </row>
    <row r="73" spans="1:6" s="334" customFormat="1">
      <c r="A73" s="336"/>
      <c r="B73" s="340"/>
      <c r="C73" s="341"/>
      <c r="D73" s="341"/>
      <c r="E73" s="791"/>
      <c r="F73" s="342"/>
    </row>
    <row r="74" spans="1:6" s="334" customFormat="1">
      <c r="A74" s="336"/>
      <c r="B74" s="340"/>
      <c r="C74" s="341"/>
      <c r="D74" s="341"/>
      <c r="E74" s="791"/>
      <c r="F74" s="342"/>
    </row>
    <row r="75" spans="1:6" s="334" customFormat="1">
      <c r="A75" s="336"/>
      <c r="B75" s="340"/>
      <c r="C75" s="341"/>
      <c r="D75" s="341"/>
      <c r="E75" s="791"/>
      <c r="F75" s="342"/>
    </row>
    <row r="76" spans="1:6" s="334" customFormat="1">
      <c r="A76" s="336"/>
      <c r="B76" s="340"/>
      <c r="C76" s="341"/>
      <c r="D76" s="341"/>
      <c r="E76" s="791"/>
      <c r="F76" s="342"/>
    </row>
    <row r="77" spans="1:6" s="334" customFormat="1">
      <c r="A77" s="336"/>
      <c r="B77" s="340"/>
      <c r="C77" s="341"/>
      <c r="D77" s="341"/>
      <c r="E77" s="791"/>
      <c r="F77" s="342"/>
    </row>
    <row r="78" spans="1:6" s="334" customFormat="1">
      <c r="A78" s="336"/>
      <c r="B78" s="340"/>
      <c r="C78" s="341"/>
      <c r="D78" s="341"/>
      <c r="E78" s="791"/>
      <c r="F78" s="342"/>
    </row>
    <row r="79" spans="1:6" s="334" customFormat="1">
      <c r="A79" s="336"/>
      <c r="B79" s="340"/>
      <c r="C79" s="341"/>
      <c r="D79" s="341"/>
      <c r="E79" s="791"/>
      <c r="F79" s="342"/>
    </row>
    <row r="80" spans="1:6" s="334" customFormat="1">
      <c r="A80" s="336"/>
      <c r="B80" s="340"/>
      <c r="C80" s="341"/>
      <c r="D80" s="341"/>
      <c r="E80" s="791"/>
      <c r="F80" s="342"/>
    </row>
    <row r="81" spans="1:6" s="334" customFormat="1">
      <c r="A81" s="336"/>
      <c r="B81" s="340"/>
      <c r="C81" s="341"/>
      <c r="D81" s="341"/>
      <c r="E81" s="791"/>
      <c r="F81" s="342"/>
    </row>
    <row r="82" spans="1:6" s="334" customFormat="1">
      <c r="A82" s="336"/>
      <c r="B82" s="340"/>
      <c r="C82" s="341"/>
      <c r="D82" s="341"/>
      <c r="E82" s="791"/>
      <c r="F82" s="342"/>
    </row>
    <row r="83" spans="1:6" s="334" customFormat="1">
      <c r="A83" s="336"/>
      <c r="B83" s="340"/>
      <c r="C83" s="341"/>
      <c r="D83" s="341"/>
      <c r="E83" s="791"/>
      <c r="F83" s="342"/>
    </row>
    <row r="84" spans="1:6" s="334" customFormat="1">
      <c r="A84" s="336"/>
      <c r="B84" s="340"/>
      <c r="C84" s="341"/>
      <c r="D84" s="341"/>
      <c r="E84" s="791"/>
      <c r="F84" s="342"/>
    </row>
    <row r="85" spans="1:6" s="334" customFormat="1">
      <c r="A85" s="336"/>
      <c r="B85" s="340"/>
      <c r="C85" s="341"/>
      <c r="D85" s="341"/>
      <c r="E85" s="791"/>
      <c r="F85" s="342"/>
    </row>
    <row r="86" spans="1:6" s="334" customFormat="1">
      <c r="A86" s="336"/>
      <c r="B86" s="340"/>
      <c r="C86" s="341"/>
      <c r="D86" s="341"/>
      <c r="E86" s="791"/>
      <c r="F86" s="342"/>
    </row>
    <row r="87" spans="1:6" s="334" customFormat="1">
      <c r="A87" s="336"/>
      <c r="B87" s="340"/>
      <c r="C87" s="341"/>
      <c r="D87" s="341"/>
      <c r="E87" s="791"/>
      <c r="F87" s="342"/>
    </row>
    <row r="88" spans="1:6" s="334" customFormat="1">
      <c r="A88" s="336"/>
      <c r="B88" s="340"/>
      <c r="C88" s="341"/>
      <c r="D88" s="341"/>
      <c r="E88" s="791"/>
      <c r="F88" s="342"/>
    </row>
    <row r="89" spans="1:6" s="198" customFormat="1">
      <c r="A89" s="336"/>
      <c r="B89" s="340"/>
      <c r="C89" s="341"/>
      <c r="D89" s="341"/>
      <c r="E89" s="791"/>
      <c r="F89" s="342"/>
    </row>
    <row r="90" spans="1:6" s="198" customFormat="1">
      <c r="A90" s="336"/>
      <c r="B90" s="340"/>
      <c r="C90" s="341"/>
      <c r="D90" s="341"/>
      <c r="E90" s="791"/>
      <c r="F90" s="342"/>
    </row>
    <row r="91" spans="1:6" s="198" customFormat="1">
      <c r="A91" s="336"/>
      <c r="B91" s="340"/>
      <c r="C91" s="341"/>
      <c r="D91" s="341"/>
      <c r="E91" s="791"/>
      <c r="F91" s="342"/>
    </row>
    <row r="92" spans="1:6" s="198" customFormat="1">
      <c r="A92" s="336"/>
      <c r="B92" s="340"/>
      <c r="C92" s="341"/>
      <c r="D92" s="341"/>
      <c r="E92" s="791"/>
      <c r="F92" s="342"/>
    </row>
    <row r="93" spans="1:6" s="334" customFormat="1">
      <c r="A93" s="336"/>
      <c r="B93" s="340"/>
      <c r="C93" s="341"/>
      <c r="D93" s="341"/>
      <c r="E93" s="791"/>
      <c r="F93" s="342"/>
    </row>
    <row r="94" spans="1:6" s="334" customFormat="1">
      <c r="A94" s="336"/>
      <c r="B94" s="340"/>
      <c r="C94" s="341"/>
      <c r="D94" s="341"/>
      <c r="E94" s="791"/>
      <c r="F94" s="342"/>
    </row>
    <row r="95" spans="1:6" s="334" customFormat="1">
      <c r="A95" s="336"/>
      <c r="B95" s="340"/>
      <c r="C95" s="341"/>
      <c r="D95" s="341"/>
      <c r="E95" s="791"/>
      <c r="F95" s="342"/>
    </row>
    <row r="96" spans="1:6" s="334" customFormat="1" ht="116.25" customHeight="1">
      <c r="A96" s="336"/>
      <c r="B96" s="340"/>
      <c r="C96" s="341"/>
      <c r="D96" s="341"/>
      <c r="E96" s="791"/>
      <c r="F96" s="342"/>
    </row>
    <row r="97" spans="1:6" s="334" customFormat="1" ht="127.5" customHeight="1">
      <c r="A97" s="336"/>
      <c r="B97" s="340"/>
      <c r="C97" s="341"/>
      <c r="D97" s="341"/>
      <c r="E97" s="791"/>
      <c r="F97" s="342"/>
    </row>
    <row r="98" spans="1:6" s="334" customFormat="1">
      <c r="A98" s="336"/>
      <c r="B98" s="340"/>
      <c r="C98" s="341"/>
      <c r="D98" s="341"/>
      <c r="E98" s="791"/>
      <c r="F98" s="342"/>
    </row>
    <row r="99" spans="1:6" s="334" customFormat="1">
      <c r="A99" s="336"/>
      <c r="B99" s="340"/>
      <c r="C99" s="341"/>
      <c r="D99" s="341"/>
      <c r="E99" s="791"/>
      <c r="F99" s="342"/>
    </row>
    <row r="100" spans="1:6" s="334" customFormat="1">
      <c r="A100" s="336"/>
      <c r="B100" s="340"/>
      <c r="C100" s="341"/>
      <c r="D100" s="341"/>
      <c r="E100" s="791"/>
      <c r="F100" s="342"/>
    </row>
    <row r="101" spans="1:6" s="334" customFormat="1">
      <c r="A101" s="336"/>
      <c r="B101" s="340"/>
      <c r="C101" s="341"/>
      <c r="D101" s="341"/>
      <c r="E101" s="791"/>
      <c r="F101" s="342"/>
    </row>
    <row r="102" spans="1:6" s="334" customFormat="1">
      <c r="A102" s="336"/>
      <c r="B102" s="340"/>
      <c r="C102" s="341"/>
      <c r="D102" s="341"/>
      <c r="E102" s="791"/>
      <c r="F102" s="342"/>
    </row>
    <row r="103" spans="1:6" s="334" customFormat="1">
      <c r="A103" s="336"/>
      <c r="B103" s="340"/>
      <c r="C103" s="341"/>
      <c r="D103" s="341"/>
      <c r="E103" s="791"/>
      <c r="F103" s="342"/>
    </row>
    <row r="104" spans="1:6" s="334" customFormat="1">
      <c r="A104" s="336"/>
      <c r="B104" s="340"/>
      <c r="C104" s="341"/>
      <c r="D104" s="341"/>
      <c r="E104" s="791"/>
      <c r="F104" s="342"/>
    </row>
    <row r="105" spans="1:6" s="334" customFormat="1">
      <c r="A105" s="336"/>
      <c r="B105" s="340"/>
      <c r="C105" s="341"/>
      <c r="D105" s="341"/>
      <c r="E105" s="791"/>
      <c r="F105" s="342"/>
    </row>
    <row r="106" spans="1:6" s="198" customFormat="1">
      <c r="A106" s="336"/>
      <c r="B106" s="340"/>
      <c r="C106" s="341"/>
      <c r="D106" s="341"/>
      <c r="E106" s="791"/>
      <c r="F106" s="342"/>
    </row>
    <row r="107" spans="1:6" s="198" customFormat="1" ht="143.25" customHeight="1">
      <c r="A107" s="336"/>
      <c r="B107" s="340"/>
      <c r="C107" s="341"/>
      <c r="D107" s="341"/>
      <c r="E107" s="791"/>
      <c r="F107" s="342"/>
    </row>
    <row r="108" spans="1:6" s="198" customFormat="1" ht="51" customHeight="1">
      <c r="A108" s="336"/>
      <c r="B108" s="340"/>
      <c r="C108" s="341"/>
      <c r="D108" s="341"/>
      <c r="E108" s="791"/>
      <c r="F108" s="342"/>
    </row>
    <row r="109" spans="1:6" s="198" customFormat="1">
      <c r="A109" s="336"/>
      <c r="B109" s="340"/>
      <c r="C109" s="341"/>
      <c r="D109" s="341"/>
      <c r="E109" s="791"/>
      <c r="F109" s="342"/>
    </row>
    <row r="110" spans="1:6" s="198" customFormat="1">
      <c r="A110" s="336"/>
      <c r="B110" s="340"/>
      <c r="C110" s="341"/>
      <c r="D110" s="341"/>
      <c r="E110" s="791"/>
      <c r="F110" s="342"/>
    </row>
    <row r="111" spans="1:6" s="198" customFormat="1">
      <c r="A111" s="336"/>
      <c r="B111" s="340"/>
      <c r="C111" s="341"/>
      <c r="D111" s="341"/>
      <c r="E111" s="791"/>
      <c r="F111" s="342"/>
    </row>
    <row r="112" spans="1:6" s="198" customFormat="1">
      <c r="A112" s="336"/>
      <c r="B112" s="340"/>
      <c r="C112" s="341"/>
      <c r="D112" s="341"/>
      <c r="E112" s="791"/>
      <c r="F112" s="342"/>
    </row>
    <row r="113" spans="1:6" s="198" customFormat="1">
      <c r="A113" s="336"/>
      <c r="B113" s="340"/>
      <c r="C113" s="341"/>
      <c r="D113" s="341"/>
      <c r="E113" s="791"/>
      <c r="F113" s="342"/>
    </row>
    <row r="114" spans="1:6" s="198" customFormat="1">
      <c r="A114" s="336"/>
      <c r="B114" s="340"/>
      <c r="C114" s="341"/>
      <c r="D114" s="341"/>
      <c r="E114" s="791"/>
      <c r="F114" s="342"/>
    </row>
    <row r="115" spans="1:6" s="334" customFormat="1">
      <c r="A115" s="336"/>
      <c r="B115" s="340"/>
      <c r="C115" s="341"/>
      <c r="D115" s="341"/>
      <c r="E115" s="791"/>
      <c r="F115" s="342"/>
    </row>
    <row r="116" spans="1:6" s="334" customFormat="1">
      <c r="A116" s="336"/>
      <c r="B116" s="340"/>
      <c r="C116" s="341"/>
      <c r="D116" s="341"/>
      <c r="E116" s="791"/>
      <c r="F116" s="342"/>
    </row>
    <row r="117" spans="1:6" s="334" customFormat="1">
      <c r="A117" s="336"/>
      <c r="B117" s="340"/>
      <c r="C117" s="341"/>
      <c r="D117" s="341"/>
      <c r="E117" s="791"/>
      <c r="F117" s="342"/>
    </row>
    <row r="118" spans="1:6" s="334" customFormat="1" ht="102.75" customHeight="1">
      <c r="A118" s="336"/>
      <c r="B118" s="340"/>
      <c r="C118" s="341"/>
      <c r="D118" s="341"/>
      <c r="E118" s="791"/>
      <c r="F118" s="342"/>
    </row>
    <row r="119" spans="1:6" s="334" customFormat="1">
      <c r="A119" s="336"/>
      <c r="B119" s="340"/>
      <c r="C119" s="341"/>
      <c r="D119" s="341"/>
      <c r="E119" s="791"/>
      <c r="F119" s="342"/>
    </row>
    <row r="120" spans="1:6" s="334" customFormat="1">
      <c r="A120" s="336"/>
      <c r="B120" s="340"/>
      <c r="C120" s="341"/>
      <c r="D120" s="341"/>
      <c r="E120" s="791"/>
      <c r="F120" s="342"/>
    </row>
    <row r="121" spans="1:6" s="334" customFormat="1">
      <c r="A121" s="336"/>
      <c r="B121" s="340"/>
      <c r="C121" s="341"/>
      <c r="D121" s="341"/>
      <c r="E121" s="791"/>
      <c r="F121" s="342"/>
    </row>
    <row r="122" spans="1:6" s="334" customFormat="1">
      <c r="A122" s="336"/>
      <c r="B122" s="340"/>
      <c r="C122" s="341"/>
      <c r="D122" s="341"/>
      <c r="E122" s="791"/>
      <c r="F122" s="342"/>
    </row>
    <row r="123" spans="1:6" s="334" customFormat="1">
      <c r="A123" s="336"/>
      <c r="B123" s="340"/>
      <c r="C123" s="341"/>
      <c r="D123" s="341"/>
      <c r="E123" s="791"/>
      <c r="F123" s="342"/>
    </row>
    <row r="124" spans="1:6" s="334" customFormat="1">
      <c r="A124" s="336"/>
      <c r="B124" s="340"/>
      <c r="C124" s="341"/>
      <c r="D124" s="341"/>
      <c r="E124" s="791"/>
      <c r="F124" s="342"/>
    </row>
    <row r="125" spans="1:6" s="334" customFormat="1" ht="90.75" customHeight="1">
      <c r="A125" s="336"/>
      <c r="B125" s="340"/>
      <c r="C125" s="341"/>
      <c r="D125" s="341"/>
      <c r="E125" s="791"/>
      <c r="F125" s="342"/>
    </row>
    <row r="126" spans="1:6" s="334" customFormat="1">
      <c r="A126" s="336"/>
      <c r="B126" s="340"/>
      <c r="C126" s="341"/>
      <c r="D126" s="341"/>
      <c r="E126" s="791"/>
      <c r="F126" s="342"/>
    </row>
    <row r="127" spans="1:6" s="334" customFormat="1">
      <c r="A127" s="336"/>
      <c r="B127" s="340"/>
      <c r="C127" s="341"/>
      <c r="D127" s="341"/>
      <c r="E127" s="791"/>
      <c r="F127" s="342"/>
    </row>
    <row r="128" spans="1:6" s="334" customFormat="1">
      <c r="A128" s="336"/>
      <c r="B128" s="340"/>
      <c r="C128" s="341"/>
      <c r="D128" s="341"/>
      <c r="E128" s="791"/>
      <c r="F128" s="342"/>
    </row>
    <row r="129" spans="1:6" s="334" customFormat="1">
      <c r="A129" s="336"/>
      <c r="B129" s="340"/>
      <c r="C129" s="341"/>
      <c r="D129" s="341"/>
      <c r="E129" s="791"/>
      <c r="F129" s="342"/>
    </row>
    <row r="130" spans="1:6" s="334" customFormat="1" ht="105" customHeight="1">
      <c r="A130" s="336"/>
      <c r="B130" s="340"/>
      <c r="C130" s="341"/>
      <c r="D130" s="341"/>
      <c r="E130" s="791"/>
      <c r="F130" s="342"/>
    </row>
    <row r="131" spans="1:6" s="334" customFormat="1">
      <c r="A131" s="336"/>
      <c r="B131" s="340"/>
      <c r="C131" s="341"/>
      <c r="D131" s="341"/>
      <c r="E131" s="791"/>
      <c r="F131" s="342"/>
    </row>
    <row r="132" spans="1:6" s="334" customFormat="1">
      <c r="A132" s="336"/>
      <c r="B132" s="340"/>
      <c r="C132" s="341"/>
      <c r="D132" s="341"/>
      <c r="E132" s="791"/>
      <c r="F132" s="342"/>
    </row>
    <row r="133" spans="1:6" s="334" customFormat="1">
      <c r="A133" s="336"/>
      <c r="B133" s="340"/>
      <c r="C133" s="341"/>
      <c r="D133" s="341"/>
      <c r="E133" s="791"/>
      <c r="F133" s="342"/>
    </row>
  </sheetData>
  <sheetProtection password="CC09" sheet="1" objects="1" scenarios="1"/>
  <pageMargins left="0.7" right="0.7" top="0.75" bottom="0.75" header="0.3" footer="0.3"/>
  <pageSetup paperSize="9" scale="81" orientation="portrait" horizontalDpi="4294967293" r:id="rId1"/>
  <colBreaks count="1" manualBreakCount="1">
    <brk id="6" max="1048575"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F349"/>
  <sheetViews>
    <sheetView view="pageBreakPreview" zoomScale="60" zoomScaleNormal="100" workbookViewId="0">
      <selection activeCell="E10" sqref="E10"/>
    </sheetView>
  </sheetViews>
  <sheetFormatPr defaultColWidth="9" defaultRowHeight="12.75"/>
  <cols>
    <col min="1" max="1" width="5.7109375" style="139" customWidth="1"/>
    <col min="2" max="2" width="40.7109375" style="385" customWidth="1"/>
    <col min="3" max="4" width="8.7109375" style="171" customWidth="1"/>
    <col min="5" max="5" width="12.7109375" style="138" customWidth="1"/>
    <col min="6" max="6" width="12.7109375" style="139" customWidth="1"/>
    <col min="7" max="7" width="7.140625" style="116" customWidth="1"/>
    <col min="8" max="8" width="11.5703125" style="116" customWidth="1"/>
    <col min="9" max="11" width="9" style="116"/>
    <col min="12" max="12" width="74" style="116" customWidth="1"/>
    <col min="13" max="16384" width="9" style="116"/>
  </cols>
  <sheetData>
    <row r="1" spans="1:6" s="109" customFormat="1">
      <c r="E1" s="814"/>
    </row>
    <row r="2" spans="1:6" s="109" customFormat="1">
      <c r="E2" s="814"/>
    </row>
    <row r="3" spans="1:6" s="109" customFormat="1">
      <c r="E3" s="814"/>
    </row>
    <row r="4" spans="1:6" s="355" customFormat="1">
      <c r="E4" s="815"/>
    </row>
    <row r="5" spans="1:6" s="355" customFormat="1">
      <c r="A5" s="374" t="s">
        <v>12</v>
      </c>
      <c r="B5" s="375" t="s">
        <v>632</v>
      </c>
      <c r="C5" s="105"/>
      <c r="D5" s="376"/>
      <c r="E5" s="797"/>
      <c r="F5" s="513">
        <f>SUM(F10:F19)</f>
        <v>0</v>
      </c>
    </row>
    <row r="6" spans="1:6" s="355" customFormat="1">
      <c r="A6" s="353"/>
      <c r="B6" s="375" t="s">
        <v>633</v>
      </c>
      <c r="C6" s="99"/>
      <c r="D6" s="99"/>
      <c r="E6" s="797"/>
      <c r="F6" s="101"/>
    </row>
    <row r="7" spans="1:6" s="355" customFormat="1">
      <c r="A7" s="353"/>
      <c r="B7" s="379"/>
      <c r="C7" s="346"/>
      <c r="D7" s="346"/>
      <c r="E7" s="795"/>
      <c r="F7" s="347"/>
    </row>
    <row r="8" spans="1:6" s="355" customFormat="1">
      <c r="A8" s="353"/>
      <c r="B8" s="375" t="s">
        <v>163</v>
      </c>
      <c r="C8" s="380" t="s">
        <v>164</v>
      </c>
      <c r="D8" s="380" t="s">
        <v>165</v>
      </c>
      <c r="E8" s="798" t="s">
        <v>166</v>
      </c>
      <c r="F8" s="378" t="s">
        <v>167</v>
      </c>
    </row>
    <row r="9" spans="1:6" s="355" customFormat="1">
      <c r="A9" s="353"/>
      <c r="B9" s="358"/>
      <c r="C9" s="105"/>
      <c r="D9" s="105"/>
      <c r="E9" s="107"/>
      <c r="F9" s="357"/>
    </row>
    <row r="10" spans="1:6" s="355" customFormat="1" ht="63.75">
      <c r="A10" s="382">
        <f>MAX($A$5:$A9)+1</f>
        <v>1</v>
      </c>
      <c r="B10" s="383" t="s">
        <v>634</v>
      </c>
      <c r="C10" s="118">
        <v>4</v>
      </c>
      <c r="D10" s="164" t="s">
        <v>16</v>
      </c>
      <c r="E10" s="384"/>
      <c r="F10" s="121">
        <f>C10*E10</f>
        <v>0</v>
      </c>
    </row>
    <row r="11" spans="1:6" s="355" customFormat="1">
      <c r="A11" s="382"/>
      <c r="B11" s="383"/>
      <c r="C11" s="118"/>
      <c r="D11" s="164"/>
      <c r="E11" s="755"/>
      <c r="F11" s="121"/>
    </row>
    <row r="12" spans="1:6" s="355" customFormat="1" ht="25.5">
      <c r="A12" s="382">
        <f>MAX($A$5:$A11)+1</f>
        <v>2</v>
      </c>
      <c r="B12" s="383" t="s">
        <v>635</v>
      </c>
      <c r="C12" s="118">
        <v>1</v>
      </c>
      <c r="D12" s="164" t="s">
        <v>16</v>
      </c>
      <c r="E12" s="384"/>
      <c r="F12" s="121">
        <f>C12*E12</f>
        <v>0</v>
      </c>
    </row>
    <row r="13" spans="1:6" s="355" customFormat="1">
      <c r="A13" s="382"/>
      <c r="B13" s="383"/>
      <c r="C13" s="118"/>
      <c r="D13" s="164"/>
      <c r="E13" s="755"/>
      <c r="F13" s="121"/>
    </row>
    <row r="14" spans="1:6" s="355" customFormat="1" ht="25.5">
      <c r="A14" s="382">
        <f>MAX($A$5:$A13)+1</f>
        <v>3</v>
      </c>
      <c r="B14" s="383" t="s">
        <v>636</v>
      </c>
      <c r="C14" s="118">
        <v>1</v>
      </c>
      <c r="D14" s="164" t="s">
        <v>16</v>
      </c>
      <c r="E14" s="384"/>
      <c r="F14" s="121">
        <f>C14*E14</f>
        <v>0</v>
      </c>
    </row>
    <row r="15" spans="1:6">
      <c r="A15" s="382"/>
      <c r="B15" s="383"/>
      <c r="C15" s="118"/>
      <c r="D15" s="164"/>
      <c r="E15" s="755"/>
      <c r="F15" s="121"/>
    </row>
    <row r="16" spans="1:6" ht="38.25">
      <c r="A16" s="382">
        <f>MAX($A$5:$A15)+1</f>
        <v>4</v>
      </c>
      <c r="B16" s="383" t="s">
        <v>637</v>
      </c>
      <c r="C16" s="118">
        <v>5</v>
      </c>
      <c r="D16" s="164" t="s">
        <v>16</v>
      </c>
      <c r="E16" s="384"/>
      <c r="F16" s="121">
        <f>C16*E16</f>
        <v>0</v>
      </c>
    </row>
    <row r="17" spans="1:6">
      <c r="A17" s="382"/>
      <c r="B17" s="383"/>
      <c r="C17" s="118"/>
      <c r="D17" s="118"/>
      <c r="E17" s="755"/>
      <c r="F17" s="121"/>
    </row>
    <row r="18" spans="1:6">
      <c r="A18" s="382">
        <f>MAX($A$5:$A17)+1</f>
        <v>5</v>
      </c>
      <c r="B18" s="383" t="s">
        <v>638</v>
      </c>
      <c r="C18" s="118">
        <v>5</v>
      </c>
      <c r="D18" s="118" t="s">
        <v>639</v>
      </c>
      <c r="E18" s="126"/>
      <c r="F18" s="121">
        <f>SUM(F10:F17)*C18%</f>
        <v>0</v>
      </c>
    </row>
    <row r="19" spans="1:6">
      <c r="B19" s="179"/>
    </row>
    <row r="20" spans="1:6">
      <c r="B20" s="179"/>
    </row>
    <row r="21" spans="1:6">
      <c r="B21" s="179"/>
    </row>
    <row r="22" spans="1:6">
      <c r="B22" s="179"/>
    </row>
    <row r="23" spans="1:6">
      <c r="B23" s="179"/>
    </row>
    <row r="24" spans="1:6">
      <c r="B24" s="179"/>
    </row>
    <row r="25" spans="1:6">
      <c r="B25" s="179"/>
    </row>
    <row r="26" spans="1:6">
      <c r="B26" s="179"/>
    </row>
    <row r="27" spans="1:6">
      <c r="B27" s="179"/>
    </row>
    <row r="28" spans="1:6">
      <c r="B28" s="179"/>
    </row>
    <row r="29" spans="1:6">
      <c r="B29" s="179"/>
    </row>
    <row r="30" spans="1:6">
      <c r="B30" s="179"/>
    </row>
    <row r="31" spans="1:6">
      <c r="B31" s="179"/>
    </row>
    <row r="32" spans="1:6">
      <c r="B32" s="179"/>
    </row>
    <row r="33" spans="2:2">
      <c r="B33" s="179"/>
    </row>
    <row r="34" spans="2:2">
      <c r="B34" s="179"/>
    </row>
    <row r="35" spans="2:2">
      <c r="B35" s="179"/>
    </row>
    <row r="36" spans="2:2">
      <c r="B36" s="179"/>
    </row>
    <row r="37" spans="2:2">
      <c r="B37" s="179"/>
    </row>
    <row r="38" spans="2:2">
      <c r="B38" s="179"/>
    </row>
    <row r="39" spans="2:2">
      <c r="B39" s="179"/>
    </row>
    <row r="40" spans="2:2">
      <c r="B40" s="179"/>
    </row>
    <row r="41" spans="2:2">
      <c r="B41" s="179"/>
    </row>
    <row r="42" spans="2:2">
      <c r="B42" s="179"/>
    </row>
    <row r="43" spans="2:2">
      <c r="B43" s="179"/>
    </row>
    <row r="44" spans="2:2">
      <c r="B44" s="179"/>
    </row>
    <row r="45" spans="2:2">
      <c r="B45" s="179"/>
    </row>
    <row r="46" spans="2:2">
      <c r="B46" s="179"/>
    </row>
    <row r="47" spans="2:2">
      <c r="B47" s="179"/>
    </row>
    <row r="48" spans="2:2">
      <c r="B48" s="179"/>
    </row>
    <row r="49" spans="2:2">
      <c r="B49" s="179"/>
    </row>
    <row r="50" spans="2:2">
      <c r="B50" s="179"/>
    </row>
    <row r="51" spans="2:2">
      <c r="B51" s="179"/>
    </row>
    <row r="52" spans="2:2">
      <c r="B52" s="179"/>
    </row>
    <row r="53" spans="2:2">
      <c r="B53" s="179"/>
    </row>
    <row r="54" spans="2:2">
      <c r="B54" s="179"/>
    </row>
    <row r="55" spans="2:2">
      <c r="B55" s="179"/>
    </row>
    <row r="56" spans="2:2">
      <c r="B56" s="179"/>
    </row>
    <row r="57" spans="2:2">
      <c r="B57" s="179"/>
    </row>
    <row r="58" spans="2:2">
      <c r="B58" s="179"/>
    </row>
    <row r="59" spans="2:2">
      <c r="B59" s="179"/>
    </row>
    <row r="60" spans="2:2">
      <c r="B60" s="179"/>
    </row>
    <row r="61" spans="2:2">
      <c r="B61" s="179"/>
    </row>
    <row r="62" spans="2:2">
      <c r="B62" s="179"/>
    </row>
    <row r="63" spans="2:2">
      <c r="B63" s="179"/>
    </row>
    <row r="64" spans="2:2">
      <c r="B64" s="179"/>
    </row>
    <row r="65" spans="2:2">
      <c r="B65" s="179"/>
    </row>
    <row r="66" spans="2:2">
      <c r="B66" s="179"/>
    </row>
    <row r="67" spans="2:2">
      <c r="B67" s="179"/>
    </row>
    <row r="68" spans="2:2">
      <c r="B68" s="179"/>
    </row>
    <row r="69" spans="2:2">
      <c r="B69" s="179"/>
    </row>
    <row r="70" spans="2:2">
      <c r="B70" s="179"/>
    </row>
    <row r="71" spans="2:2">
      <c r="B71" s="179"/>
    </row>
    <row r="72" spans="2:2">
      <c r="B72" s="179"/>
    </row>
    <row r="73" spans="2:2">
      <c r="B73" s="179"/>
    </row>
    <row r="74" spans="2:2">
      <c r="B74" s="179"/>
    </row>
    <row r="75" spans="2:2">
      <c r="B75" s="179"/>
    </row>
    <row r="76" spans="2:2">
      <c r="B76" s="179"/>
    </row>
    <row r="77" spans="2:2">
      <c r="B77" s="179"/>
    </row>
    <row r="78" spans="2:2">
      <c r="B78" s="179"/>
    </row>
    <row r="79" spans="2:2">
      <c r="B79" s="179"/>
    </row>
    <row r="80" spans="2:2">
      <c r="B80" s="179"/>
    </row>
    <row r="81" spans="2:2">
      <c r="B81" s="179"/>
    </row>
    <row r="82" spans="2:2">
      <c r="B82" s="179"/>
    </row>
    <row r="83" spans="2:2">
      <c r="B83" s="179"/>
    </row>
    <row r="84" spans="2:2">
      <c r="B84" s="179"/>
    </row>
    <row r="85" spans="2:2">
      <c r="B85" s="179"/>
    </row>
    <row r="86" spans="2:2">
      <c r="B86" s="179"/>
    </row>
    <row r="87" spans="2:2">
      <c r="B87" s="179"/>
    </row>
    <row r="88" spans="2:2">
      <c r="B88" s="179"/>
    </row>
    <row r="89" spans="2:2">
      <c r="B89" s="179"/>
    </row>
    <row r="90" spans="2:2">
      <c r="B90" s="179"/>
    </row>
    <row r="91" spans="2:2">
      <c r="B91" s="179"/>
    </row>
    <row r="92" spans="2:2">
      <c r="B92" s="179"/>
    </row>
    <row r="93" spans="2:2">
      <c r="B93" s="179"/>
    </row>
    <row r="94" spans="2:2">
      <c r="B94" s="179"/>
    </row>
    <row r="95" spans="2:2">
      <c r="B95" s="179"/>
    </row>
    <row r="96" spans="2:2">
      <c r="B96" s="179"/>
    </row>
    <row r="97" spans="2:2">
      <c r="B97" s="179"/>
    </row>
    <row r="98" spans="2:2">
      <c r="B98" s="179"/>
    </row>
    <row r="99" spans="2:2">
      <c r="B99" s="179"/>
    </row>
    <row r="100" spans="2:2">
      <c r="B100" s="179"/>
    </row>
    <row r="101" spans="2:2">
      <c r="B101" s="179"/>
    </row>
    <row r="102" spans="2:2">
      <c r="B102" s="179"/>
    </row>
    <row r="103" spans="2:2">
      <c r="B103" s="179"/>
    </row>
    <row r="104" spans="2:2">
      <c r="B104" s="179"/>
    </row>
    <row r="105" spans="2:2">
      <c r="B105" s="179"/>
    </row>
    <row r="106" spans="2:2">
      <c r="B106" s="179"/>
    </row>
    <row r="107" spans="2:2">
      <c r="B107" s="179"/>
    </row>
    <row r="108" spans="2:2">
      <c r="B108" s="179"/>
    </row>
    <row r="109" spans="2:2">
      <c r="B109" s="179"/>
    </row>
    <row r="110" spans="2:2">
      <c r="B110" s="179"/>
    </row>
    <row r="111" spans="2:2">
      <c r="B111" s="179"/>
    </row>
    <row r="112" spans="2:2">
      <c r="B112" s="179"/>
    </row>
    <row r="113" spans="2:2">
      <c r="B113" s="179"/>
    </row>
    <row r="114" spans="2:2">
      <c r="B114" s="179"/>
    </row>
    <row r="115" spans="2:2">
      <c r="B115" s="179"/>
    </row>
    <row r="116" spans="2:2">
      <c r="B116" s="179"/>
    </row>
    <row r="117" spans="2:2">
      <c r="B117" s="179"/>
    </row>
    <row r="118" spans="2:2">
      <c r="B118" s="179"/>
    </row>
    <row r="119" spans="2:2">
      <c r="B119" s="179"/>
    </row>
    <row r="120" spans="2:2">
      <c r="B120" s="179"/>
    </row>
    <row r="121" spans="2:2">
      <c r="B121" s="179"/>
    </row>
    <row r="122" spans="2:2">
      <c r="B122" s="179"/>
    </row>
    <row r="123" spans="2:2">
      <c r="B123" s="179"/>
    </row>
    <row r="124" spans="2:2">
      <c r="B124" s="179"/>
    </row>
    <row r="125" spans="2:2">
      <c r="B125" s="179"/>
    </row>
    <row r="126" spans="2:2">
      <c r="B126" s="179"/>
    </row>
    <row r="127" spans="2:2">
      <c r="B127" s="179"/>
    </row>
    <row r="128" spans="2:2">
      <c r="B128" s="179"/>
    </row>
    <row r="129" spans="2:2">
      <c r="B129" s="179"/>
    </row>
    <row r="130" spans="2:2">
      <c r="B130" s="179"/>
    </row>
    <row r="131" spans="2:2">
      <c r="B131" s="179"/>
    </row>
    <row r="132" spans="2:2">
      <c r="B132" s="179"/>
    </row>
    <row r="133" spans="2:2">
      <c r="B133" s="179"/>
    </row>
    <row r="134" spans="2:2">
      <c r="B134" s="179"/>
    </row>
    <row r="135" spans="2:2">
      <c r="B135" s="179"/>
    </row>
    <row r="136" spans="2:2">
      <c r="B136" s="179"/>
    </row>
    <row r="137" spans="2:2">
      <c r="B137" s="179"/>
    </row>
    <row r="138" spans="2:2">
      <c r="B138" s="179"/>
    </row>
    <row r="139" spans="2:2">
      <c r="B139" s="179"/>
    </row>
    <row r="140" spans="2:2">
      <c r="B140" s="179"/>
    </row>
    <row r="141" spans="2:2">
      <c r="B141" s="179"/>
    </row>
    <row r="142" spans="2:2">
      <c r="B142" s="179"/>
    </row>
    <row r="143" spans="2:2">
      <c r="B143" s="179"/>
    </row>
    <row r="144" spans="2:2">
      <c r="B144" s="179"/>
    </row>
    <row r="145" spans="2:2">
      <c r="B145" s="179"/>
    </row>
    <row r="146" spans="2:2">
      <c r="B146" s="179"/>
    </row>
    <row r="147" spans="2:2">
      <c r="B147" s="179"/>
    </row>
    <row r="148" spans="2:2">
      <c r="B148" s="179"/>
    </row>
    <row r="149" spans="2:2">
      <c r="B149" s="179"/>
    </row>
    <row r="150" spans="2:2">
      <c r="B150" s="179"/>
    </row>
    <row r="151" spans="2:2">
      <c r="B151" s="179"/>
    </row>
    <row r="152" spans="2:2">
      <c r="B152" s="179"/>
    </row>
    <row r="153" spans="2:2">
      <c r="B153" s="179"/>
    </row>
    <row r="154" spans="2:2">
      <c r="B154" s="179"/>
    </row>
    <row r="155" spans="2:2">
      <c r="B155" s="179"/>
    </row>
    <row r="156" spans="2:2">
      <c r="B156" s="179"/>
    </row>
    <row r="157" spans="2:2">
      <c r="B157" s="179"/>
    </row>
    <row r="158" spans="2:2">
      <c r="B158" s="179"/>
    </row>
    <row r="159" spans="2:2">
      <c r="B159" s="179"/>
    </row>
    <row r="160" spans="2:2">
      <c r="B160" s="179"/>
    </row>
    <row r="161" spans="2:2">
      <c r="B161" s="179"/>
    </row>
    <row r="162" spans="2:2">
      <c r="B162" s="179"/>
    </row>
    <row r="163" spans="2:2">
      <c r="B163" s="179"/>
    </row>
    <row r="164" spans="2:2">
      <c r="B164" s="179"/>
    </row>
    <row r="165" spans="2:2">
      <c r="B165" s="179"/>
    </row>
    <row r="166" spans="2:2">
      <c r="B166" s="179"/>
    </row>
    <row r="167" spans="2:2">
      <c r="B167" s="179"/>
    </row>
    <row r="168" spans="2:2">
      <c r="B168" s="179"/>
    </row>
    <row r="169" spans="2:2">
      <c r="B169" s="179"/>
    </row>
    <row r="170" spans="2:2">
      <c r="B170" s="179"/>
    </row>
    <row r="171" spans="2:2">
      <c r="B171" s="179"/>
    </row>
    <row r="172" spans="2:2">
      <c r="B172" s="179"/>
    </row>
    <row r="173" spans="2:2">
      <c r="B173" s="179"/>
    </row>
    <row r="174" spans="2:2">
      <c r="B174" s="179"/>
    </row>
    <row r="175" spans="2:2">
      <c r="B175" s="179"/>
    </row>
    <row r="176" spans="2:2">
      <c r="B176" s="179"/>
    </row>
    <row r="177" spans="2:2">
      <c r="B177" s="179"/>
    </row>
    <row r="178" spans="2:2">
      <c r="B178" s="179"/>
    </row>
    <row r="179" spans="2:2">
      <c r="B179" s="179"/>
    </row>
    <row r="180" spans="2:2">
      <c r="B180" s="179"/>
    </row>
    <row r="181" spans="2:2">
      <c r="B181" s="179"/>
    </row>
    <row r="182" spans="2:2">
      <c r="B182" s="179"/>
    </row>
    <row r="183" spans="2:2">
      <c r="B183" s="179"/>
    </row>
    <row r="184" spans="2:2">
      <c r="B184" s="179"/>
    </row>
    <row r="185" spans="2:2">
      <c r="B185" s="179"/>
    </row>
    <row r="186" spans="2:2">
      <c r="B186" s="179"/>
    </row>
    <row r="187" spans="2:2">
      <c r="B187" s="179"/>
    </row>
    <row r="188" spans="2:2">
      <c r="B188" s="179"/>
    </row>
    <row r="189" spans="2:2">
      <c r="B189" s="179"/>
    </row>
    <row r="190" spans="2:2">
      <c r="B190" s="179"/>
    </row>
    <row r="191" spans="2:2">
      <c r="B191" s="179"/>
    </row>
    <row r="192" spans="2:2">
      <c r="B192" s="179"/>
    </row>
    <row r="193" spans="2:2">
      <c r="B193" s="179"/>
    </row>
    <row r="194" spans="2:2">
      <c r="B194" s="179"/>
    </row>
    <row r="195" spans="2:2">
      <c r="B195" s="179"/>
    </row>
    <row r="196" spans="2:2">
      <c r="B196" s="179"/>
    </row>
    <row r="197" spans="2:2">
      <c r="B197" s="179"/>
    </row>
    <row r="198" spans="2:2">
      <c r="B198" s="179"/>
    </row>
    <row r="199" spans="2:2">
      <c r="B199" s="179"/>
    </row>
    <row r="200" spans="2:2">
      <c r="B200" s="179"/>
    </row>
    <row r="201" spans="2:2">
      <c r="B201" s="179"/>
    </row>
    <row r="202" spans="2:2">
      <c r="B202" s="179"/>
    </row>
    <row r="203" spans="2:2">
      <c r="B203" s="179"/>
    </row>
    <row r="204" spans="2:2">
      <c r="B204" s="179"/>
    </row>
    <row r="205" spans="2:2">
      <c r="B205" s="179"/>
    </row>
    <row r="206" spans="2:2">
      <c r="B206" s="179"/>
    </row>
    <row r="207" spans="2:2">
      <c r="B207" s="179"/>
    </row>
    <row r="208" spans="2:2">
      <c r="B208" s="179"/>
    </row>
    <row r="209" spans="2:2">
      <c r="B209" s="179"/>
    </row>
    <row r="210" spans="2:2">
      <c r="B210" s="179"/>
    </row>
    <row r="211" spans="2:2">
      <c r="B211" s="179"/>
    </row>
    <row r="212" spans="2:2">
      <c r="B212" s="179"/>
    </row>
    <row r="213" spans="2:2">
      <c r="B213" s="179"/>
    </row>
    <row r="214" spans="2:2">
      <c r="B214" s="179"/>
    </row>
    <row r="215" spans="2:2">
      <c r="B215" s="179"/>
    </row>
    <row r="216" spans="2:2">
      <c r="B216" s="179"/>
    </row>
    <row r="217" spans="2:2">
      <c r="B217" s="179"/>
    </row>
    <row r="218" spans="2:2">
      <c r="B218" s="179"/>
    </row>
    <row r="219" spans="2:2">
      <c r="B219" s="179"/>
    </row>
    <row r="220" spans="2:2">
      <c r="B220" s="179"/>
    </row>
    <row r="221" spans="2:2">
      <c r="B221" s="179"/>
    </row>
    <row r="222" spans="2:2">
      <c r="B222" s="179"/>
    </row>
    <row r="223" spans="2:2">
      <c r="B223" s="179"/>
    </row>
    <row r="224" spans="2:2">
      <c r="B224" s="179"/>
    </row>
    <row r="225" spans="2:2">
      <c r="B225" s="179"/>
    </row>
    <row r="226" spans="2:2">
      <c r="B226" s="179"/>
    </row>
    <row r="227" spans="2:2">
      <c r="B227" s="179"/>
    </row>
    <row r="228" spans="2:2">
      <c r="B228" s="179"/>
    </row>
    <row r="229" spans="2:2">
      <c r="B229" s="179"/>
    </row>
    <row r="230" spans="2:2">
      <c r="B230" s="179"/>
    </row>
    <row r="231" spans="2:2">
      <c r="B231" s="179"/>
    </row>
    <row r="232" spans="2:2">
      <c r="B232" s="179"/>
    </row>
    <row r="233" spans="2:2">
      <c r="B233" s="179"/>
    </row>
    <row r="234" spans="2:2">
      <c r="B234" s="179"/>
    </row>
    <row r="235" spans="2:2">
      <c r="B235" s="179"/>
    </row>
    <row r="236" spans="2:2">
      <c r="B236" s="179"/>
    </row>
    <row r="237" spans="2:2">
      <c r="B237" s="179"/>
    </row>
    <row r="238" spans="2:2">
      <c r="B238" s="179"/>
    </row>
    <row r="239" spans="2:2">
      <c r="B239" s="179"/>
    </row>
    <row r="240" spans="2:2">
      <c r="B240" s="179"/>
    </row>
    <row r="241" spans="2:2">
      <c r="B241" s="179"/>
    </row>
    <row r="242" spans="2:2">
      <c r="B242" s="179"/>
    </row>
    <row r="243" spans="2:2">
      <c r="B243" s="179"/>
    </row>
    <row r="244" spans="2:2">
      <c r="B244" s="179"/>
    </row>
    <row r="245" spans="2:2">
      <c r="B245" s="179"/>
    </row>
    <row r="246" spans="2:2">
      <c r="B246" s="179"/>
    </row>
    <row r="247" spans="2:2">
      <c r="B247" s="179"/>
    </row>
    <row r="248" spans="2:2">
      <c r="B248" s="179"/>
    </row>
    <row r="249" spans="2:2">
      <c r="B249" s="179"/>
    </row>
    <row r="250" spans="2:2">
      <c r="B250" s="179"/>
    </row>
    <row r="251" spans="2:2">
      <c r="B251" s="179"/>
    </row>
    <row r="252" spans="2:2">
      <c r="B252" s="179"/>
    </row>
    <row r="253" spans="2:2">
      <c r="B253" s="179"/>
    </row>
    <row r="254" spans="2:2">
      <c r="B254" s="179"/>
    </row>
    <row r="255" spans="2:2">
      <c r="B255" s="179"/>
    </row>
    <row r="256" spans="2:2">
      <c r="B256" s="179"/>
    </row>
    <row r="257" spans="2:2">
      <c r="B257" s="179"/>
    </row>
    <row r="258" spans="2:2">
      <c r="B258" s="179"/>
    </row>
    <row r="259" spans="2:2">
      <c r="B259" s="179"/>
    </row>
    <row r="260" spans="2:2">
      <c r="B260" s="179"/>
    </row>
    <row r="261" spans="2:2">
      <c r="B261" s="179"/>
    </row>
    <row r="262" spans="2:2">
      <c r="B262" s="179"/>
    </row>
    <row r="263" spans="2:2">
      <c r="B263" s="179"/>
    </row>
    <row r="264" spans="2:2">
      <c r="B264" s="179"/>
    </row>
    <row r="265" spans="2:2">
      <c r="B265" s="179"/>
    </row>
    <row r="266" spans="2:2">
      <c r="B266" s="179"/>
    </row>
    <row r="267" spans="2:2">
      <c r="B267" s="179"/>
    </row>
    <row r="268" spans="2:2">
      <c r="B268" s="179"/>
    </row>
    <row r="269" spans="2:2">
      <c r="B269" s="179"/>
    </row>
    <row r="270" spans="2:2">
      <c r="B270" s="179"/>
    </row>
    <row r="271" spans="2:2">
      <c r="B271" s="179"/>
    </row>
    <row r="272" spans="2:2">
      <c r="B272" s="179"/>
    </row>
    <row r="273" spans="2:2">
      <c r="B273" s="179"/>
    </row>
    <row r="274" spans="2:2">
      <c r="B274" s="179"/>
    </row>
    <row r="275" spans="2:2">
      <c r="B275" s="179"/>
    </row>
    <row r="276" spans="2:2">
      <c r="B276" s="179"/>
    </row>
    <row r="277" spans="2:2">
      <c r="B277" s="179"/>
    </row>
    <row r="278" spans="2:2">
      <c r="B278" s="179"/>
    </row>
    <row r="279" spans="2:2">
      <c r="B279" s="179"/>
    </row>
    <row r="280" spans="2:2">
      <c r="B280" s="179"/>
    </row>
    <row r="281" spans="2:2">
      <c r="B281" s="179"/>
    </row>
    <row r="282" spans="2:2">
      <c r="B282" s="179"/>
    </row>
    <row r="283" spans="2:2">
      <c r="B283" s="179"/>
    </row>
    <row r="284" spans="2:2">
      <c r="B284" s="179"/>
    </row>
    <row r="285" spans="2:2">
      <c r="B285" s="179"/>
    </row>
    <row r="286" spans="2:2">
      <c r="B286" s="179"/>
    </row>
    <row r="287" spans="2:2">
      <c r="B287" s="179"/>
    </row>
    <row r="288" spans="2:2">
      <c r="B288" s="179"/>
    </row>
    <row r="289" spans="2:2">
      <c r="B289" s="179"/>
    </row>
    <row r="290" spans="2:2">
      <c r="B290" s="179"/>
    </row>
    <row r="291" spans="2:2">
      <c r="B291" s="179"/>
    </row>
    <row r="292" spans="2:2">
      <c r="B292" s="179"/>
    </row>
    <row r="293" spans="2:2">
      <c r="B293" s="179"/>
    </row>
    <row r="294" spans="2:2">
      <c r="B294" s="179"/>
    </row>
    <row r="295" spans="2:2">
      <c r="B295" s="179"/>
    </row>
    <row r="296" spans="2:2">
      <c r="B296" s="179"/>
    </row>
    <row r="297" spans="2:2">
      <c r="B297" s="179"/>
    </row>
    <row r="298" spans="2:2">
      <c r="B298" s="179"/>
    </row>
    <row r="299" spans="2:2">
      <c r="B299" s="179"/>
    </row>
    <row r="300" spans="2:2">
      <c r="B300" s="179"/>
    </row>
    <row r="301" spans="2:2">
      <c r="B301" s="179"/>
    </row>
    <row r="302" spans="2:2">
      <c r="B302" s="179"/>
    </row>
    <row r="303" spans="2:2">
      <c r="B303" s="179"/>
    </row>
    <row r="304" spans="2:2">
      <c r="B304" s="179"/>
    </row>
    <row r="305" spans="2:2">
      <c r="B305" s="179"/>
    </row>
    <row r="306" spans="2:2">
      <c r="B306" s="179"/>
    </row>
    <row r="307" spans="2:2">
      <c r="B307" s="179"/>
    </row>
    <row r="308" spans="2:2">
      <c r="B308" s="179"/>
    </row>
    <row r="309" spans="2:2">
      <c r="B309" s="179"/>
    </row>
    <row r="310" spans="2:2">
      <c r="B310" s="179"/>
    </row>
    <row r="311" spans="2:2">
      <c r="B311" s="179"/>
    </row>
    <row r="312" spans="2:2">
      <c r="B312" s="179"/>
    </row>
    <row r="313" spans="2:2">
      <c r="B313" s="179"/>
    </row>
    <row r="314" spans="2:2">
      <c r="B314" s="179"/>
    </row>
    <row r="315" spans="2:2">
      <c r="B315" s="179"/>
    </row>
    <row r="316" spans="2:2">
      <c r="B316" s="179"/>
    </row>
    <row r="317" spans="2:2">
      <c r="B317" s="179"/>
    </row>
    <row r="318" spans="2:2">
      <c r="B318" s="179"/>
    </row>
    <row r="319" spans="2:2">
      <c r="B319" s="179"/>
    </row>
    <row r="320" spans="2:2">
      <c r="B320" s="179"/>
    </row>
    <row r="321" spans="2:2">
      <c r="B321" s="179"/>
    </row>
    <row r="322" spans="2:2">
      <c r="B322" s="179"/>
    </row>
    <row r="323" spans="2:2">
      <c r="B323" s="179"/>
    </row>
    <row r="324" spans="2:2">
      <c r="B324" s="179"/>
    </row>
    <row r="325" spans="2:2">
      <c r="B325" s="179"/>
    </row>
    <row r="326" spans="2:2">
      <c r="B326" s="179"/>
    </row>
    <row r="327" spans="2:2">
      <c r="B327" s="179"/>
    </row>
    <row r="328" spans="2:2">
      <c r="B328" s="179"/>
    </row>
    <row r="329" spans="2:2">
      <c r="B329" s="179"/>
    </row>
    <row r="330" spans="2:2">
      <c r="B330" s="179"/>
    </row>
    <row r="331" spans="2:2">
      <c r="B331" s="179"/>
    </row>
    <row r="332" spans="2:2">
      <c r="B332" s="179"/>
    </row>
    <row r="333" spans="2:2">
      <c r="B333" s="179"/>
    </row>
    <row r="334" spans="2:2">
      <c r="B334" s="179"/>
    </row>
    <row r="335" spans="2:2">
      <c r="B335" s="179"/>
    </row>
    <row r="336" spans="2:2">
      <c r="B336" s="179"/>
    </row>
    <row r="337" spans="2:2">
      <c r="B337" s="179"/>
    </row>
    <row r="338" spans="2:2">
      <c r="B338" s="179"/>
    </row>
    <row r="339" spans="2:2">
      <c r="B339" s="179"/>
    </row>
    <row r="340" spans="2:2">
      <c r="B340" s="179"/>
    </row>
    <row r="341" spans="2:2">
      <c r="B341" s="179"/>
    </row>
    <row r="342" spans="2:2">
      <c r="B342" s="179"/>
    </row>
    <row r="343" spans="2:2">
      <c r="B343" s="179"/>
    </row>
    <row r="344" spans="2:2">
      <c r="B344" s="179"/>
    </row>
    <row r="345" spans="2:2">
      <c r="B345" s="179"/>
    </row>
    <row r="346" spans="2:2">
      <c r="B346" s="179"/>
    </row>
    <row r="347" spans="2:2">
      <c r="B347" s="179"/>
    </row>
    <row r="348" spans="2:2">
      <c r="B348" s="179"/>
    </row>
    <row r="349" spans="2:2">
      <c r="B349" s="179"/>
    </row>
  </sheetData>
  <sheetProtection password="CC09" sheet="1" objects="1" scenarios="1"/>
  <pageMargins left="0.7" right="0.7" top="0.75" bottom="0.75" header="0.3" footer="0.3"/>
  <pageSetup paperSize="9" orientation="portrait" horizont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2:J113"/>
  <sheetViews>
    <sheetView view="pageBreakPreview" zoomScale="80" zoomScaleNormal="100" zoomScaleSheetLayoutView="80" workbookViewId="0">
      <selection activeCell="D13" sqref="D13:E13"/>
    </sheetView>
  </sheetViews>
  <sheetFormatPr defaultColWidth="9" defaultRowHeight="12.75"/>
  <cols>
    <col min="1" max="1" width="5.7109375" style="139" customWidth="1"/>
    <col min="2" max="2" width="40.7109375" style="179" customWidth="1"/>
    <col min="3" max="4" width="8.7109375" style="171" customWidth="1"/>
    <col min="5" max="6" width="12.7109375" style="139" customWidth="1"/>
    <col min="7" max="7" width="7.140625" style="116" customWidth="1"/>
    <col min="8" max="8" width="11.5703125" style="116" customWidth="1"/>
    <col min="9" max="11" width="9" style="116"/>
    <col min="12" max="12" width="41" style="116" customWidth="1"/>
    <col min="13" max="16384" width="9" style="116"/>
  </cols>
  <sheetData>
    <row r="2" spans="1:7" s="109" customFormat="1">
      <c r="A2" s="374" t="s">
        <v>32</v>
      </c>
      <c r="B2" s="375" t="s">
        <v>640</v>
      </c>
      <c r="C2" s="105"/>
      <c r="D2" s="376"/>
      <c r="E2" s="377"/>
      <c r="F2" s="513">
        <f>SUM(F7:F86)</f>
        <v>0</v>
      </c>
    </row>
    <row r="3" spans="1:7" s="109" customFormat="1">
      <c r="A3" s="353"/>
      <c r="B3" s="375" t="s">
        <v>633</v>
      </c>
      <c r="C3" s="99"/>
      <c r="D3" s="99"/>
      <c r="E3" s="377"/>
      <c r="F3" s="101"/>
    </row>
    <row r="4" spans="1:7" s="109" customFormat="1">
      <c r="A4" s="353"/>
      <c r="B4" s="379"/>
      <c r="C4" s="346"/>
      <c r="D4" s="346"/>
      <c r="E4" s="347"/>
      <c r="F4" s="347"/>
    </row>
    <row r="5" spans="1:7" s="355" customFormat="1">
      <c r="A5" s="353"/>
      <c r="B5" s="375" t="s">
        <v>163</v>
      </c>
      <c r="C5" s="380" t="s">
        <v>164</v>
      </c>
      <c r="D5" s="380" t="s">
        <v>165</v>
      </c>
      <c r="E5" s="381" t="s">
        <v>166</v>
      </c>
      <c r="F5" s="378" t="s">
        <v>167</v>
      </c>
    </row>
    <row r="6" spans="1:7" s="355" customFormat="1">
      <c r="A6" s="353"/>
      <c r="B6" s="375"/>
      <c r="C6" s="380"/>
      <c r="D6" s="380"/>
      <c r="E6" s="381"/>
      <c r="F6" s="378"/>
    </row>
    <row r="7" spans="1:7" s="355" customFormat="1" ht="25.5">
      <c r="A7" s="353"/>
      <c r="B7" s="386" t="s">
        <v>641</v>
      </c>
      <c r="C7" s="99"/>
      <c r="D7" s="99"/>
      <c r="E7" s="100"/>
      <c r="F7" s="101"/>
    </row>
    <row r="8" spans="1:7" s="355" customFormat="1">
      <c r="A8" s="387"/>
      <c r="B8" s="386"/>
      <c r="C8" s="388"/>
      <c r="D8" s="389"/>
      <c r="E8" s="390"/>
      <c r="F8" s="121"/>
    </row>
    <row r="9" spans="1:7">
      <c r="A9" s="382">
        <f>MAX($A$2:$A8)+1</f>
        <v>1</v>
      </c>
      <c r="B9" s="386" t="s">
        <v>642</v>
      </c>
      <c r="C9" s="388" t="s">
        <v>201</v>
      </c>
      <c r="D9" s="391">
        <v>180</v>
      </c>
      <c r="E9" s="384"/>
      <c r="F9" s="121">
        <f>+D9*E9</f>
        <v>0</v>
      </c>
      <c r="G9" s="392"/>
    </row>
    <row r="10" spans="1:7">
      <c r="A10" s="382"/>
      <c r="B10" s="386"/>
      <c r="C10" s="388"/>
      <c r="D10" s="391"/>
      <c r="E10" s="390"/>
      <c r="F10" s="121"/>
      <c r="G10" s="392"/>
    </row>
    <row r="11" spans="1:7">
      <c r="A11" s="382">
        <f>MAX($A$2:$A9)+1</f>
        <v>2</v>
      </c>
      <c r="B11" s="386" t="s">
        <v>643</v>
      </c>
      <c r="C11" s="388" t="s">
        <v>201</v>
      </c>
      <c r="D11" s="391">
        <v>120</v>
      </c>
      <c r="E11" s="384"/>
      <c r="F11" s="121">
        <f>+D11*E11</f>
        <v>0</v>
      </c>
      <c r="G11" s="392"/>
    </row>
    <row r="12" spans="1:7">
      <c r="A12" s="382"/>
      <c r="B12" s="386"/>
      <c r="C12" s="388"/>
      <c r="D12" s="391"/>
      <c r="E12" s="100"/>
      <c r="F12" s="121"/>
      <c r="G12" s="392"/>
    </row>
    <row r="13" spans="1:7">
      <c r="A13" s="382">
        <f>MAX($A$2:$A11)+1</f>
        <v>3</v>
      </c>
      <c r="B13" s="386" t="s">
        <v>644</v>
      </c>
      <c r="C13" s="388" t="s">
        <v>201</v>
      </c>
      <c r="D13" s="391">
        <v>75</v>
      </c>
      <c r="E13" s="384"/>
      <c r="F13" s="121">
        <f>+D13*E13</f>
        <v>0</v>
      </c>
      <c r="G13" s="392"/>
    </row>
    <row r="14" spans="1:7">
      <c r="A14" s="382"/>
      <c r="B14" s="386"/>
      <c r="C14" s="388"/>
      <c r="D14" s="391"/>
      <c r="E14" s="393"/>
      <c r="F14" s="121"/>
      <c r="G14" s="392"/>
    </row>
    <row r="15" spans="1:7">
      <c r="A15" s="382">
        <f>MAX($A$2:$A13)+1</f>
        <v>4</v>
      </c>
      <c r="B15" s="386" t="s">
        <v>645</v>
      </c>
      <c r="C15" s="388" t="s">
        <v>201</v>
      </c>
      <c r="D15" s="391">
        <v>450</v>
      </c>
      <c r="E15" s="384"/>
      <c r="F15" s="121">
        <f>+D15*E15</f>
        <v>0</v>
      </c>
      <c r="G15" s="392"/>
    </row>
    <row r="16" spans="1:7">
      <c r="A16" s="382"/>
      <c r="B16" s="386"/>
      <c r="C16" s="388"/>
      <c r="D16" s="391"/>
      <c r="E16" s="393"/>
      <c r="F16" s="121"/>
      <c r="G16" s="392"/>
    </row>
    <row r="17" spans="1:7">
      <c r="A17" s="382">
        <f>MAX($A$2:$A15)+1</f>
        <v>5</v>
      </c>
      <c r="B17" s="386" t="s">
        <v>646</v>
      </c>
      <c r="C17" s="388" t="s">
        <v>201</v>
      </c>
      <c r="D17" s="391">
        <v>10</v>
      </c>
      <c r="E17" s="384"/>
      <c r="F17" s="121">
        <f>+D17*E17</f>
        <v>0</v>
      </c>
      <c r="G17" s="392"/>
    </row>
    <row r="18" spans="1:7">
      <c r="A18" s="382"/>
      <c r="B18" s="386"/>
      <c r="C18" s="388"/>
      <c r="D18" s="391"/>
      <c r="E18" s="390"/>
      <c r="F18" s="121"/>
      <c r="G18" s="392"/>
    </row>
    <row r="19" spans="1:7">
      <c r="A19" s="382">
        <f>MAX($A$2:$A17)+1</f>
        <v>6</v>
      </c>
      <c r="B19" s="386" t="s">
        <v>647</v>
      </c>
      <c r="C19" s="388" t="s">
        <v>201</v>
      </c>
      <c r="D19" s="391">
        <v>5</v>
      </c>
      <c r="E19" s="384"/>
      <c r="F19" s="121">
        <f>+D19*E19</f>
        <v>0</v>
      </c>
      <c r="G19" s="392"/>
    </row>
    <row r="20" spans="1:7">
      <c r="A20" s="382"/>
      <c r="B20" s="386"/>
      <c r="C20" s="388"/>
      <c r="D20" s="391"/>
      <c r="E20" s="390"/>
      <c r="F20" s="121"/>
      <c r="G20" s="392"/>
    </row>
    <row r="21" spans="1:7">
      <c r="A21" s="382">
        <f>MAX($A$2:$A19)+1</f>
        <v>7</v>
      </c>
      <c r="B21" s="394" t="s">
        <v>648</v>
      </c>
      <c r="C21" s="388" t="s">
        <v>201</v>
      </c>
      <c r="D21" s="391">
        <v>120</v>
      </c>
      <c r="E21" s="384"/>
      <c r="F21" s="121">
        <f>+E21*D21</f>
        <v>0</v>
      </c>
      <c r="G21" s="392"/>
    </row>
    <row r="22" spans="1:7" s="355" customFormat="1">
      <c r="A22" s="387"/>
      <c r="B22" s="386"/>
      <c r="C22" s="388"/>
      <c r="D22" s="391"/>
      <c r="E22" s="390"/>
      <c r="F22" s="121"/>
    </row>
    <row r="23" spans="1:7" s="355" customFormat="1">
      <c r="A23" s="382">
        <f>MAX($A$2:$A21)+1</f>
        <v>8</v>
      </c>
      <c r="B23" s="386" t="s">
        <v>649</v>
      </c>
      <c r="C23" s="388"/>
      <c r="D23" s="391"/>
      <c r="E23" s="121"/>
      <c r="F23" s="121"/>
    </row>
    <row r="24" spans="1:7" s="396" customFormat="1">
      <c r="A24" s="395" t="s">
        <v>3</v>
      </c>
      <c r="B24" s="180" t="s">
        <v>650</v>
      </c>
      <c r="C24" s="185" t="s">
        <v>201</v>
      </c>
      <c r="D24" s="391">
        <v>10</v>
      </c>
      <c r="E24" s="384"/>
      <c r="F24" s="121">
        <f>+E24*D24</f>
        <v>0</v>
      </c>
    </row>
    <row r="25" spans="1:7">
      <c r="A25" s="395" t="s">
        <v>3</v>
      </c>
      <c r="B25" s="180" t="s">
        <v>651</v>
      </c>
      <c r="C25" s="185" t="s">
        <v>201</v>
      </c>
      <c r="D25" s="391">
        <v>180</v>
      </c>
      <c r="E25" s="384"/>
      <c r="F25" s="121">
        <f>+E25*D25</f>
        <v>0</v>
      </c>
    </row>
    <row r="26" spans="1:7" ht="38.25">
      <c r="A26" s="397" t="s">
        <v>3</v>
      </c>
      <c r="B26" s="180" t="s">
        <v>652</v>
      </c>
      <c r="C26" s="185" t="s">
        <v>16</v>
      </c>
      <c r="D26" s="391">
        <v>13</v>
      </c>
      <c r="E26" s="384"/>
      <c r="F26" s="121">
        <f>+E26*D26</f>
        <v>0</v>
      </c>
    </row>
    <row r="27" spans="1:7">
      <c r="A27" s="397"/>
      <c r="B27" s="180"/>
      <c r="C27" s="185"/>
      <c r="D27" s="391"/>
      <c r="E27" s="398"/>
      <c r="F27" s="121"/>
    </row>
    <row r="28" spans="1:7" ht="38.25">
      <c r="A28" s="382">
        <f>MAX($A$2:$A26)+1</f>
        <v>9</v>
      </c>
      <c r="B28" s="180" t="s">
        <v>653</v>
      </c>
      <c r="C28" s="185"/>
      <c r="D28" s="391"/>
      <c r="E28" s="398"/>
      <c r="F28" s="121"/>
      <c r="G28" s="185"/>
    </row>
    <row r="29" spans="1:7">
      <c r="A29" s="395" t="s">
        <v>3</v>
      </c>
      <c r="B29" s="180" t="s">
        <v>654</v>
      </c>
      <c r="C29" s="185" t="s">
        <v>201</v>
      </c>
      <c r="D29" s="391">
        <v>300</v>
      </c>
      <c r="E29" s="384"/>
      <c r="F29" s="121">
        <f>+E29*D29</f>
        <v>0</v>
      </c>
      <c r="G29" s="185"/>
    </row>
    <row r="30" spans="1:7">
      <c r="A30" s="395" t="s">
        <v>3</v>
      </c>
      <c r="B30" s="180" t="s">
        <v>655</v>
      </c>
      <c r="C30" s="185" t="s">
        <v>201</v>
      </c>
      <c r="D30" s="391">
        <v>700</v>
      </c>
      <c r="E30" s="384"/>
      <c r="F30" s="121">
        <f>+E30*D30</f>
        <v>0</v>
      </c>
      <c r="G30" s="185"/>
    </row>
    <row r="31" spans="1:7">
      <c r="A31" s="395" t="s">
        <v>3</v>
      </c>
      <c r="B31" s="180" t="s">
        <v>656</v>
      </c>
      <c r="C31" s="185" t="s">
        <v>201</v>
      </c>
      <c r="D31" s="391">
        <v>15</v>
      </c>
      <c r="E31" s="384"/>
      <c r="F31" s="121">
        <f>+E31*D31</f>
        <v>0</v>
      </c>
      <c r="G31" s="185"/>
    </row>
    <row r="32" spans="1:7">
      <c r="A32" s="395"/>
      <c r="B32" s="180" t="s">
        <v>657</v>
      </c>
      <c r="C32" s="185" t="s">
        <v>201</v>
      </c>
      <c r="D32" s="391">
        <v>10</v>
      </c>
      <c r="E32" s="384"/>
      <c r="F32" s="121">
        <f>+E32*D32</f>
        <v>0</v>
      </c>
      <c r="G32" s="185"/>
    </row>
    <row r="33" spans="1:10">
      <c r="A33" s="395"/>
      <c r="B33" s="180"/>
      <c r="C33" s="185"/>
      <c r="D33" s="391"/>
      <c r="E33" s="398"/>
      <c r="F33" s="121"/>
      <c r="G33" s="185"/>
    </row>
    <row r="34" spans="1:10" ht="76.5">
      <c r="A34" s="382">
        <f>MAX($A$2:$A33)+1</f>
        <v>10</v>
      </c>
      <c r="B34" s="180" t="s">
        <v>981</v>
      </c>
      <c r="C34" s="388" t="s">
        <v>16</v>
      </c>
      <c r="D34" s="392">
        <v>31</v>
      </c>
      <c r="E34" s="384"/>
      <c r="F34" s="121">
        <f>+D34*E34</f>
        <v>0</v>
      </c>
      <c r="G34" s="185"/>
    </row>
    <row r="35" spans="1:10">
      <c r="A35" s="382"/>
      <c r="B35" s="264"/>
      <c r="C35" s="388"/>
      <c r="D35" s="392"/>
      <c r="E35" s="390"/>
      <c r="F35" s="121"/>
    </row>
    <row r="36" spans="1:10" ht="76.5">
      <c r="A36" s="382">
        <f>MAX($A$2:$A35)+1</f>
        <v>11</v>
      </c>
      <c r="B36" s="180" t="s">
        <v>982</v>
      </c>
      <c r="C36" s="388" t="s">
        <v>16</v>
      </c>
      <c r="D36" s="392">
        <v>1</v>
      </c>
      <c r="E36" s="384"/>
      <c r="F36" s="121">
        <f>+D36*E36</f>
        <v>0</v>
      </c>
    </row>
    <row r="37" spans="1:10">
      <c r="A37" s="382"/>
      <c r="B37" s="264"/>
      <c r="C37" s="388"/>
      <c r="D37" s="392"/>
      <c r="E37" s="390"/>
      <c r="F37" s="121"/>
    </row>
    <row r="38" spans="1:10" ht="51">
      <c r="A38" s="382">
        <f>MAX($A$2:$A37)+1</f>
        <v>12</v>
      </c>
      <c r="B38" s="180" t="s">
        <v>978</v>
      </c>
      <c r="C38" s="388"/>
      <c r="D38" s="392"/>
      <c r="E38" s="390"/>
      <c r="F38" s="121"/>
    </row>
    <row r="39" spans="1:10">
      <c r="A39" s="395" t="s">
        <v>3</v>
      </c>
      <c r="B39" s="180" t="s">
        <v>659</v>
      </c>
      <c r="C39" s="388" t="s">
        <v>16</v>
      </c>
      <c r="D39" s="392">
        <v>14</v>
      </c>
      <c r="E39" s="384"/>
      <c r="F39" s="121">
        <f t="shared" ref="F39:F42" si="0">+D39*E39</f>
        <v>0</v>
      </c>
    </row>
    <row r="40" spans="1:10">
      <c r="A40" s="395" t="s">
        <v>3</v>
      </c>
      <c r="B40" s="180" t="s">
        <v>660</v>
      </c>
      <c r="C40" s="388" t="s">
        <v>16</v>
      </c>
      <c r="D40" s="392">
        <v>4</v>
      </c>
      <c r="E40" s="384"/>
      <c r="F40" s="121">
        <f t="shared" si="0"/>
        <v>0</v>
      </c>
    </row>
    <row r="41" spans="1:10">
      <c r="A41" s="395" t="s">
        <v>3</v>
      </c>
      <c r="B41" s="180" t="s">
        <v>661</v>
      </c>
      <c r="C41" s="388" t="s">
        <v>16</v>
      </c>
      <c r="D41" s="392">
        <v>3</v>
      </c>
      <c r="E41" s="384"/>
      <c r="F41" s="121">
        <f t="shared" si="0"/>
        <v>0</v>
      </c>
    </row>
    <row r="42" spans="1:10">
      <c r="A42" s="395" t="s">
        <v>3</v>
      </c>
      <c r="B42" s="180" t="s">
        <v>662</v>
      </c>
      <c r="C42" s="388" t="s">
        <v>16</v>
      </c>
      <c r="D42" s="392">
        <v>1</v>
      </c>
      <c r="E42" s="384"/>
      <c r="F42" s="121">
        <f t="shared" si="0"/>
        <v>0</v>
      </c>
    </row>
    <row r="43" spans="1:10">
      <c r="A43" s="382"/>
      <c r="B43" s="180"/>
      <c r="C43" s="388"/>
      <c r="D43" s="392"/>
      <c r="E43" s="390"/>
      <c r="F43" s="121"/>
      <c r="J43" s="180"/>
    </row>
    <row r="44" spans="1:10" ht="76.5">
      <c r="A44" s="382">
        <f>MAX($A$2:$A40)+1</f>
        <v>13</v>
      </c>
      <c r="B44" s="180" t="s">
        <v>979</v>
      </c>
      <c r="C44" s="185" t="s">
        <v>16</v>
      </c>
      <c r="D44" s="185">
        <v>1</v>
      </c>
      <c r="E44" s="384"/>
      <c r="F44" s="121">
        <f>+D44*E44</f>
        <v>0</v>
      </c>
      <c r="J44" s="180"/>
    </row>
    <row r="45" spans="1:10">
      <c r="A45" s="382"/>
      <c r="B45" s="180"/>
      <c r="C45" s="388"/>
      <c r="D45" s="392"/>
      <c r="E45" s="390"/>
      <c r="F45" s="121"/>
      <c r="J45" s="180"/>
    </row>
    <row r="46" spans="1:10" ht="76.5">
      <c r="A46" s="382">
        <f>MAX($A$2:$A44)+1</f>
        <v>14</v>
      </c>
      <c r="B46" s="180" t="s">
        <v>980</v>
      </c>
      <c r="C46" s="185" t="s">
        <v>16</v>
      </c>
      <c r="D46" s="185">
        <v>3</v>
      </c>
      <c r="E46" s="384"/>
      <c r="F46" s="121">
        <f>+D46*E46</f>
        <v>0</v>
      </c>
      <c r="J46" s="180"/>
    </row>
    <row r="47" spans="1:10">
      <c r="A47" s="382"/>
      <c r="B47" s="180"/>
      <c r="C47" s="388"/>
      <c r="D47" s="392"/>
      <c r="E47" s="390"/>
      <c r="F47" s="121"/>
    </row>
    <row r="48" spans="1:10" ht="38.25">
      <c r="A48" s="382">
        <f>MAX($A$2:$A46)+1</f>
        <v>15</v>
      </c>
      <c r="B48" s="386" t="s">
        <v>663</v>
      </c>
      <c r="C48" s="388" t="s">
        <v>16</v>
      </c>
      <c r="D48" s="392">
        <v>1</v>
      </c>
      <c r="E48" s="384"/>
      <c r="F48" s="121">
        <f>+D48*E48</f>
        <v>0</v>
      </c>
    </row>
    <row r="49" spans="1:9">
      <c r="A49" s="382"/>
      <c r="B49" s="386"/>
      <c r="C49" s="388"/>
      <c r="D49" s="392"/>
      <c r="E49" s="390"/>
      <c r="F49" s="121"/>
      <c r="G49" s="117"/>
    </row>
    <row r="50" spans="1:9" ht="38.25">
      <c r="A50" s="382">
        <f>MAX($A$2:$A48)+1</f>
        <v>16</v>
      </c>
      <c r="B50" s="386" t="s">
        <v>664</v>
      </c>
      <c r="C50" s="388" t="s">
        <v>16</v>
      </c>
      <c r="D50" s="392">
        <v>1</v>
      </c>
      <c r="E50" s="384"/>
      <c r="F50" s="121">
        <f>+D50*E50</f>
        <v>0</v>
      </c>
      <c r="G50" s="117"/>
    </row>
    <row r="51" spans="1:9">
      <c r="A51" s="387"/>
      <c r="B51" s="386"/>
      <c r="C51" s="388"/>
      <c r="D51" s="392"/>
      <c r="E51" s="390"/>
      <c r="F51" s="121"/>
      <c r="G51" s="117"/>
    </row>
    <row r="52" spans="1:9" ht="51">
      <c r="A52" s="382">
        <f>MAX($A$2:$A50)+1</f>
        <v>17</v>
      </c>
      <c r="B52" s="399" t="s">
        <v>665</v>
      </c>
      <c r="C52" s="388" t="s">
        <v>16</v>
      </c>
      <c r="D52" s="392">
        <v>1</v>
      </c>
      <c r="E52" s="384"/>
      <c r="F52" s="121">
        <f>+D52*E52</f>
        <v>0</v>
      </c>
      <c r="G52" s="117"/>
    </row>
    <row r="53" spans="1:9">
      <c r="A53" s="382"/>
      <c r="B53" s="386"/>
      <c r="C53" s="388"/>
      <c r="D53" s="392"/>
      <c r="E53" s="400"/>
      <c r="F53" s="121"/>
      <c r="G53" s="117"/>
    </row>
    <row r="54" spans="1:9" ht="25.5">
      <c r="A54" s="382">
        <f>MAX($A$2:$A53)+1</f>
        <v>18</v>
      </c>
      <c r="B54" s="401" t="s">
        <v>666</v>
      </c>
      <c r="C54" s="402"/>
      <c r="D54" s="403"/>
      <c r="E54" s="400"/>
      <c r="F54" s="404"/>
      <c r="G54" s="117"/>
    </row>
    <row r="55" spans="1:9">
      <c r="A55" s="395" t="s">
        <v>3</v>
      </c>
      <c r="B55" s="401" t="s">
        <v>667</v>
      </c>
      <c r="C55" s="402" t="s">
        <v>16</v>
      </c>
      <c r="D55" s="405">
        <v>2</v>
      </c>
      <c r="E55" s="384"/>
      <c r="F55" s="121">
        <f>D55*E55</f>
        <v>0</v>
      </c>
      <c r="G55" s="117"/>
    </row>
    <row r="56" spans="1:9" s="407" customFormat="1">
      <c r="A56" s="406"/>
      <c r="B56" s="401"/>
      <c r="C56" s="402"/>
      <c r="D56" s="405"/>
      <c r="E56" s="400"/>
      <c r="F56" s="121"/>
    </row>
    <row r="57" spans="1:9" s="407" customFormat="1" ht="25.5">
      <c r="A57" s="382">
        <f>MAX($A$4:$A54)+1</f>
        <v>19</v>
      </c>
      <c r="B57" s="401" t="s">
        <v>668</v>
      </c>
      <c r="C57" s="402"/>
      <c r="D57" s="403"/>
      <c r="E57" s="400"/>
      <c r="F57" s="404"/>
    </row>
    <row r="58" spans="1:9" s="407" customFormat="1">
      <c r="A58" s="395" t="s">
        <v>3</v>
      </c>
      <c r="B58" s="401" t="s">
        <v>669</v>
      </c>
      <c r="C58" s="402" t="s">
        <v>16</v>
      </c>
      <c r="D58" s="405">
        <v>10</v>
      </c>
      <c r="E58" s="384"/>
      <c r="F58" s="121">
        <f>D58*E58</f>
        <v>0</v>
      </c>
      <c r="I58" s="407" t="s">
        <v>670</v>
      </c>
    </row>
    <row r="59" spans="1:9" s="407" customFormat="1">
      <c r="A59" s="395" t="s">
        <v>3</v>
      </c>
      <c r="B59" s="401" t="s">
        <v>667</v>
      </c>
      <c r="C59" s="402" t="s">
        <v>16</v>
      </c>
      <c r="D59" s="405">
        <v>4</v>
      </c>
      <c r="E59" s="384"/>
      <c r="F59" s="121">
        <f>D59*E59</f>
        <v>0</v>
      </c>
    </row>
    <row r="60" spans="1:9" s="407" customFormat="1">
      <c r="A60" s="395" t="s">
        <v>3</v>
      </c>
      <c r="B60" s="183" t="s">
        <v>671</v>
      </c>
      <c r="C60" s="402" t="s">
        <v>16</v>
      </c>
      <c r="D60" s="405">
        <v>2</v>
      </c>
      <c r="E60" s="384"/>
      <c r="F60" s="121">
        <f>D60*E60</f>
        <v>0</v>
      </c>
    </row>
    <row r="61" spans="1:9">
      <c r="A61" s="408"/>
      <c r="B61" s="117"/>
      <c r="C61" s="185"/>
      <c r="D61" s="185"/>
      <c r="E61" s="409"/>
      <c r="F61" s="121"/>
    </row>
    <row r="62" spans="1:9" ht="25.5">
      <c r="A62" s="382">
        <f>MAX($A$2:$A60)+1</f>
        <v>20</v>
      </c>
      <c r="B62" s="117" t="s">
        <v>672</v>
      </c>
      <c r="C62" s="185" t="s">
        <v>2</v>
      </c>
      <c r="D62" s="185">
        <v>1</v>
      </c>
      <c r="E62" s="384"/>
      <c r="F62" s="121">
        <f>+E62*D62</f>
        <v>0</v>
      </c>
    </row>
    <row r="63" spans="1:9">
      <c r="A63" s="408"/>
      <c r="B63" s="117"/>
      <c r="C63" s="185"/>
      <c r="D63" s="185"/>
      <c r="E63" s="409"/>
      <c r="F63" s="121"/>
    </row>
    <row r="64" spans="1:9">
      <c r="A64" s="382">
        <f>MAX($A$2:$A62)+1</f>
        <v>21</v>
      </c>
      <c r="B64" s="117" t="s">
        <v>673</v>
      </c>
      <c r="C64" s="185" t="s">
        <v>2</v>
      </c>
      <c r="D64" s="185">
        <v>1</v>
      </c>
      <c r="E64" s="384"/>
      <c r="F64" s="121">
        <f>+E64*D64</f>
        <v>0</v>
      </c>
    </row>
    <row r="65" spans="1:7">
      <c r="A65" s="408"/>
      <c r="B65" s="117"/>
      <c r="C65" s="185"/>
      <c r="D65" s="185"/>
      <c r="E65" s="409"/>
      <c r="F65" s="121"/>
    </row>
    <row r="66" spans="1:7">
      <c r="A66" s="382">
        <f>MAX($A$2:$A64)+1</f>
        <v>22</v>
      </c>
      <c r="B66" s="117" t="s">
        <v>674</v>
      </c>
      <c r="C66" s="185" t="s">
        <v>16</v>
      </c>
      <c r="D66" s="185">
        <v>1</v>
      </c>
      <c r="E66" s="384"/>
      <c r="F66" s="121">
        <f>+E66*D66</f>
        <v>0</v>
      </c>
    </row>
    <row r="67" spans="1:7">
      <c r="A67" s="382"/>
      <c r="B67" s="117"/>
      <c r="C67" s="185"/>
      <c r="D67" s="185"/>
      <c r="E67" s="409"/>
      <c r="F67" s="121"/>
    </row>
    <row r="68" spans="1:7" ht="26.25" customHeight="1">
      <c r="A68" s="382">
        <f>MAX($A$2:$A64)+1</f>
        <v>22</v>
      </c>
      <c r="B68" s="117" t="s">
        <v>675</v>
      </c>
      <c r="C68" s="185" t="s">
        <v>2</v>
      </c>
      <c r="D68" s="185">
        <v>1</v>
      </c>
      <c r="E68" s="384"/>
      <c r="F68" s="121">
        <f>+E68*D68</f>
        <v>0</v>
      </c>
    </row>
    <row r="69" spans="1:7">
      <c r="A69" s="408"/>
      <c r="B69" s="117"/>
      <c r="C69" s="185"/>
      <c r="D69" s="185"/>
      <c r="E69" s="409"/>
      <c r="F69" s="121"/>
    </row>
    <row r="70" spans="1:7" ht="25.5">
      <c r="A70" s="382">
        <f>MAX($A$2:$A68)+1</f>
        <v>23</v>
      </c>
      <c r="B70" s="410" t="s">
        <v>676</v>
      </c>
      <c r="C70" s="185" t="s">
        <v>16</v>
      </c>
      <c r="D70" s="185">
        <v>1</v>
      </c>
      <c r="E70" s="384"/>
      <c r="F70" s="121">
        <f>+E70*D70</f>
        <v>0</v>
      </c>
    </row>
    <row r="71" spans="1:7">
      <c r="A71" s="408"/>
      <c r="B71" s="117"/>
      <c r="C71" s="411"/>
      <c r="D71" s="405"/>
      <c r="E71" s="412"/>
      <c r="F71" s="121"/>
      <c r="G71" s="392"/>
    </row>
    <row r="72" spans="1:7" ht="25.5">
      <c r="A72" s="382">
        <f>MAX($A$2:$A71)+1</f>
        <v>24</v>
      </c>
      <c r="B72" s="410" t="s">
        <v>677</v>
      </c>
      <c r="C72" s="185" t="s">
        <v>16</v>
      </c>
      <c r="D72" s="185">
        <v>1</v>
      </c>
      <c r="E72" s="384"/>
      <c r="F72" s="121">
        <f>+E72*D72</f>
        <v>0</v>
      </c>
    </row>
    <row r="73" spans="1:7">
      <c r="A73" s="408"/>
      <c r="B73" s="117"/>
      <c r="C73" s="411"/>
      <c r="D73" s="405"/>
      <c r="E73" s="412"/>
      <c r="F73" s="121"/>
      <c r="G73" s="392"/>
    </row>
    <row r="74" spans="1:7">
      <c r="A74" s="382">
        <f>MAX($A$2:$A73)+1</f>
        <v>25</v>
      </c>
      <c r="B74" s="410" t="s">
        <v>678</v>
      </c>
      <c r="C74" s="185" t="s">
        <v>16</v>
      </c>
      <c r="D74" s="185">
        <v>1</v>
      </c>
      <c r="E74" s="384"/>
      <c r="F74" s="121">
        <f>+E74*D74</f>
        <v>0</v>
      </c>
    </row>
    <row r="75" spans="1:7">
      <c r="A75" s="382"/>
      <c r="B75" s="117"/>
      <c r="C75" s="185"/>
      <c r="D75" s="185"/>
      <c r="E75" s="413"/>
      <c r="F75" s="121"/>
    </row>
    <row r="76" spans="1:7" ht="63.75">
      <c r="A76" s="382">
        <f>MAX($A$2:$A75)+1</f>
        <v>26</v>
      </c>
      <c r="B76" s="117" t="s">
        <v>789</v>
      </c>
      <c r="C76" s="185" t="s">
        <v>2</v>
      </c>
      <c r="D76" s="185">
        <v>1</v>
      </c>
      <c r="E76" s="384"/>
      <c r="F76" s="121">
        <f>+E76*D76</f>
        <v>0</v>
      </c>
    </row>
    <row r="77" spans="1:7">
      <c r="A77" s="382"/>
      <c r="B77" s="117"/>
      <c r="C77" s="185"/>
      <c r="D77" s="185"/>
      <c r="E77" s="413"/>
      <c r="F77" s="121"/>
    </row>
    <row r="78" spans="1:7" ht="63.75">
      <c r="A78" s="382">
        <f>MAX($A$2:$A77)+1</f>
        <v>27</v>
      </c>
      <c r="B78" s="117" t="s">
        <v>790</v>
      </c>
      <c r="C78" s="185" t="s">
        <v>2</v>
      </c>
      <c r="D78" s="185">
        <v>1</v>
      </c>
      <c r="E78" s="384"/>
      <c r="F78" s="121">
        <f>+E78*D78</f>
        <v>0</v>
      </c>
    </row>
    <row r="79" spans="1:7">
      <c r="A79" s="382"/>
      <c r="B79" s="117"/>
      <c r="C79" s="185"/>
      <c r="D79" s="185"/>
      <c r="E79" s="413"/>
      <c r="F79" s="121"/>
    </row>
    <row r="80" spans="1:7" ht="63.75">
      <c r="A80" s="382">
        <f>MAX($A$2:$A79)+1</f>
        <v>28</v>
      </c>
      <c r="B80" s="117" t="s">
        <v>791</v>
      </c>
      <c r="C80" s="185" t="s">
        <v>2</v>
      </c>
      <c r="D80" s="185">
        <v>1</v>
      </c>
      <c r="E80" s="384"/>
      <c r="F80" s="121">
        <f>+E80*D80</f>
        <v>0</v>
      </c>
    </row>
    <row r="81" spans="1:6">
      <c r="A81" s="382"/>
      <c r="B81" s="117"/>
      <c r="C81" s="185"/>
      <c r="D81" s="185"/>
      <c r="E81" s="413"/>
      <c r="F81" s="121"/>
    </row>
    <row r="82" spans="1:6">
      <c r="A82" s="382">
        <f>MAX($A$2:$A81)+1</f>
        <v>29</v>
      </c>
      <c r="B82" s="117" t="s">
        <v>682</v>
      </c>
      <c r="C82" s="158" t="s">
        <v>2</v>
      </c>
      <c r="D82" s="392">
        <v>1</v>
      </c>
      <c r="E82" s="384"/>
      <c r="F82" s="121">
        <f>+E82*D82</f>
        <v>0</v>
      </c>
    </row>
    <row r="83" spans="1:6">
      <c r="A83" s="408"/>
      <c r="B83" s="117"/>
      <c r="C83" s="158"/>
      <c r="D83" s="392"/>
      <c r="E83" s="413"/>
      <c r="F83" s="121"/>
    </row>
    <row r="84" spans="1:6">
      <c r="A84" s="382">
        <f>MAX($A$2:$A82)+1</f>
        <v>30</v>
      </c>
      <c r="B84" s="180" t="s">
        <v>638</v>
      </c>
      <c r="C84" s="185" t="s">
        <v>639</v>
      </c>
      <c r="D84" s="185">
        <v>5</v>
      </c>
      <c r="E84" s="398"/>
      <c r="F84" s="121">
        <f>SUM(F8:F82)*D84%</f>
        <v>0</v>
      </c>
    </row>
    <row r="85" spans="1:6">
      <c r="A85" s="110"/>
      <c r="B85" s="117"/>
      <c r="E85" s="181"/>
      <c r="F85" s="121"/>
    </row>
    <row r="86" spans="1:6" ht="38.25">
      <c r="A86" s="382">
        <f>MAX($A$2:$A84)+1</f>
        <v>31</v>
      </c>
      <c r="B86" s="117" t="s">
        <v>683</v>
      </c>
      <c r="C86" s="171" t="s">
        <v>31</v>
      </c>
      <c r="D86" s="171">
        <v>10</v>
      </c>
      <c r="E86" s="384"/>
      <c r="F86" s="121">
        <f>+E86*D86</f>
        <v>0</v>
      </c>
    </row>
    <row r="87" spans="1:6">
      <c r="E87" s="181"/>
      <c r="F87" s="121"/>
    </row>
    <row r="103" spans="9:10">
      <c r="J103" s="117"/>
    </row>
    <row r="108" spans="9:10">
      <c r="I108" s="171"/>
    </row>
    <row r="109" spans="9:10">
      <c r="I109" s="171"/>
    </row>
    <row r="112" spans="9:10">
      <c r="I112" s="171"/>
    </row>
    <row r="113" spans="9:9">
      <c r="I113" s="171"/>
    </row>
  </sheetData>
  <sheetProtection password="CC09" sheet="1" objects="1" scenarios="1"/>
  <pageMargins left="0.7" right="0.7" top="0.75" bottom="0.75" header="0.3" footer="0.3"/>
  <pageSetup paperSize="9" orientation="portrait" horizont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162"/>
  <sheetViews>
    <sheetView view="pageBreakPreview" zoomScale="60" zoomScaleNormal="100" workbookViewId="0">
      <selection activeCell="F15" sqref="F15"/>
    </sheetView>
  </sheetViews>
  <sheetFormatPr defaultColWidth="9" defaultRowHeight="12.75"/>
  <cols>
    <col min="1" max="1" width="5.7109375" style="139" customWidth="1"/>
    <col min="2" max="2" width="47.7109375" style="385" bestFit="1" customWidth="1"/>
    <col min="3" max="4" width="8.7109375" style="171" customWidth="1"/>
    <col min="5" max="6" width="12.7109375" style="139" customWidth="1"/>
    <col min="7" max="7" width="7.140625" style="116" customWidth="1"/>
    <col min="8" max="8" width="11.5703125" style="116" customWidth="1"/>
    <col min="9" max="16384" width="9" style="116"/>
  </cols>
  <sheetData>
    <row r="1" spans="1:10">
      <c r="B1" s="179"/>
    </row>
    <row r="2" spans="1:10" s="109" customFormat="1">
      <c r="A2" s="374" t="s">
        <v>33</v>
      </c>
      <c r="B2" s="375" t="s">
        <v>684</v>
      </c>
      <c r="C2" s="105"/>
      <c r="D2" s="376"/>
      <c r="E2" s="377"/>
      <c r="F2" s="513">
        <f>SUM(F7:F28)</f>
        <v>0</v>
      </c>
    </row>
    <row r="3" spans="1:10" s="109" customFormat="1">
      <c r="A3" s="353"/>
      <c r="B3" s="375" t="s">
        <v>633</v>
      </c>
      <c r="C3" s="99"/>
      <c r="D3" s="99"/>
      <c r="E3" s="377"/>
      <c r="F3" s="101"/>
    </row>
    <row r="4" spans="1:10" s="109" customFormat="1">
      <c r="A4" s="353"/>
      <c r="B4" s="379"/>
      <c r="C4" s="346"/>
      <c r="D4" s="346"/>
      <c r="E4" s="347"/>
      <c r="F4" s="347"/>
    </row>
    <row r="5" spans="1:10" s="355" customFormat="1">
      <c r="A5" s="353"/>
      <c r="B5" s="375" t="s">
        <v>163</v>
      </c>
      <c r="C5" s="380" t="s">
        <v>164</v>
      </c>
      <c r="D5" s="380" t="s">
        <v>165</v>
      </c>
      <c r="E5" s="381" t="s">
        <v>166</v>
      </c>
      <c r="F5" s="378" t="s">
        <v>167</v>
      </c>
    </row>
    <row r="6" spans="1:10" s="415" customFormat="1">
      <c r="A6" s="397"/>
      <c r="B6" s="386"/>
      <c r="C6" s="185"/>
      <c r="D6" s="185"/>
      <c r="E6" s="414"/>
      <c r="F6" s="121"/>
    </row>
    <row r="7" spans="1:10" s="415" customFormat="1" ht="63.75">
      <c r="A7" s="408">
        <f>MAX($A$6:$A6)+1</f>
        <v>1</v>
      </c>
      <c r="B7" s="416" t="s">
        <v>792</v>
      </c>
      <c r="C7" s="417" t="s">
        <v>2</v>
      </c>
      <c r="D7" s="185">
        <v>1</v>
      </c>
      <c r="E7" s="414"/>
      <c r="F7" s="121"/>
      <c r="G7" s="418"/>
      <c r="H7" s="419"/>
      <c r="I7" s="171"/>
      <c r="J7" s="116"/>
    </row>
    <row r="8" spans="1:10" s="415" customFormat="1">
      <c r="A8" s="420" t="s">
        <v>3</v>
      </c>
      <c r="B8" s="264" t="s">
        <v>686</v>
      </c>
      <c r="C8" s="421" t="s">
        <v>16</v>
      </c>
      <c r="D8" s="392">
        <v>1</v>
      </c>
      <c r="E8" s="423"/>
      <c r="F8" s="121"/>
      <c r="G8" s="418"/>
      <c r="H8" s="419"/>
      <c r="I8" s="424"/>
      <c r="J8" s="414"/>
    </row>
    <row r="9" spans="1:10" s="415" customFormat="1" ht="25.5">
      <c r="A9" s="420" t="s">
        <v>3</v>
      </c>
      <c r="B9" s="264" t="s">
        <v>687</v>
      </c>
      <c r="C9" s="421" t="s">
        <v>16</v>
      </c>
      <c r="D9" s="392">
        <v>1</v>
      </c>
      <c r="E9" s="423"/>
      <c r="F9" s="121"/>
      <c r="G9" s="418"/>
      <c r="H9" s="419"/>
      <c r="I9" s="424"/>
      <c r="J9" s="414"/>
    </row>
    <row r="10" spans="1:10" s="415" customFormat="1" ht="25.5">
      <c r="A10" s="420" t="s">
        <v>3</v>
      </c>
      <c r="B10" s="264" t="s">
        <v>688</v>
      </c>
      <c r="C10" s="421" t="s">
        <v>16</v>
      </c>
      <c r="D10" s="392">
        <v>1</v>
      </c>
      <c r="E10" s="423"/>
      <c r="F10" s="121"/>
      <c r="G10" s="418"/>
      <c r="H10" s="419"/>
      <c r="I10" s="424"/>
      <c r="J10" s="414"/>
    </row>
    <row r="11" spans="1:10" s="415" customFormat="1">
      <c r="A11" s="420" t="s">
        <v>3</v>
      </c>
      <c r="B11" s="264" t="s">
        <v>689</v>
      </c>
      <c r="C11" s="185" t="s">
        <v>16</v>
      </c>
      <c r="D11" s="185">
        <v>1</v>
      </c>
      <c r="E11" s="423"/>
      <c r="F11" s="121"/>
      <c r="G11" s="418"/>
      <c r="H11" s="419"/>
      <c r="I11" s="424"/>
      <c r="J11" s="414"/>
    </row>
    <row r="12" spans="1:10" s="415" customFormat="1">
      <c r="A12" s="247" t="s">
        <v>3</v>
      </c>
      <c r="B12" s="399" t="s">
        <v>690</v>
      </c>
      <c r="C12" s="417" t="s">
        <v>16</v>
      </c>
      <c r="D12" s="185">
        <v>2</v>
      </c>
      <c r="E12" s="423"/>
      <c r="F12" s="121"/>
      <c r="G12" s="200"/>
      <c r="H12" s="200"/>
      <c r="I12" s="424"/>
      <c r="J12" s="414"/>
    </row>
    <row r="13" spans="1:10">
      <c r="A13" s="247" t="s">
        <v>3</v>
      </c>
      <c r="B13" s="399" t="s">
        <v>691</v>
      </c>
      <c r="C13" s="417" t="s">
        <v>16</v>
      </c>
      <c r="D13" s="185">
        <v>15</v>
      </c>
      <c r="E13" s="423"/>
      <c r="F13" s="121"/>
      <c r="G13" s="200"/>
      <c r="H13" s="200"/>
      <c r="I13" s="424"/>
      <c r="J13" s="414"/>
    </row>
    <row r="14" spans="1:10">
      <c r="A14" s="247" t="s">
        <v>3</v>
      </c>
      <c r="B14" s="399" t="s">
        <v>692</v>
      </c>
      <c r="C14" s="417" t="s">
        <v>16</v>
      </c>
      <c r="D14" s="185">
        <v>1</v>
      </c>
      <c r="E14" s="423"/>
      <c r="F14" s="121"/>
      <c r="G14" s="200"/>
      <c r="H14" s="200"/>
      <c r="I14" s="424"/>
      <c r="J14" s="414"/>
    </row>
    <row r="15" spans="1:10" s="415" customFormat="1" ht="25.5">
      <c r="A15" s="425" t="s">
        <v>3</v>
      </c>
      <c r="B15" s="426" t="s">
        <v>693</v>
      </c>
      <c r="C15" s="185" t="s">
        <v>2</v>
      </c>
      <c r="D15" s="185">
        <v>1</v>
      </c>
      <c r="E15" s="423"/>
      <c r="F15" s="121"/>
      <c r="G15" s="427"/>
      <c r="H15" s="419"/>
      <c r="I15" s="424"/>
      <c r="J15" s="428"/>
    </row>
    <row r="16" spans="1:10" s="430" customFormat="1" ht="63.75">
      <c r="A16" s="420" t="s">
        <v>3</v>
      </c>
      <c r="B16" s="264" t="s">
        <v>694</v>
      </c>
      <c r="C16" s="185" t="s">
        <v>2</v>
      </c>
      <c r="D16" s="185">
        <v>1</v>
      </c>
      <c r="E16" s="423"/>
      <c r="F16" s="121"/>
      <c r="G16" s="418"/>
      <c r="H16" s="419"/>
      <c r="I16" s="424"/>
      <c r="J16" s="429"/>
    </row>
    <row r="17" spans="1:10" s="415" customFormat="1">
      <c r="A17" s="431" t="s">
        <v>3</v>
      </c>
      <c r="B17" s="386" t="s">
        <v>695</v>
      </c>
      <c r="C17" s="432" t="s">
        <v>2</v>
      </c>
      <c r="D17" s="185">
        <v>1</v>
      </c>
      <c r="E17" s="433"/>
      <c r="F17" s="434"/>
      <c r="G17" s="435"/>
      <c r="H17" s="419"/>
      <c r="I17" s="436"/>
      <c r="J17" s="430"/>
    </row>
    <row r="18" spans="1:10" s="415" customFormat="1">
      <c r="A18" s="437"/>
      <c r="B18" s="438" t="s">
        <v>793</v>
      </c>
      <c r="C18" s="439" t="s">
        <v>2</v>
      </c>
      <c r="D18" s="440">
        <v>1</v>
      </c>
      <c r="E18" s="441"/>
      <c r="F18" s="442">
        <f>D18*E18</f>
        <v>0</v>
      </c>
      <c r="G18" s="418"/>
      <c r="H18" s="443"/>
      <c r="I18" s="424"/>
    </row>
    <row r="19" spans="1:10" s="415" customFormat="1">
      <c r="A19" s="437"/>
      <c r="B19" s="444"/>
      <c r="C19" s="158"/>
      <c r="D19" s="392"/>
      <c r="E19" s="414"/>
      <c r="F19" s="121"/>
      <c r="G19" s="418"/>
      <c r="H19" s="443"/>
      <c r="I19" s="424"/>
    </row>
    <row r="20" spans="1:10" s="415" customFormat="1">
      <c r="A20" s="408">
        <f>MAX($A$6:$A19)+1</f>
        <v>2</v>
      </c>
      <c r="B20" s="416" t="s">
        <v>794</v>
      </c>
      <c r="C20" s="411"/>
      <c r="D20" s="405"/>
      <c r="E20" s="357"/>
      <c r="F20" s="121"/>
      <c r="G20" s="416"/>
    </row>
    <row r="21" spans="1:10" s="415" customFormat="1" ht="63.75">
      <c r="A21" s="397"/>
      <c r="B21" s="416" t="s">
        <v>700</v>
      </c>
      <c r="C21" s="411" t="s">
        <v>2</v>
      </c>
      <c r="D21" s="405">
        <v>1</v>
      </c>
      <c r="E21" s="423"/>
      <c r="F21" s="121"/>
      <c r="G21" s="416"/>
    </row>
    <row r="22" spans="1:10" s="415" customFormat="1">
      <c r="A22" s="397" t="s">
        <v>3</v>
      </c>
      <c r="B22" s="117" t="s">
        <v>701</v>
      </c>
      <c r="C22" s="417" t="s">
        <v>16</v>
      </c>
      <c r="D22" s="185">
        <v>7</v>
      </c>
      <c r="E22" s="423"/>
      <c r="F22" s="121"/>
      <c r="G22" s="416"/>
    </row>
    <row r="23" spans="1:10">
      <c r="A23" s="420" t="s">
        <v>3</v>
      </c>
      <c r="B23" s="410" t="s">
        <v>702</v>
      </c>
      <c r="C23" s="185" t="s">
        <v>2</v>
      </c>
      <c r="D23" s="185">
        <v>1</v>
      </c>
      <c r="E23" s="423"/>
      <c r="F23" s="121"/>
    </row>
    <row r="24" spans="1:10" ht="25.5">
      <c r="A24" s="247" t="s">
        <v>3</v>
      </c>
      <c r="B24" s="117" t="s">
        <v>703</v>
      </c>
      <c r="C24" s="185" t="s">
        <v>16</v>
      </c>
      <c r="D24" s="445">
        <v>7</v>
      </c>
      <c r="E24" s="423"/>
      <c r="F24" s="121"/>
    </row>
    <row r="25" spans="1:10">
      <c r="A25" s="397" t="s">
        <v>3</v>
      </c>
      <c r="B25" s="410" t="s">
        <v>704</v>
      </c>
      <c r="C25" s="417" t="s">
        <v>2</v>
      </c>
      <c r="D25" s="185">
        <v>1</v>
      </c>
      <c r="E25" s="423"/>
      <c r="F25" s="121"/>
    </row>
    <row r="26" spans="1:10">
      <c r="A26" s="446" t="s">
        <v>3</v>
      </c>
      <c r="B26" s="447" t="s">
        <v>705</v>
      </c>
      <c r="C26" s="448" t="s">
        <v>16</v>
      </c>
      <c r="D26" s="185">
        <v>1</v>
      </c>
      <c r="E26" s="433"/>
      <c r="F26" s="121"/>
    </row>
    <row r="27" spans="1:10" ht="25.5">
      <c r="A27" s="437"/>
      <c r="B27" s="416" t="s">
        <v>795</v>
      </c>
      <c r="C27" s="158" t="s">
        <v>2</v>
      </c>
      <c r="D27" s="440">
        <v>1</v>
      </c>
      <c r="E27" s="441"/>
      <c r="F27" s="442">
        <f>D27*E27</f>
        <v>0</v>
      </c>
    </row>
    <row r="28" spans="1:10">
      <c r="A28" s="382"/>
      <c r="B28" s="386"/>
      <c r="C28" s="388"/>
      <c r="D28" s="392"/>
      <c r="E28" s="100"/>
      <c r="F28" s="121"/>
      <c r="G28" s="392"/>
    </row>
    <row r="29" spans="1:10">
      <c r="A29" s="382"/>
      <c r="B29" s="386"/>
      <c r="C29" s="388"/>
      <c r="D29" s="392"/>
      <c r="E29" s="100"/>
      <c r="F29" s="121"/>
    </row>
    <row r="30" spans="1:10">
      <c r="A30" s="382"/>
      <c r="B30" s="394"/>
      <c r="C30" s="388"/>
      <c r="D30" s="392"/>
      <c r="E30" s="100"/>
      <c r="F30" s="121"/>
      <c r="G30" s="185"/>
    </row>
    <row r="31" spans="1:10">
      <c r="A31" s="382"/>
      <c r="B31" s="386"/>
      <c r="C31" s="388"/>
      <c r="D31" s="392"/>
      <c r="E31" s="100"/>
      <c r="F31" s="121"/>
      <c r="G31" s="185"/>
    </row>
    <row r="32" spans="1:10">
      <c r="A32" s="382"/>
      <c r="B32" s="394"/>
      <c r="C32" s="388"/>
      <c r="D32" s="392"/>
      <c r="E32" s="100"/>
      <c r="F32" s="121"/>
      <c r="G32" s="185"/>
    </row>
    <row r="33" spans="1:7">
      <c r="A33" s="387"/>
      <c r="B33" s="386"/>
      <c r="C33" s="388"/>
      <c r="D33" s="392"/>
      <c r="E33" s="100"/>
      <c r="F33" s="121"/>
      <c r="G33" s="185"/>
    </row>
    <row r="34" spans="1:7">
      <c r="A34" s="382"/>
      <c r="B34" s="386"/>
      <c r="C34" s="388"/>
      <c r="D34" s="392"/>
      <c r="E34" s="100"/>
      <c r="F34" s="121"/>
      <c r="G34" s="185"/>
    </row>
    <row r="35" spans="1:7">
      <c r="A35" s="395"/>
      <c r="B35" s="180"/>
      <c r="C35" s="185"/>
      <c r="D35" s="185"/>
      <c r="E35" s="100"/>
      <c r="F35" s="121"/>
      <c r="G35" s="185"/>
    </row>
    <row r="36" spans="1:7">
      <c r="A36" s="395"/>
      <c r="B36" s="180"/>
      <c r="C36" s="185"/>
      <c r="D36" s="185"/>
      <c r="E36" s="100"/>
      <c r="F36" s="121"/>
      <c r="G36" s="185"/>
    </row>
    <row r="37" spans="1:7">
      <c r="A37" s="395"/>
      <c r="B37" s="180"/>
      <c r="C37" s="185"/>
      <c r="D37" s="185"/>
      <c r="E37" s="100"/>
      <c r="F37" s="121"/>
      <c r="G37" s="185"/>
    </row>
    <row r="38" spans="1:7">
      <c r="A38" s="397"/>
      <c r="B38" s="180"/>
      <c r="C38" s="185"/>
      <c r="D38" s="185"/>
      <c r="E38" s="100"/>
      <c r="F38" s="121"/>
      <c r="G38" s="185"/>
    </row>
    <row r="39" spans="1:7">
      <c r="A39" s="395"/>
      <c r="B39" s="180"/>
      <c r="C39" s="185"/>
      <c r="D39" s="185"/>
      <c r="E39" s="100"/>
      <c r="F39" s="121"/>
      <c r="G39" s="185"/>
    </row>
    <row r="40" spans="1:7">
      <c r="A40" s="382"/>
      <c r="B40" s="180"/>
      <c r="C40" s="185"/>
      <c r="D40" s="185"/>
      <c r="E40" s="100"/>
      <c r="F40" s="121"/>
      <c r="G40" s="185"/>
    </row>
    <row r="41" spans="1:7">
      <c r="A41" s="395"/>
      <c r="B41" s="180"/>
      <c r="C41" s="185"/>
      <c r="D41" s="185"/>
      <c r="E41" s="100"/>
      <c r="F41" s="121"/>
      <c r="G41" s="185"/>
    </row>
    <row r="42" spans="1:7">
      <c r="A42" s="395"/>
      <c r="B42" s="180"/>
      <c r="C42" s="185"/>
      <c r="D42" s="185"/>
      <c r="E42" s="100"/>
      <c r="F42" s="121"/>
      <c r="G42" s="185"/>
    </row>
    <row r="43" spans="1:7">
      <c r="A43" s="395"/>
      <c r="B43" s="180"/>
      <c r="C43" s="185"/>
      <c r="D43" s="185"/>
      <c r="E43" s="100"/>
      <c r="F43" s="121"/>
      <c r="G43" s="185"/>
    </row>
    <row r="44" spans="1:7">
      <c r="A44" s="395"/>
      <c r="B44" s="180"/>
      <c r="C44" s="185"/>
      <c r="D44" s="185"/>
      <c r="E44" s="100"/>
      <c r="F44" s="121"/>
      <c r="G44" s="185"/>
    </row>
    <row r="45" spans="1:7">
      <c r="A45" s="395"/>
      <c r="B45" s="180"/>
      <c r="C45" s="185"/>
      <c r="D45" s="185"/>
      <c r="E45" s="100"/>
      <c r="F45" s="121"/>
      <c r="G45" s="185"/>
    </row>
    <row r="46" spans="1:7">
      <c r="A46" s="382"/>
      <c r="B46" s="180"/>
      <c r="C46" s="185"/>
      <c r="D46" s="185"/>
      <c r="E46" s="100"/>
      <c r="F46" s="121"/>
      <c r="G46" s="185"/>
    </row>
    <row r="47" spans="1:7">
      <c r="A47" s="395"/>
      <c r="B47" s="180"/>
      <c r="C47" s="185"/>
      <c r="D47" s="185"/>
      <c r="E47" s="100"/>
      <c r="F47" s="121"/>
      <c r="G47" s="185"/>
    </row>
    <row r="48" spans="1:7">
      <c r="A48" s="395"/>
      <c r="B48" s="180"/>
      <c r="C48" s="185"/>
      <c r="D48" s="185"/>
      <c r="E48" s="100"/>
      <c r="F48" s="121"/>
      <c r="G48" s="185"/>
    </row>
    <row r="49" spans="1:6" s="355" customFormat="1">
      <c r="A49" s="395"/>
      <c r="B49" s="180"/>
      <c r="C49" s="185"/>
      <c r="D49" s="185"/>
      <c r="E49" s="100"/>
      <c r="F49" s="121"/>
    </row>
    <row r="50" spans="1:6" s="355" customFormat="1">
      <c r="A50" s="382"/>
      <c r="B50" s="180"/>
      <c r="C50" s="185"/>
      <c r="D50" s="185"/>
      <c r="E50" s="100"/>
      <c r="F50" s="121"/>
    </row>
    <row r="51" spans="1:6" s="355" customFormat="1">
      <c r="A51" s="395"/>
      <c r="B51" s="180"/>
      <c r="C51" s="185"/>
      <c r="D51" s="185"/>
      <c r="E51" s="100"/>
      <c r="F51" s="121"/>
    </row>
    <row r="52" spans="1:6" s="355" customFormat="1">
      <c r="A52" s="395"/>
      <c r="B52" s="180"/>
      <c r="C52" s="185"/>
      <c r="D52" s="185"/>
      <c r="E52" s="100"/>
      <c r="F52" s="121"/>
    </row>
    <row r="53" spans="1:6" s="355" customFormat="1">
      <c r="A53" s="395"/>
      <c r="B53" s="180"/>
      <c r="C53" s="185"/>
      <c r="D53" s="185"/>
      <c r="E53" s="100"/>
      <c r="F53" s="121"/>
    </row>
    <row r="54" spans="1:6" s="355" customFormat="1">
      <c r="A54" s="353"/>
      <c r="B54" s="449"/>
      <c r="C54" s="105"/>
      <c r="D54" s="105"/>
      <c r="E54" s="100"/>
      <c r="F54" s="357"/>
    </row>
    <row r="55" spans="1:6">
      <c r="A55" s="382"/>
      <c r="B55" s="450"/>
      <c r="C55" s="388"/>
      <c r="D55" s="392"/>
      <c r="E55" s="100"/>
      <c r="F55" s="121"/>
    </row>
    <row r="56" spans="1:6">
      <c r="A56" s="382"/>
      <c r="B56" s="450"/>
      <c r="C56" s="388"/>
      <c r="D56" s="392"/>
      <c r="E56" s="100"/>
      <c r="F56" s="121"/>
    </row>
    <row r="57" spans="1:6" s="355" customFormat="1">
      <c r="A57" s="382"/>
      <c r="B57" s="450"/>
      <c r="C57" s="388"/>
      <c r="D57" s="392"/>
      <c r="E57" s="100"/>
      <c r="F57" s="121"/>
    </row>
    <row r="58" spans="1:6" s="355" customFormat="1">
      <c r="A58" s="382"/>
      <c r="B58" s="450"/>
      <c r="C58" s="388"/>
      <c r="D58" s="392"/>
      <c r="E58" s="100"/>
      <c r="F58" s="121"/>
    </row>
    <row r="59" spans="1:6" s="355" customFormat="1">
      <c r="A59" s="382"/>
      <c r="B59" s="450"/>
      <c r="C59" s="388"/>
      <c r="D59" s="392"/>
      <c r="E59" s="100"/>
      <c r="F59" s="121"/>
    </row>
    <row r="60" spans="1:6" s="355" customFormat="1">
      <c r="A60" s="382"/>
      <c r="B60" s="386"/>
      <c r="C60" s="388"/>
      <c r="D60" s="392"/>
      <c r="E60" s="100"/>
      <c r="F60" s="121"/>
    </row>
    <row r="61" spans="1:6" s="355" customFormat="1">
      <c r="A61" s="382"/>
      <c r="B61" s="180"/>
      <c r="C61" s="185"/>
      <c r="D61" s="185"/>
      <c r="E61" s="100"/>
      <c r="F61" s="121"/>
    </row>
    <row r="62" spans="1:6" s="355" customFormat="1">
      <c r="A62" s="382"/>
      <c r="B62" s="450"/>
      <c r="C62" s="388"/>
      <c r="D62" s="392"/>
      <c r="E62" s="100"/>
      <c r="F62" s="121"/>
    </row>
    <row r="63" spans="1:6" s="355" customFormat="1">
      <c r="A63" s="382"/>
      <c r="B63" s="111"/>
      <c r="C63" s="388"/>
      <c r="D63" s="392"/>
      <c r="E63" s="100"/>
      <c r="F63" s="121"/>
    </row>
    <row r="64" spans="1:6" s="355" customFormat="1">
      <c r="A64" s="382"/>
      <c r="B64" s="450"/>
      <c r="C64" s="388"/>
      <c r="D64" s="392"/>
      <c r="E64" s="100"/>
      <c r="F64" s="121"/>
    </row>
    <row r="65" spans="1:6" s="355" customFormat="1">
      <c r="A65" s="382"/>
      <c r="B65" s="111"/>
      <c r="C65" s="388"/>
      <c r="D65" s="392"/>
      <c r="E65" s="100"/>
      <c r="F65" s="121"/>
    </row>
    <row r="66" spans="1:6" s="355" customFormat="1">
      <c r="A66" s="382"/>
      <c r="B66" s="111"/>
      <c r="C66" s="388"/>
      <c r="D66" s="392"/>
      <c r="E66" s="100"/>
      <c r="F66" s="121"/>
    </row>
    <row r="67" spans="1:6" s="355" customFormat="1">
      <c r="A67" s="382"/>
      <c r="B67" s="111"/>
      <c r="C67" s="388"/>
      <c r="D67" s="392"/>
      <c r="E67" s="100"/>
      <c r="F67" s="121"/>
    </row>
    <row r="68" spans="1:6" s="355" customFormat="1">
      <c r="A68" s="382"/>
      <c r="B68" s="111"/>
      <c r="C68" s="388"/>
      <c r="D68" s="392"/>
      <c r="E68" s="100"/>
      <c r="F68" s="121"/>
    </row>
    <row r="69" spans="1:6" s="355" customFormat="1">
      <c r="A69" s="382"/>
      <c r="B69" s="111"/>
      <c r="C69" s="388"/>
      <c r="D69" s="392"/>
      <c r="E69" s="100"/>
      <c r="F69" s="121"/>
    </row>
    <row r="70" spans="1:6" s="355" customFormat="1">
      <c r="A70" s="382"/>
      <c r="B70" s="111"/>
      <c r="C70" s="388"/>
      <c r="D70" s="392"/>
      <c r="E70" s="100"/>
      <c r="F70" s="121"/>
    </row>
    <row r="71" spans="1:6" s="355" customFormat="1">
      <c r="A71" s="382"/>
      <c r="B71" s="111"/>
      <c r="C71" s="388"/>
      <c r="D71" s="392"/>
      <c r="E71" s="100"/>
      <c r="F71" s="121"/>
    </row>
    <row r="72" spans="1:6" s="355" customFormat="1">
      <c r="A72" s="382"/>
      <c r="B72" s="111"/>
      <c r="C72" s="388"/>
      <c r="D72" s="392"/>
      <c r="E72" s="100"/>
      <c r="F72" s="121"/>
    </row>
    <row r="73" spans="1:6" s="355" customFormat="1">
      <c r="A73" s="382"/>
      <c r="B73" s="111"/>
      <c r="C73" s="388"/>
      <c r="D73" s="392"/>
      <c r="E73" s="100"/>
      <c r="F73" s="121"/>
    </row>
    <row r="74" spans="1:6" s="355" customFormat="1">
      <c r="A74" s="382"/>
      <c r="B74" s="111"/>
      <c r="C74" s="388"/>
      <c r="D74" s="392"/>
      <c r="E74" s="100"/>
      <c r="F74" s="121"/>
    </row>
    <row r="75" spans="1:6" s="355" customFormat="1">
      <c r="A75" s="382"/>
      <c r="B75" s="111"/>
      <c r="C75" s="388"/>
      <c r="D75" s="392"/>
      <c r="E75" s="100"/>
      <c r="F75" s="121"/>
    </row>
    <row r="76" spans="1:6" s="355" customFormat="1">
      <c r="A76" s="382"/>
      <c r="B76" s="111"/>
      <c r="C76" s="388"/>
      <c r="D76" s="392"/>
      <c r="E76" s="100"/>
      <c r="F76" s="121"/>
    </row>
    <row r="77" spans="1:6">
      <c r="A77" s="382"/>
      <c r="B77" s="111"/>
      <c r="C77" s="388"/>
      <c r="D77" s="392"/>
      <c r="E77" s="100"/>
      <c r="F77" s="121"/>
    </row>
    <row r="78" spans="1:6">
      <c r="A78" s="382"/>
      <c r="B78" s="111"/>
      <c r="C78" s="388"/>
      <c r="D78" s="392"/>
      <c r="E78" s="100"/>
      <c r="F78" s="121"/>
    </row>
    <row r="79" spans="1:6">
      <c r="A79" s="382"/>
      <c r="B79" s="111"/>
      <c r="C79" s="388"/>
      <c r="D79" s="392"/>
      <c r="E79" s="100"/>
      <c r="F79" s="121"/>
    </row>
    <row r="80" spans="1:6">
      <c r="A80" s="382"/>
      <c r="B80" s="111"/>
      <c r="C80" s="388"/>
      <c r="D80" s="392"/>
      <c r="E80" s="100"/>
      <c r="F80" s="121"/>
    </row>
    <row r="81" spans="1:11">
      <c r="A81" s="382"/>
      <c r="B81" s="111"/>
      <c r="C81" s="388"/>
      <c r="D81" s="392"/>
      <c r="E81" s="100"/>
      <c r="F81" s="121"/>
    </row>
    <row r="82" spans="1:11">
      <c r="A82" s="382"/>
      <c r="B82" s="386"/>
      <c r="C82" s="388"/>
      <c r="D82" s="392"/>
      <c r="E82" s="100"/>
      <c r="F82" s="121"/>
    </row>
    <row r="83" spans="1:11">
      <c r="A83" s="387"/>
      <c r="B83" s="451"/>
      <c r="C83" s="388"/>
      <c r="D83" s="392"/>
      <c r="E83" s="100"/>
      <c r="F83" s="121"/>
    </row>
    <row r="84" spans="1:11" s="355" customFormat="1">
      <c r="A84" s="387"/>
      <c r="B84" s="451"/>
      <c r="C84" s="388"/>
      <c r="D84" s="392"/>
      <c r="E84" s="100"/>
      <c r="F84" s="121"/>
    </row>
    <row r="85" spans="1:11">
      <c r="A85" s="382"/>
      <c r="B85" s="180"/>
      <c r="C85" s="388"/>
      <c r="D85" s="392"/>
      <c r="E85" s="100"/>
      <c r="F85" s="121"/>
    </row>
    <row r="86" spans="1:11" s="355" customFormat="1">
      <c r="A86" s="382"/>
      <c r="B86" s="386"/>
      <c r="C86" s="388"/>
      <c r="D86" s="392"/>
      <c r="E86" s="100"/>
      <c r="F86" s="121"/>
    </row>
    <row r="87" spans="1:11">
      <c r="A87" s="382"/>
      <c r="B87" s="180"/>
      <c r="C87" s="185"/>
      <c r="D87" s="185"/>
      <c r="E87" s="100"/>
      <c r="F87" s="121"/>
      <c r="K87" s="390"/>
    </row>
    <row r="88" spans="1:11">
      <c r="A88" s="382"/>
      <c r="B88" s="180"/>
      <c r="C88" s="388"/>
      <c r="D88" s="392"/>
      <c r="E88" s="100"/>
      <c r="F88" s="121"/>
    </row>
    <row r="89" spans="1:11">
      <c r="A89" s="382"/>
      <c r="B89" s="452"/>
      <c r="C89" s="388"/>
      <c r="D89" s="392"/>
      <c r="E89" s="100"/>
      <c r="F89" s="121"/>
    </row>
    <row r="90" spans="1:11">
      <c r="A90" s="382"/>
      <c r="B90" s="180"/>
      <c r="C90" s="388"/>
      <c r="D90" s="392"/>
      <c r="E90" s="100"/>
      <c r="F90" s="121"/>
      <c r="G90" s="117"/>
    </row>
    <row r="91" spans="1:11">
      <c r="A91" s="382"/>
      <c r="B91" s="452"/>
      <c r="C91" s="388"/>
      <c r="D91" s="392"/>
      <c r="E91" s="100"/>
      <c r="F91" s="121"/>
      <c r="G91" s="117"/>
    </row>
    <row r="92" spans="1:11">
      <c r="A92" s="453"/>
      <c r="B92" s="386"/>
      <c r="C92" s="388"/>
      <c r="D92" s="392"/>
      <c r="E92" s="100"/>
      <c r="F92" s="121"/>
      <c r="G92" s="117"/>
    </row>
    <row r="93" spans="1:11">
      <c r="A93" s="382"/>
      <c r="B93" s="386"/>
      <c r="C93" s="388"/>
      <c r="D93" s="392"/>
      <c r="E93" s="100"/>
      <c r="F93" s="121"/>
      <c r="G93" s="117"/>
    </row>
    <row r="94" spans="1:11" s="407" customFormat="1">
      <c r="A94" s="382"/>
      <c r="B94" s="386"/>
      <c r="C94" s="388"/>
      <c r="D94" s="392"/>
      <c r="E94" s="100"/>
      <c r="F94" s="121"/>
    </row>
    <row r="95" spans="1:11" s="407" customFormat="1">
      <c r="A95" s="382"/>
      <c r="B95" s="386"/>
      <c r="C95" s="388"/>
      <c r="D95" s="392"/>
      <c r="E95" s="100"/>
      <c r="F95" s="121"/>
    </row>
    <row r="96" spans="1:11" s="407" customFormat="1">
      <c r="A96" s="387"/>
      <c r="B96" s="386"/>
      <c r="C96" s="388"/>
      <c r="D96" s="392"/>
      <c r="E96" s="100"/>
      <c r="F96" s="121"/>
    </row>
    <row r="97" spans="1:6" s="407" customFormat="1">
      <c r="A97" s="382"/>
      <c r="B97" s="399"/>
      <c r="C97" s="388"/>
      <c r="D97" s="392"/>
      <c r="E97" s="100"/>
      <c r="F97" s="121"/>
    </row>
    <row r="98" spans="1:6" s="407" customFormat="1">
      <c r="A98" s="382"/>
      <c r="B98" s="386"/>
      <c r="C98" s="388"/>
      <c r="D98" s="392"/>
      <c r="E98" s="100"/>
      <c r="F98" s="121"/>
    </row>
    <row r="99" spans="1:6" s="407" customFormat="1">
      <c r="A99" s="382"/>
      <c r="B99" s="401"/>
      <c r="C99" s="402"/>
      <c r="D99" s="403"/>
      <c r="E99" s="100"/>
      <c r="F99" s="404"/>
    </row>
    <row r="100" spans="1:6">
      <c r="A100" s="406"/>
      <c r="B100" s="401"/>
      <c r="C100" s="402"/>
      <c r="D100" s="405"/>
      <c r="E100" s="100"/>
      <c r="F100" s="121"/>
    </row>
    <row r="101" spans="1:6">
      <c r="A101" s="406"/>
      <c r="B101" s="401"/>
      <c r="C101" s="402"/>
      <c r="D101" s="405"/>
      <c r="E101" s="100"/>
      <c r="F101" s="121"/>
    </row>
    <row r="102" spans="1:6">
      <c r="A102" s="382"/>
      <c r="B102" s="401"/>
      <c r="C102" s="402"/>
      <c r="D102" s="403"/>
      <c r="E102" s="100"/>
      <c r="F102" s="404"/>
    </row>
    <row r="103" spans="1:6">
      <c r="A103" s="406"/>
      <c r="B103" s="401"/>
      <c r="C103" s="402"/>
      <c r="D103" s="405"/>
      <c r="E103" s="100"/>
      <c r="F103" s="121"/>
    </row>
    <row r="104" spans="1:6">
      <c r="A104" s="406"/>
      <c r="B104" s="401"/>
      <c r="C104" s="402"/>
      <c r="D104" s="405"/>
      <c r="E104" s="100"/>
      <c r="F104" s="121"/>
    </row>
    <row r="105" spans="1:6">
      <c r="A105" s="408"/>
      <c r="B105" s="111"/>
      <c r="C105" s="185"/>
      <c r="D105" s="185"/>
      <c r="E105" s="100"/>
      <c r="F105" s="121"/>
    </row>
    <row r="106" spans="1:6">
      <c r="A106" s="408"/>
      <c r="B106" s="319"/>
      <c r="C106" s="158"/>
      <c r="D106" s="392"/>
      <c r="E106" s="100"/>
      <c r="F106" s="121"/>
    </row>
    <row r="107" spans="1:6">
      <c r="A107" s="408"/>
      <c r="B107" s="111"/>
      <c r="C107" s="185"/>
      <c r="D107" s="185"/>
      <c r="E107" s="100"/>
      <c r="F107" s="121"/>
    </row>
    <row r="108" spans="1:6">
      <c r="A108" s="408"/>
      <c r="B108" s="319"/>
      <c r="C108" s="158"/>
      <c r="D108" s="392"/>
      <c r="E108" s="100"/>
      <c r="F108" s="121"/>
    </row>
    <row r="109" spans="1:6">
      <c r="A109" s="408"/>
      <c r="B109" s="264"/>
      <c r="C109" s="185"/>
      <c r="D109" s="185"/>
      <c r="E109" s="100"/>
      <c r="F109" s="121"/>
    </row>
    <row r="110" spans="1:6">
      <c r="A110" s="408"/>
      <c r="B110" s="264"/>
      <c r="C110" s="185"/>
      <c r="D110" s="185"/>
      <c r="E110" s="100"/>
      <c r="F110" s="121"/>
    </row>
    <row r="111" spans="1:6">
      <c r="A111" s="408"/>
      <c r="B111" s="264"/>
      <c r="C111" s="185"/>
      <c r="D111" s="185"/>
      <c r="E111" s="100"/>
      <c r="F111" s="121"/>
    </row>
    <row r="112" spans="1:6">
      <c r="A112" s="408"/>
      <c r="B112" s="264"/>
      <c r="C112" s="185"/>
      <c r="D112" s="185"/>
      <c r="E112" s="100"/>
      <c r="F112" s="121"/>
    </row>
    <row r="113" spans="1:12">
      <c r="A113" s="408"/>
      <c r="B113" s="117"/>
      <c r="C113" s="185"/>
      <c r="D113" s="185"/>
      <c r="E113" s="100"/>
      <c r="F113" s="121"/>
    </row>
    <row r="114" spans="1:12">
      <c r="A114" s="382"/>
      <c r="B114" s="117"/>
      <c r="C114" s="185"/>
      <c r="D114" s="185"/>
      <c r="E114" s="100"/>
      <c r="F114" s="121"/>
    </row>
    <row r="115" spans="1:12">
      <c r="A115" s="408"/>
      <c r="B115" s="117"/>
      <c r="C115" s="185"/>
      <c r="D115" s="185"/>
      <c r="E115" s="100"/>
      <c r="F115" s="121"/>
    </row>
    <row r="116" spans="1:12">
      <c r="A116" s="382"/>
      <c r="B116" s="117"/>
      <c r="C116" s="185"/>
      <c r="D116" s="185"/>
      <c r="E116" s="100"/>
      <c r="F116" s="121"/>
    </row>
    <row r="117" spans="1:12">
      <c r="A117" s="408"/>
      <c r="B117" s="117"/>
      <c r="C117" s="185"/>
      <c r="D117" s="185"/>
      <c r="E117" s="100"/>
      <c r="F117" s="121"/>
    </row>
    <row r="118" spans="1:12">
      <c r="A118" s="382"/>
      <c r="B118" s="117"/>
      <c r="C118" s="185"/>
      <c r="D118" s="185"/>
      <c r="E118" s="100"/>
      <c r="F118" s="121"/>
    </row>
    <row r="119" spans="1:12">
      <c r="A119" s="408"/>
      <c r="B119" s="117"/>
      <c r="C119" s="185"/>
      <c r="D119" s="185"/>
      <c r="E119" s="100"/>
      <c r="F119" s="121"/>
    </row>
    <row r="120" spans="1:12" s="140" customFormat="1">
      <c r="A120" s="382"/>
      <c r="B120" s="117"/>
      <c r="C120" s="185"/>
      <c r="D120" s="185"/>
      <c r="E120" s="100"/>
      <c r="F120" s="121"/>
    </row>
    <row r="121" spans="1:12">
      <c r="A121" s="408"/>
      <c r="B121" s="117"/>
      <c r="C121" s="185"/>
      <c r="D121" s="185"/>
      <c r="E121" s="100"/>
      <c r="F121" s="121"/>
    </row>
    <row r="122" spans="1:12">
      <c r="A122" s="382"/>
      <c r="B122" s="117"/>
      <c r="C122" s="185"/>
      <c r="D122" s="185"/>
      <c r="E122" s="100"/>
      <c r="F122" s="121"/>
    </row>
    <row r="123" spans="1:12">
      <c r="A123" s="408"/>
      <c r="B123" s="264"/>
      <c r="C123" s="185"/>
      <c r="D123" s="185"/>
      <c r="E123" s="100"/>
      <c r="F123" s="121"/>
    </row>
    <row r="124" spans="1:12">
      <c r="A124" s="382"/>
      <c r="B124" s="117"/>
      <c r="C124" s="185"/>
      <c r="D124" s="185"/>
      <c r="E124" s="100"/>
      <c r="F124" s="121"/>
    </row>
    <row r="125" spans="1:12">
      <c r="A125" s="454"/>
      <c r="B125" s="117"/>
      <c r="C125" s="158"/>
      <c r="D125" s="392"/>
      <c r="E125" s="100"/>
      <c r="F125" s="121"/>
    </row>
    <row r="126" spans="1:12" s="140" customFormat="1">
      <c r="A126" s="408"/>
      <c r="B126" s="117"/>
      <c r="C126" s="158"/>
      <c r="D126" s="392"/>
      <c r="E126" s="100"/>
      <c r="F126" s="121"/>
      <c r="L126" s="413"/>
    </row>
    <row r="127" spans="1:12">
      <c r="A127" s="408"/>
      <c r="B127" s="117"/>
      <c r="C127" s="158"/>
      <c r="D127" s="392"/>
      <c r="E127" s="100"/>
      <c r="F127" s="121"/>
    </row>
    <row r="128" spans="1:12">
      <c r="A128" s="408"/>
      <c r="B128" s="180"/>
      <c r="C128" s="185"/>
      <c r="D128" s="185"/>
      <c r="E128" s="100"/>
      <c r="F128" s="121"/>
    </row>
    <row r="129" spans="1:7">
      <c r="A129" s="408"/>
      <c r="B129" s="117"/>
      <c r="C129" s="158"/>
      <c r="D129" s="392"/>
      <c r="E129" s="100"/>
      <c r="F129" s="121"/>
    </row>
    <row r="130" spans="1:7" s="140" customFormat="1">
      <c r="A130" s="408"/>
      <c r="B130" s="455"/>
      <c r="C130" s="158"/>
      <c r="D130" s="392"/>
      <c r="E130" s="100"/>
      <c r="F130" s="121"/>
    </row>
    <row r="131" spans="1:7" s="140" customFormat="1">
      <c r="A131" s="454"/>
      <c r="B131" s="117"/>
      <c r="C131" s="158"/>
      <c r="D131" s="392"/>
      <c r="E131" s="100"/>
      <c r="F131" s="121"/>
    </row>
    <row r="132" spans="1:7">
      <c r="A132" s="408"/>
      <c r="B132" s="117"/>
      <c r="C132" s="158"/>
      <c r="D132" s="392"/>
      <c r="E132" s="100"/>
      <c r="F132" s="121"/>
    </row>
    <row r="133" spans="1:7">
      <c r="A133" s="408"/>
      <c r="B133" s="117"/>
      <c r="C133" s="158"/>
      <c r="D133" s="392"/>
      <c r="E133" s="100"/>
      <c r="F133" s="121"/>
    </row>
    <row r="134" spans="1:7">
      <c r="A134" s="408"/>
      <c r="B134" s="455"/>
      <c r="C134" s="158"/>
      <c r="D134" s="392"/>
      <c r="E134" s="100"/>
      <c r="F134" s="121"/>
    </row>
    <row r="135" spans="1:7">
      <c r="A135" s="454"/>
      <c r="B135" s="117"/>
      <c r="C135" s="158"/>
      <c r="D135" s="392"/>
      <c r="E135" s="100"/>
      <c r="F135" s="121"/>
    </row>
    <row r="136" spans="1:7">
      <c r="A136" s="454"/>
      <c r="B136" s="117"/>
      <c r="C136" s="158"/>
      <c r="D136" s="392"/>
      <c r="E136" s="100"/>
      <c r="F136" s="121"/>
      <c r="G136" s="185"/>
    </row>
    <row r="137" spans="1:7">
      <c r="A137" s="408"/>
      <c r="B137" s="117"/>
      <c r="C137" s="158"/>
      <c r="D137" s="392"/>
      <c r="E137" s="100"/>
      <c r="F137" s="121"/>
      <c r="G137" s="185"/>
    </row>
    <row r="138" spans="1:7">
      <c r="A138" s="395"/>
      <c r="B138" s="456"/>
      <c r="C138" s="185"/>
      <c r="D138" s="185"/>
      <c r="E138" s="100"/>
      <c r="F138" s="121"/>
    </row>
    <row r="139" spans="1:7">
      <c r="A139" s="395"/>
      <c r="B139" s="456"/>
      <c r="C139" s="185"/>
      <c r="D139" s="185"/>
      <c r="E139" s="100"/>
      <c r="F139" s="121"/>
    </row>
    <row r="140" spans="1:7">
      <c r="A140" s="382"/>
      <c r="B140" s="456"/>
      <c r="C140" s="158"/>
      <c r="D140" s="392"/>
      <c r="E140" s="100"/>
      <c r="F140" s="121"/>
    </row>
    <row r="141" spans="1:7" s="140" customFormat="1">
      <c r="A141" s="382"/>
      <c r="B141" s="180"/>
      <c r="C141" s="185"/>
      <c r="D141" s="185"/>
      <c r="E141" s="100"/>
      <c r="F141" s="121"/>
    </row>
    <row r="142" spans="1:7" s="140" customFormat="1">
      <c r="A142" s="395"/>
      <c r="B142" s="180"/>
      <c r="C142" s="185"/>
      <c r="D142" s="185"/>
      <c r="E142" s="100"/>
      <c r="F142" s="121"/>
    </row>
    <row r="143" spans="1:7">
      <c r="A143" s="408"/>
      <c r="B143" s="117"/>
      <c r="C143" s="158"/>
      <c r="D143" s="392"/>
      <c r="E143" s="100"/>
      <c r="F143" s="121"/>
    </row>
    <row r="144" spans="1:7">
      <c r="A144" s="408"/>
      <c r="B144" s="455"/>
      <c r="C144" s="158"/>
      <c r="D144" s="392"/>
      <c r="E144" s="100"/>
      <c r="F144" s="121"/>
    </row>
    <row r="145" spans="1:14">
      <c r="A145" s="408"/>
      <c r="B145" s="455"/>
      <c r="C145" s="158"/>
      <c r="D145" s="392"/>
      <c r="E145" s="100"/>
      <c r="F145" s="121"/>
    </row>
    <row r="146" spans="1:14">
      <c r="A146" s="454"/>
      <c r="B146" s="117"/>
      <c r="C146" s="158"/>
      <c r="D146" s="392"/>
      <c r="E146" s="100"/>
      <c r="F146" s="121"/>
      <c r="G146" s="185"/>
      <c r="N146" s="413"/>
    </row>
    <row r="147" spans="1:14">
      <c r="A147" s="454"/>
      <c r="B147" s="117"/>
      <c r="C147" s="158"/>
      <c r="D147" s="392"/>
      <c r="E147" s="100"/>
      <c r="F147" s="121"/>
      <c r="G147" s="185"/>
    </row>
    <row r="148" spans="1:14">
      <c r="A148" s="408"/>
      <c r="B148" s="117"/>
      <c r="C148" s="158"/>
      <c r="D148" s="392"/>
      <c r="E148" s="100"/>
      <c r="F148" s="121"/>
    </row>
    <row r="149" spans="1:14">
      <c r="A149" s="395"/>
      <c r="B149" s="394"/>
      <c r="C149" s="185"/>
      <c r="D149" s="185"/>
      <c r="E149" s="100"/>
      <c r="F149" s="121"/>
    </row>
    <row r="150" spans="1:14">
      <c r="A150" s="382"/>
      <c r="B150" s="456"/>
      <c r="C150" s="185"/>
      <c r="D150" s="185"/>
      <c r="E150" s="100"/>
      <c r="F150" s="121"/>
    </row>
    <row r="151" spans="1:14">
      <c r="A151" s="382"/>
      <c r="B151" s="180"/>
      <c r="C151" s="185"/>
      <c r="D151" s="185"/>
      <c r="E151" s="100"/>
      <c r="F151" s="121"/>
    </row>
    <row r="152" spans="1:14">
      <c r="A152" s="395"/>
      <c r="B152" s="180"/>
      <c r="C152" s="185"/>
      <c r="D152" s="185"/>
      <c r="E152" s="100"/>
      <c r="F152" s="121"/>
    </row>
    <row r="153" spans="1:14">
      <c r="A153" s="382"/>
      <c r="B153" s="456"/>
      <c r="C153" s="158"/>
      <c r="D153" s="392"/>
      <c r="E153" s="100"/>
      <c r="F153" s="121"/>
    </row>
    <row r="154" spans="1:14">
      <c r="A154" s="408"/>
      <c r="B154" s="180"/>
      <c r="C154" s="185"/>
      <c r="D154" s="185"/>
      <c r="E154" s="100"/>
      <c r="F154" s="121"/>
    </row>
    <row r="155" spans="1:14">
      <c r="A155" s="110"/>
      <c r="B155" s="179"/>
      <c r="E155" s="100"/>
      <c r="F155" s="121"/>
    </row>
    <row r="156" spans="1:14">
      <c r="A156"/>
    </row>
    <row r="157" spans="1:14">
      <c r="A157"/>
      <c r="D157" s="100"/>
      <c r="E157" s="181"/>
      <c r="F157" s="121"/>
    </row>
    <row r="158" spans="1:14">
      <c r="A158" s="110"/>
    </row>
    <row r="159" spans="1:14">
      <c r="A159"/>
    </row>
    <row r="160" spans="1:14">
      <c r="A160"/>
      <c r="E160" s="181"/>
      <c r="F160" s="121"/>
    </row>
    <row r="161" spans="1:6">
      <c r="A161"/>
    </row>
    <row r="162" spans="1:6">
      <c r="E162" s="181"/>
      <c r="F162" s="121"/>
    </row>
  </sheetData>
  <sheetProtection password="CC09" sheet="1" objects="1" scenarios="1"/>
  <pageMargins left="0.7" right="0.7" top="0.75" bottom="0.75" header="0.3" footer="0.3"/>
  <pageSetup paperSize="9" scale="92" orientation="portrait" horizont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P718"/>
  <sheetViews>
    <sheetView view="pageBreakPreview" zoomScaleNormal="100" zoomScaleSheetLayoutView="100" workbookViewId="0">
      <selection activeCell="H13" sqref="H13"/>
    </sheetView>
  </sheetViews>
  <sheetFormatPr defaultColWidth="9" defaultRowHeight="12.75"/>
  <cols>
    <col min="1" max="1" width="5.7109375" style="139" customWidth="1"/>
    <col min="2" max="2" width="40.7109375" style="179" customWidth="1"/>
    <col min="3" max="4" width="8.7109375" style="171" customWidth="1"/>
    <col min="5" max="6" width="12.7109375" style="139" customWidth="1"/>
    <col min="7" max="9" width="9" style="116"/>
    <col min="10" max="10" width="11.5703125" style="116" customWidth="1"/>
    <col min="11" max="16384" width="9" style="116"/>
  </cols>
  <sheetData>
    <row r="1" spans="1:16" s="109" customFormat="1"/>
    <row r="2" spans="1:16" s="109" customFormat="1"/>
    <row r="3" spans="1:16" s="355" customFormat="1"/>
    <row r="4" spans="1:16" s="355" customFormat="1">
      <c r="A4" s="374" t="s">
        <v>36</v>
      </c>
      <c r="B4" s="375" t="s">
        <v>709</v>
      </c>
      <c r="C4" s="105"/>
      <c r="D4" s="376"/>
      <c r="E4" s="377"/>
      <c r="F4" s="513">
        <f>SUM(F8:F10)</f>
        <v>0</v>
      </c>
    </row>
    <row r="5" spans="1:16">
      <c r="A5" s="353"/>
      <c r="B5" s="98"/>
      <c r="C5" s="99"/>
      <c r="D5" s="99"/>
      <c r="E5" s="377"/>
      <c r="F5" s="101"/>
    </row>
    <row r="6" spans="1:16">
      <c r="A6" s="353"/>
      <c r="B6" s="375" t="s">
        <v>163</v>
      </c>
      <c r="C6" s="380" t="s">
        <v>164</v>
      </c>
      <c r="D6" s="380" t="s">
        <v>165</v>
      </c>
      <c r="E6" s="381" t="s">
        <v>166</v>
      </c>
      <c r="F6" s="378" t="s">
        <v>167</v>
      </c>
    </row>
    <row r="7" spans="1:16">
      <c r="A7" s="353"/>
      <c r="B7" s="358"/>
      <c r="C7" s="105"/>
      <c r="D7" s="105"/>
      <c r="E7" s="357"/>
      <c r="F7" s="357"/>
      <c r="K7" s="459"/>
      <c r="L7" s="98"/>
      <c r="M7" s="460"/>
      <c r="N7" s="460"/>
      <c r="O7" s="461"/>
      <c r="P7" s="101"/>
    </row>
    <row r="8" spans="1:16" s="465" customFormat="1" ht="38.25">
      <c r="A8" s="408">
        <f>MAX($A$6:$A7)+1</f>
        <v>1</v>
      </c>
      <c r="B8" s="264" t="s">
        <v>710</v>
      </c>
      <c r="C8" s="457" t="s">
        <v>210</v>
      </c>
      <c r="D8" s="158">
        <v>1</v>
      </c>
      <c r="E8" s="384"/>
      <c r="F8" s="121">
        <f>+E8*D8</f>
        <v>0</v>
      </c>
      <c r="G8" s="463"/>
      <c r="H8" s="463"/>
      <c r="I8" s="464"/>
      <c r="J8" s="464"/>
    </row>
    <row r="9" spans="1:16">
      <c r="A9" s="397"/>
      <c r="B9" s="264"/>
      <c r="C9" s="411"/>
      <c r="D9" s="325"/>
      <c r="E9" s="458"/>
      <c r="F9" s="121"/>
    </row>
    <row r="10" spans="1:16" s="465" customFormat="1" ht="25.5">
      <c r="A10" s="408">
        <f>MAX($A$6:$A9)+1</f>
        <v>2</v>
      </c>
      <c r="B10" s="264" t="s">
        <v>711</v>
      </c>
      <c r="C10" s="457" t="s">
        <v>210</v>
      </c>
      <c r="D10" s="158">
        <v>1</v>
      </c>
      <c r="E10" s="384"/>
      <c r="F10" s="121">
        <f>+E10*D10</f>
        <v>0</v>
      </c>
      <c r="G10" s="463"/>
      <c r="H10" s="463"/>
      <c r="I10" s="464"/>
      <c r="J10" s="464"/>
    </row>
    <row r="11" spans="1:16">
      <c r="A11" s="408"/>
      <c r="B11" s="462"/>
      <c r="C11" s="158"/>
      <c r="D11" s="325"/>
      <c r="E11" s="458"/>
      <c r="F11" s="121"/>
    </row>
    <row r="12" spans="1:16" s="465" customFormat="1">
      <c r="A12" s="397"/>
      <c r="B12" s="264"/>
      <c r="C12" s="249"/>
      <c r="D12" s="325"/>
      <c r="E12" s="458"/>
      <c r="F12" s="121"/>
      <c r="G12" s="463"/>
      <c r="H12" s="463"/>
      <c r="I12" s="464"/>
      <c r="J12" s="464"/>
    </row>
    <row r="13" spans="1:16" s="465" customFormat="1">
      <c r="A13" s="408"/>
      <c r="B13" s="462"/>
      <c r="C13" s="158"/>
      <c r="D13" s="325"/>
      <c r="E13" s="458"/>
      <c r="F13" s="121"/>
      <c r="G13" s="463"/>
      <c r="H13" s="463"/>
      <c r="I13" s="464"/>
      <c r="J13" s="464"/>
    </row>
    <row r="14" spans="1:16" s="465" customFormat="1">
      <c r="A14" s="408"/>
      <c r="B14" s="462"/>
      <c r="C14" s="158"/>
      <c r="D14" s="325"/>
      <c r="E14" s="458"/>
      <c r="F14" s="121"/>
      <c r="G14" s="463"/>
      <c r="H14" s="463"/>
      <c r="I14" s="464"/>
      <c r="J14" s="464"/>
    </row>
    <row r="15" spans="1:16">
      <c r="B15" s="268"/>
      <c r="C15" s="185"/>
      <c r="D15" s="185"/>
      <c r="E15" s="458"/>
      <c r="L15" s="458"/>
    </row>
    <row r="16" spans="1:16">
      <c r="B16" s="268"/>
      <c r="C16" s="185"/>
      <c r="D16" s="185"/>
      <c r="E16" s="458"/>
    </row>
    <row r="17" spans="2:6">
      <c r="B17" s="268"/>
      <c r="C17" s="185"/>
      <c r="D17" s="185"/>
      <c r="E17" s="458"/>
    </row>
    <row r="18" spans="2:6">
      <c r="B18" s="268"/>
      <c r="C18" s="185"/>
      <c r="D18" s="185"/>
      <c r="E18" s="458"/>
    </row>
    <row r="19" spans="2:6">
      <c r="B19" s="268"/>
      <c r="C19" s="185"/>
      <c r="D19" s="185"/>
      <c r="E19" s="398"/>
    </row>
    <row r="20" spans="2:6">
      <c r="B20" s="268"/>
      <c r="C20" s="185"/>
      <c r="D20" s="185"/>
      <c r="E20" s="398"/>
    </row>
    <row r="21" spans="2:6">
      <c r="B21" s="268"/>
      <c r="C21" s="185"/>
      <c r="D21" s="185"/>
      <c r="E21" s="398"/>
    </row>
    <row r="22" spans="2:6">
      <c r="B22" s="268"/>
      <c r="C22" s="185"/>
      <c r="D22" s="185"/>
      <c r="E22" s="398"/>
    </row>
    <row r="23" spans="2:6">
      <c r="B23" s="268"/>
      <c r="C23" s="185"/>
      <c r="D23" s="185"/>
      <c r="E23" s="398"/>
    </row>
    <row r="24" spans="2:6">
      <c r="B24" s="268"/>
      <c r="C24" s="185"/>
      <c r="D24" s="185"/>
      <c r="E24" s="398"/>
    </row>
    <row r="25" spans="2:6">
      <c r="B25" s="268"/>
      <c r="C25" s="185"/>
      <c r="D25" s="185"/>
      <c r="E25" s="398"/>
    </row>
    <row r="26" spans="2:6">
      <c r="B26" s="268"/>
      <c r="C26" s="185"/>
      <c r="D26" s="185"/>
      <c r="E26" s="398"/>
    </row>
    <row r="27" spans="2:6">
      <c r="B27" s="268"/>
      <c r="C27" s="185"/>
      <c r="D27" s="185"/>
      <c r="E27" s="398"/>
    </row>
    <row r="28" spans="2:6">
      <c r="B28" s="268"/>
      <c r="C28" s="185"/>
      <c r="D28" s="185"/>
      <c r="E28" s="398"/>
    </row>
    <row r="29" spans="2:6">
      <c r="B29" s="268"/>
      <c r="C29" s="185"/>
      <c r="D29" s="185"/>
      <c r="E29" s="181"/>
      <c r="F29" s="121"/>
    </row>
    <row r="30" spans="2:6">
      <c r="B30" s="268"/>
      <c r="C30" s="185"/>
      <c r="D30" s="185"/>
      <c r="E30" s="398"/>
    </row>
    <row r="31" spans="2:6">
      <c r="B31" s="268"/>
      <c r="C31" s="185"/>
      <c r="D31" s="185"/>
      <c r="E31" s="398"/>
    </row>
    <row r="32" spans="2:6">
      <c r="B32" s="268"/>
      <c r="C32" s="185"/>
      <c r="D32" s="185"/>
      <c r="E32" s="398"/>
    </row>
    <row r="33" spans="1:6">
      <c r="B33" s="268"/>
      <c r="C33" s="185"/>
      <c r="D33" s="185"/>
      <c r="E33" s="398"/>
    </row>
    <row r="34" spans="1:6">
      <c r="B34" s="268"/>
      <c r="C34" s="185"/>
      <c r="D34" s="185"/>
      <c r="E34" s="398"/>
    </row>
    <row r="35" spans="1:6">
      <c r="B35" s="268"/>
      <c r="C35" s="185"/>
      <c r="D35" s="185"/>
      <c r="E35" s="398"/>
    </row>
    <row r="36" spans="1:6">
      <c r="B36" s="268"/>
      <c r="C36" s="185"/>
      <c r="D36" s="185"/>
      <c r="E36" s="398"/>
    </row>
    <row r="37" spans="1:6">
      <c r="B37" s="268"/>
      <c r="C37" s="185"/>
      <c r="D37" s="185"/>
      <c r="E37" s="398"/>
    </row>
    <row r="38" spans="1:6">
      <c r="B38" s="268"/>
      <c r="C38" s="185"/>
      <c r="D38" s="185"/>
      <c r="E38" s="181"/>
      <c r="F38" s="121"/>
    </row>
    <row r="39" spans="1:6">
      <c r="B39" s="268"/>
      <c r="C39" s="185"/>
      <c r="D39" s="185"/>
      <c r="E39" s="398"/>
    </row>
    <row r="40" spans="1:6">
      <c r="B40" s="268"/>
      <c r="C40" s="185"/>
      <c r="D40" s="185"/>
      <c r="E40" s="398"/>
    </row>
    <row r="41" spans="1:6">
      <c r="B41" s="268"/>
      <c r="C41" s="185"/>
      <c r="D41" s="185"/>
      <c r="E41" s="398"/>
    </row>
    <row r="42" spans="1:6">
      <c r="B42" s="268"/>
      <c r="C42" s="185"/>
      <c r="D42" s="185"/>
      <c r="E42" s="398"/>
    </row>
    <row r="43" spans="1:6">
      <c r="B43" s="268"/>
      <c r="C43" s="185"/>
      <c r="D43" s="185"/>
      <c r="E43" s="398"/>
    </row>
    <row r="44" spans="1:6">
      <c r="B44" s="268"/>
      <c r="C44" s="185"/>
      <c r="D44" s="185"/>
      <c r="E44" s="398"/>
    </row>
    <row r="45" spans="1:6">
      <c r="B45" s="268"/>
      <c r="C45" s="185"/>
      <c r="D45" s="185"/>
      <c r="E45" s="398"/>
    </row>
    <row r="46" spans="1:6">
      <c r="B46" s="268"/>
      <c r="C46" s="185"/>
      <c r="D46" s="185"/>
      <c r="E46" s="398"/>
    </row>
    <row r="47" spans="1:6">
      <c r="B47" s="268"/>
      <c r="C47" s="185"/>
      <c r="D47" s="185"/>
      <c r="E47" s="181"/>
      <c r="F47" s="121"/>
    </row>
    <row r="48" spans="1:6">
      <c r="A48" s="110"/>
      <c r="B48" s="268"/>
      <c r="C48" s="185"/>
      <c r="D48" s="185"/>
      <c r="E48" s="398"/>
    </row>
    <row r="49" spans="2:5">
      <c r="B49" s="268"/>
      <c r="C49" s="185"/>
      <c r="D49" s="185"/>
      <c r="E49" s="398"/>
    </row>
    <row r="50" spans="2:5">
      <c r="B50" s="268"/>
      <c r="C50" s="185"/>
      <c r="D50" s="185"/>
      <c r="E50" s="398"/>
    </row>
    <row r="51" spans="2:5">
      <c r="B51" s="268"/>
      <c r="C51" s="185"/>
      <c r="D51" s="185"/>
      <c r="E51" s="398"/>
    </row>
    <row r="52" spans="2:5">
      <c r="B52" s="268"/>
      <c r="C52" s="185"/>
      <c r="D52" s="185"/>
      <c r="E52" s="398"/>
    </row>
    <row r="53" spans="2:5">
      <c r="B53" s="268"/>
      <c r="C53" s="185"/>
      <c r="D53" s="185"/>
      <c r="E53" s="398"/>
    </row>
    <row r="54" spans="2:5">
      <c r="B54" s="268"/>
      <c r="C54" s="185"/>
      <c r="D54" s="185"/>
      <c r="E54" s="398"/>
    </row>
    <row r="55" spans="2:5">
      <c r="B55" s="268"/>
      <c r="C55" s="185"/>
      <c r="D55" s="185"/>
      <c r="E55" s="398"/>
    </row>
    <row r="56" spans="2:5">
      <c r="B56" s="268"/>
      <c r="C56" s="185"/>
      <c r="D56" s="185"/>
      <c r="E56" s="398"/>
    </row>
    <row r="57" spans="2:5">
      <c r="B57" s="268"/>
      <c r="C57" s="185"/>
      <c r="D57" s="185"/>
      <c r="E57" s="398"/>
    </row>
    <row r="58" spans="2:5">
      <c r="B58" s="268"/>
      <c r="C58" s="185"/>
      <c r="D58" s="185"/>
      <c r="E58" s="398"/>
    </row>
    <row r="59" spans="2:5">
      <c r="B59" s="268"/>
      <c r="C59" s="185"/>
      <c r="D59" s="185"/>
      <c r="E59" s="398"/>
    </row>
    <row r="60" spans="2:5">
      <c r="B60" s="268"/>
      <c r="C60" s="185"/>
      <c r="D60" s="185"/>
      <c r="E60" s="398"/>
    </row>
    <row r="61" spans="2:5">
      <c r="B61" s="268"/>
      <c r="C61" s="185"/>
      <c r="D61" s="185"/>
      <c r="E61" s="398"/>
    </row>
    <row r="62" spans="2:5">
      <c r="B62" s="268"/>
      <c r="C62" s="185"/>
      <c r="D62" s="185"/>
      <c r="E62" s="398"/>
    </row>
    <row r="63" spans="2:5">
      <c r="B63" s="268"/>
      <c r="C63" s="185"/>
      <c r="D63" s="185"/>
      <c r="E63" s="398"/>
    </row>
    <row r="64" spans="2:5">
      <c r="B64" s="268"/>
      <c r="C64" s="185"/>
      <c r="D64" s="185"/>
      <c r="E64" s="398"/>
    </row>
    <row r="65" spans="1:6">
      <c r="B65" s="268"/>
      <c r="C65" s="185"/>
      <c r="D65" s="185"/>
      <c r="E65" s="398"/>
    </row>
    <row r="66" spans="1:6">
      <c r="B66" s="268"/>
      <c r="C66" s="185"/>
      <c r="D66" s="185"/>
      <c r="E66" s="398"/>
    </row>
    <row r="67" spans="1:6">
      <c r="B67" s="268"/>
      <c r="C67" s="185"/>
      <c r="D67" s="185"/>
      <c r="E67" s="398"/>
    </row>
    <row r="68" spans="1:6">
      <c r="B68" s="268"/>
      <c r="C68" s="185"/>
      <c r="D68" s="185"/>
      <c r="E68" s="398"/>
    </row>
    <row r="69" spans="1:6">
      <c r="B69" s="268"/>
      <c r="C69" s="185"/>
      <c r="D69" s="185"/>
      <c r="E69" s="398"/>
    </row>
    <row r="70" spans="1:6">
      <c r="B70" s="268"/>
      <c r="C70" s="185"/>
      <c r="D70" s="185"/>
      <c r="E70" s="398"/>
    </row>
    <row r="71" spans="1:6">
      <c r="B71" s="268"/>
      <c r="C71" s="185"/>
      <c r="D71" s="185"/>
      <c r="E71" s="398"/>
    </row>
    <row r="72" spans="1:6">
      <c r="B72" s="268"/>
      <c r="C72" s="185"/>
      <c r="D72" s="185"/>
      <c r="E72" s="181"/>
      <c r="F72" s="121"/>
    </row>
    <row r="73" spans="1:6">
      <c r="B73" s="268"/>
      <c r="C73" s="185"/>
      <c r="D73" s="185"/>
      <c r="E73" s="398"/>
    </row>
    <row r="74" spans="1:6">
      <c r="A74" s="110"/>
      <c r="B74" s="268"/>
      <c r="C74" s="185"/>
      <c r="D74" s="185"/>
      <c r="E74" s="398"/>
    </row>
    <row r="75" spans="1:6">
      <c r="B75" s="268"/>
      <c r="C75" s="185"/>
      <c r="D75" s="185"/>
      <c r="E75" s="398"/>
    </row>
    <row r="76" spans="1:6">
      <c r="B76" s="268"/>
      <c r="C76" s="185"/>
      <c r="D76" s="185"/>
      <c r="E76" s="398"/>
    </row>
    <row r="77" spans="1:6">
      <c r="B77" s="268"/>
      <c r="C77" s="185"/>
      <c r="D77" s="185"/>
      <c r="E77" s="398"/>
    </row>
    <row r="78" spans="1:6">
      <c r="B78" s="268"/>
      <c r="C78" s="185"/>
      <c r="D78" s="185"/>
      <c r="E78" s="398"/>
    </row>
    <row r="79" spans="1:6">
      <c r="B79" s="268"/>
      <c r="C79" s="185"/>
      <c r="D79" s="185"/>
      <c r="E79" s="398"/>
    </row>
    <row r="80" spans="1:6">
      <c r="B80" s="268"/>
      <c r="C80" s="185"/>
      <c r="D80" s="185"/>
      <c r="E80" s="398"/>
    </row>
    <row r="81" spans="2:5">
      <c r="B81" s="268"/>
      <c r="C81" s="185"/>
      <c r="D81" s="185"/>
      <c r="E81" s="398"/>
    </row>
    <row r="82" spans="2:5">
      <c r="B82" s="268"/>
      <c r="C82" s="185"/>
      <c r="D82" s="185"/>
      <c r="E82" s="398"/>
    </row>
    <row r="83" spans="2:5">
      <c r="B83" s="268"/>
      <c r="C83" s="185"/>
      <c r="D83" s="185"/>
      <c r="E83" s="398"/>
    </row>
    <row r="84" spans="2:5">
      <c r="B84" s="268"/>
      <c r="C84" s="185"/>
      <c r="D84" s="185"/>
      <c r="E84" s="398"/>
    </row>
    <row r="85" spans="2:5">
      <c r="B85" s="268"/>
      <c r="C85" s="185"/>
      <c r="D85" s="185"/>
      <c r="E85" s="398"/>
    </row>
    <row r="86" spans="2:5">
      <c r="B86" s="268"/>
      <c r="C86" s="185"/>
      <c r="D86" s="185"/>
      <c r="E86" s="398"/>
    </row>
    <row r="87" spans="2:5">
      <c r="B87" s="268"/>
      <c r="C87" s="185"/>
      <c r="D87" s="185"/>
      <c r="E87" s="398"/>
    </row>
    <row r="88" spans="2:5">
      <c r="B88" s="268"/>
      <c r="C88" s="185"/>
      <c r="D88" s="185"/>
      <c r="E88" s="398"/>
    </row>
    <row r="89" spans="2:5">
      <c r="B89" s="268"/>
      <c r="C89" s="185"/>
      <c r="D89" s="185"/>
      <c r="E89" s="398"/>
    </row>
    <row r="90" spans="2:5">
      <c r="B90" s="268"/>
      <c r="C90" s="185"/>
      <c r="D90" s="185"/>
      <c r="E90" s="398"/>
    </row>
    <row r="91" spans="2:5">
      <c r="B91" s="268"/>
      <c r="C91" s="185"/>
      <c r="D91" s="185"/>
      <c r="E91" s="398"/>
    </row>
    <row r="92" spans="2:5">
      <c r="B92" s="268"/>
      <c r="C92" s="185"/>
      <c r="D92" s="185"/>
      <c r="E92" s="398"/>
    </row>
    <row r="93" spans="2:5">
      <c r="B93" s="268"/>
      <c r="C93" s="185"/>
      <c r="D93" s="185"/>
      <c r="E93" s="398"/>
    </row>
    <row r="94" spans="2:5">
      <c r="B94" s="268"/>
      <c r="C94" s="185"/>
      <c r="D94" s="185"/>
      <c r="E94" s="398"/>
    </row>
    <row r="95" spans="2:5">
      <c r="B95" s="268"/>
      <c r="C95" s="185"/>
      <c r="D95" s="185"/>
      <c r="E95" s="398"/>
    </row>
    <row r="96" spans="2:5">
      <c r="B96" s="268"/>
      <c r="C96" s="185"/>
      <c r="D96" s="185"/>
      <c r="E96" s="398"/>
    </row>
    <row r="97" spans="1:6">
      <c r="B97" s="268"/>
      <c r="C97" s="185"/>
      <c r="D97" s="185"/>
      <c r="E97" s="398"/>
    </row>
    <row r="98" spans="1:6">
      <c r="B98" s="268"/>
      <c r="C98" s="185"/>
      <c r="D98" s="185"/>
      <c r="E98" s="181"/>
      <c r="F98" s="121"/>
    </row>
    <row r="99" spans="1:6">
      <c r="B99" s="268"/>
      <c r="C99" s="185"/>
      <c r="D99" s="185"/>
      <c r="E99" s="398"/>
    </row>
    <row r="100" spans="1:6">
      <c r="A100" s="110"/>
      <c r="B100" s="268"/>
      <c r="C100" s="185"/>
      <c r="D100" s="185"/>
      <c r="E100" s="398"/>
    </row>
    <row r="101" spans="1:6">
      <c r="B101" s="268"/>
      <c r="C101" s="185"/>
      <c r="D101" s="185"/>
      <c r="E101" s="398"/>
    </row>
    <row r="102" spans="1:6">
      <c r="B102" s="268"/>
      <c r="C102" s="185"/>
      <c r="D102" s="185"/>
      <c r="E102" s="398"/>
    </row>
    <row r="103" spans="1:6">
      <c r="B103" s="268"/>
      <c r="C103" s="185"/>
      <c r="D103" s="185"/>
      <c r="E103" s="398"/>
    </row>
    <row r="104" spans="1:6">
      <c r="B104" s="268"/>
      <c r="C104" s="185"/>
      <c r="D104" s="185"/>
      <c r="E104" s="398"/>
    </row>
    <row r="105" spans="1:6">
      <c r="B105" s="268"/>
      <c r="C105" s="185"/>
      <c r="D105" s="185"/>
      <c r="E105" s="398"/>
    </row>
    <row r="106" spans="1:6">
      <c r="B106" s="268"/>
      <c r="C106" s="185"/>
      <c r="D106" s="185"/>
      <c r="E106" s="398"/>
    </row>
    <row r="107" spans="1:6">
      <c r="B107" s="268"/>
      <c r="C107" s="185"/>
      <c r="D107" s="185"/>
      <c r="E107" s="398"/>
    </row>
    <row r="108" spans="1:6">
      <c r="B108" s="268"/>
      <c r="C108" s="185"/>
      <c r="D108" s="185"/>
      <c r="E108" s="398"/>
    </row>
    <row r="109" spans="1:6">
      <c r="B109" s="268"/>
      <c r="C109" s="185"/>
      <c r="D109" s="185"/>
      <c r="E109" s="398"/>
    </row>
    <row r="110" spans="1:6">
      <c r="B110" s="268"/>
      <c r="C110" s="185"/>
      <c r="D110" s="185"/>
      <c r="E110" s="398"/>
    </row>
    <row r="111" spans="1:6">
      <c r="B111" s="268"/>
      <c r="C111" s="185"/>
      <c r="D111" s="185"/>
      <c r="E111" s="398"/>
    </row>
    <row r="112" spans="1:6">
      <c r="B112" s="268"/>
      <c r="C112" s="185"/>
      <c r="D112" s="185"/>
      <c r="E112" s="398"/>
    </row>
    <row r="113" spans="2:6">
      <c r="B113" s="268"/>
      <c r="C113" s="185"/>
      <c r="D113" s="185"/>
      <c r="E113" s="398"/>
    </row>
    <row r="114" spans="2:6">
      <c r="B114" s="268"/>
      <c r="C114" s="185"/>
      <c r="D114" s="185"/>
      <c r="E114" s="398"/>
    </row>
    <row r="115" spans="2:6">
      <c r="B115" s="268"/>
      <c r="C115" s="185"/>
      <c r="D115" s="185"/>
      <c r="E115" s="398"/>
    </row>
    <row r="116" spans="2:6">
      <c r="B116" s="268"/>
      <c r="C116" s="185"/>
      <c r="D116" s="185"/>
      <c r="E116" s="398"/>
    </row>
    <row r="117" spans="2:6">
      <c r="B117" s="268"/>
      <c r="C117" s="185"/>
      <c r="D117" s="185"/>
      <c r="E117" s="398"/>
    </row>
    <row r="118" spans="2:6">
      <c r="B118" s="268"/>
      <c r="C118" s="185"/>
      <c r="D118" s="185"/>
      <c r="E118" s="398"/>
    </row>
    <row r="119" spans="2:6">
      <c r="B119" s="268"/>
      <c r="C119" s="185"/>
      <c r="D119" s="185"/>
      <c r="E119" s="398"/>
    </row>
    <row r="120" spans="2:6">
      <c r="B120" s="268"/>
      <c r="C120" s="185"/>
      <c r="D120" s="185"/>
      <c r="E120" s="398"/>
    </row>
    <row r="121" spans="2:6">
      <c r="B121" s="268"/>
      <c r="C121" s="185"/>
      <c r="D121" s="185"/>
      <c r="E121" s="398"/>
    </row>
    <row r="122" spans="2:6">
      <c r="B122" s="268"/>
      <c r="C122" s="185"/>
      <c r="D122" s="185"/>
      <c r="E122" s="398"/>
    </row>
    <row r="123" spans="2:6">
      <c r="B123" s="268"/>
      <c r="C123" s="185"/>
      <c r="D123" s="185"/>
      <c r="E123" s="181"/>
      <c r="F123" s="121"/>
    </row>
    <row r="124" spans="2:6">
      <c r="B124" s="268"/>
      <c r="C124" s="185"/>
      <c r="D124" s="185"/>
      <c r="E124" s="398"/>
    </row>
    <row r="125" spans="2:6">
      <c r="B125" s="268"/>
      <c r="C125" s="185"/>
      <c r="D125" s="185"/>
      <c r="E125" s="398"/>
    </row>
    <row r="126" spans="2:6">
      <c r="B126" s="268"/>
      <c r="C126" s="185"/>
      <c r="D126" s="185"/>
      <c r="E126" s="398"/>
    </row>
    <row r="127" spans="2:6">
      <c r="B127" s="268"/>
      <c r="C127" s="185"/>
      <c r="D127" s="185"/>
      <c r="E127" s="398"/>
    </row>
    <row r="128" spans="2:6">
      <c r="B128" s="268"/>
      <c r="C128" s="185"/>
      <c r="D128" s="185"/>
      <c r="E128" s="398"/>
    </row>
    <row r="129" spans="1:6">
      <c r="B129" s="268"/>
      <c r="C129" s="185"/>
      <c r="D129" s="185"/>
      <c r="E129" s="398"/>
    </row>
    <row r="130" spans="1:6">
      <c r="B130" s="268"/>
      <c r="C130" s="185"/>
      <c r="D130" s="185"/>
      <c r="E130" s="398"/>
    </row>
    <row r="131" spans="1:6">
      <c r="B131" s="268"/>
      <c r="C131" s="185"/>
      <c r="D131" s="185"/>
      <c r="E131" s="398"/>
    </row>
    <row r="132" spans="1:6">
      <c r="B132" s="268"/>
      <c r="C132" s="185"/>
      <c r="D132" s="185"/>
      <c r="E132" s="181"/>
      <c r="F132" s="121"/>
    </row>
    <row r="133" spans="1:6">
      <c r="B133" s="268"/>
      <c r="C133" s="185"/>
      <c r="D133" s="185"/>
      <c r="E133" s="398"/>
    </row>
    <row r="134" spans="1:6">
      <c r="B134" s="268"/>
      <c r="C134" s="185"/>
      <c r="D134" s="185"/>
      <c r="E134" s="398"/>
    </row>
    <row r="135" spans="1:6">
      <c r="B135" s="268"/>
      <c r="C135" s="185"/>
      <c r="D135" s="185"/>
      <c r="E135" s="398"/>
    </row>
    <row r="136" spans="1:6">
      <c r="B136" s="268"/>
      <c r="C136" s="185"/>
      <c r="D136" s="185"/>
      <c r="E136" s="398"/>
    </row>
    <row r="137" spans="1:6">
      <c r="B137" s="268"/>
      <c r="C137" s="185"/>
      <c r="D137" s="185"/>
      <c r="E137" s="398"/>
    </row>
    <row r="138" spans="1:6">
      <c r="B138" s="268"/>
      <c r="C138" s="185"/>
      <c r="D138" s="185"/>
      <c r="E138" s="398"/>
    </row>
    <row r="139" spans="1:6">
      <c r="B139" s="268"/>
      <c r="C139" s="185"/>
      <c r="D139" s="185"/>
      <c r="E139" s="398"/>
    </row>
    <row r="140" spans="1:6">
      <c r="B140" s="268"/>
      <c r="C140" s="185"/>
      <c r="D140" s="185"/>
      <c r="E140" s="398"/>
    </row>
    <row r="141" spans="1:6">
      <c r="B141" s="268"/>
      <c r="C141" s="185"/>
      <c r="D141" s="185"/>
      <c r="E141" s="181"/>
      <c r="F141" s="121"/>
    </row>
    <row r="142" spans="1:6">
      <c r="B142" s="268"/>
      <c r="C142" s="185"/>
      <c r="D142" s="185"/>
      <c r="E142" s="398"/>
    </row>
    <row r="143" spans="1:6">
      <c r="A143" s="110"/>
      <c r="B143" s="268"/>
      <c r="C143" s="185"/>
      <c r="D143" s="185"/>
      <c r="E143" s="398"/>
    </row>
    <row r="144" spans="1:6">
      <c r="B144" s="268"/>
      <c r="C144" s="185"/>
      <c r="D144" s="185"/>
      <c r="E144" s="398"/>
    </row>
    <row r="145" spans="2:5">
      <c r="B145" s="268"/>
      <c r="C145" s="185"/>
      <c r="D145" s="185"/>
      <c r="E145" s="398"/>
    </row>
    <row r="146" spans="2:5">
      <c r="B146" s="268"/>
      <c r="C146" s="185"/>
      <c r="D146" s="185"/>
      <c r="E146" s="398"/>
    </row>
    <row r="147" spans="2:5">
      <c r="B147" s="268"/>
      <c r="C147" s="185"/>
      <c r="D147" s="185"/>
      <c r="E147" s="398"/>
    </row>
    <row r="148" spans="2:5">
      <c r="B148" s="268"/>
      <c r="C148" s="185"/>
      <c r="D148" s="185"/>
      <c r="E148" s="398"/>
    </row>
    <row r="149" spans="2:5">
      <c r="B149" s="268"/>
      <c r="C149" s="185"/>
      <c r="D149" s="185"/>
      <c r="E149" s="398"/>
    </row>
    <row r="150" spans="2:5">
      <c r="B150" s="268"/>
      <c r="C150" s="185"/>
      <c r="D150" s="185"/>
      <c r="E150" s="398"/>
    </row>
    <row r="151" spans="2:5">
      <c r="B151" s="268"/>
      <c r="C151" s="185"/>
      <c r="D151" s="185"/>
      <c r="E151" s="398"/>
    </row>
    <row r="152" spans="2:5">
      <c r="B152" s="268"/>
      <c r="C152" s="185"/>
      <c r="D152" s="185"/>
      <c r="E152" s="398"/>
    </row>
    <row r="153" spans="2:5">
      <c r="B153" s="268"/>
      <c r="C153" s="185"/>
      <c r="D153" s="185"/>
      <c r="E153" s="398"/>
    </row>
    <row r="154" spans="2:5">
      <c r="B154" s="268"/>
      <c r="C154" s="185"/>
      <c r="D154" s="185"/>
      <c r="E154" s="398"/>
    </row>
    <row r="155" spans="2:5">
      <c r="B155" s="268"/>
      <c r="C155" s="185"/>
      <c r="D155" s="185"/>
      <c r="E155" s="398"/>
    </row>
    <row r="156" spans="2:5">
      <c r="B156" s="268"/>
      <c r="C156" s="185"/>
      <c r="D156" s="185"/>
      <c r="E156" s="398"/>
    </row>
    <row r="157" spans="2:5">
      <c r="B157" s="268"/>
      <c r="C157" s="185"/>
      <c r="D157" s="185"/>
      <c r="E157" s="398"/>
    </row>
    <row r="158" spans="2:5">
      <c r="B158" s="268"/>
      <c r="C158" s="185"/>
      <c r="D158" s="185"/>
      <c r="E158" s="398"/>
    </row>
    <row r="159" spans="2:5">
      <c r="B159" s="268"/>
      <c r="C159" s="185"/>
      <c r="D159" s="185"/>
      <c r="E159" s="398"/>
    </row>
    <row r="160" spans="2:5">
      <c r="B160" s="268"/>
      <c r="C160" s="185"/>
      <c r="D160" s="185"/>
      <c r="E160" s="398"/>
    </row>
    <row r="161" spans="1:6">
      <c r="B161" s="268"/>
      <c r="C161" s="185"/>
      <c r="D161" s="185"/>
      <c r="E161" s="398"/>
    </row>
    <row r="162" spans="1:6">
      <c r="B162" s="268"/>
      <c r="C162" s="185"/>
      <c r="D162" s="185"/>
      <c r="E162" s="398"/>
    </row>
    <row r="163" spans="1:6">
      <c r="B163" s="268"/>
      <c r="C163" s="185"/>
      <c r="D163" s="185"/>
      <c r="E163" s="398"/>
    </row>
    <row r="164" spans="1:6">
      <c r="B164" s="268"/>
      <c r="C164" s="185"/>
      <c r="D164" s="185"/>
      <c r="E164" s="398"/>
    </row>
    <row r="165" spans="1:6">
      <c r="B165" s="268"/>
      <c r="C165" s="185"/>
      <c r="D165" s="185"/>
      <c r="E165" s="398"/>
    </row>
    <row r="166" spans="1:6">
      <c r="B166" s="268"/>
      <c r="C166" s="185"/>
      <c r="D166" s="185"/>
      <c r="E166" s="181"/>
      <c r="F166" s="121"/>
    </row>
    <row r="167" spans="1:6">
      <c r="B167" s="268"/>
      <c r="C167" s="185"/>
      <c r="D167" s="185"/>
      <c r="E167" s="398"/>
    </row>
    <row r="168" spans="1:6">
      <c r="A168" s="110"/>
      <c r="B168" s="268"/>
      <c r="C168" s="185"/>
      <c r="D168" s="185"/>
      <c r="E168" s="398"/>
    </row>
    <row r="169" spans="1:6">
      <c r="B169" s="268"/>
      <c r="C169" s="185"/>
      <c r="D169" s="185"/>
      <c r="E169" s="398"/>
    </row>
    <row r="170" spans="1:6">
      <c r="B170" s="268"/>
      <c r="C170" s="185"/>
      <c r="D170" s="185"/>
      <c r="E170" s="398"/>
    </row>
    <row r="171" spans="1:6">
      <c r="B171" s="268"/>
      <c r="C171" s="185"/>
      <c r="D171" s="185"/>
      <c r="E171" s="398"/>
    </row>
    <row r="172" spans="1:6">
      <c r="B172" s="268"/>
      <c r="C172" s="185"/>
      <c r="D172" s="185"/>
      <c r="E172" s="398"/>
    </row>
    <row r="173" spans="1:6">
      <c r="B173" s="268"/>
      <c r="C173" s="185"/>
      <c r="D173" s="185"/>
      <c r="E173" s="398"/>
    </row>
    <row r="174" spans="1:6">
      <c r="B174" s="268"/>
      <c r="C174" s="185"/>
      <c r="D174" s="185"/>
      <c r="E174" s="398"/>
    </row>
    <row r="175" spans="1:6">
      <c r="B175" s="268"/>
      <c r="C175" s="185"/>
      <c r="D175" s="185"/>
      <c r="E175" s="398"/>
    </row>
    <row r="176" spans="1:6">
      <c r="B176" s="268"/>
      <c r="C176" s="185"/>
      <c r="D176" s="185"/>
      <c r="E176" s="181"/>
      <c r="F176" s="121"/>
    </row>
    <row r="177" spans="1:6">
      <c r="B177" s="268"/>
      <c r="C177" s="185"/>
      <c r="D177" s="185"/>
      <c r="E177" s="181"/>
      <c r="F177" s="121"/>
    </row>
    <row r="178" spans="1:6">
      <c r="B178" s="268"/>
      <c r="C178" s="185"/>
      <c r="D178" s="185"/>
      <c r="E178" s="181"/>
      <c r="F178" s="121"/>
    </row>
    <row r="179" spans="1:6">
      <c r="B179" s="268"/>
      <c r="C179" s="185"/>
      <c r="D179" s="185"/>
      <c r="E179" s="181"/>
      <c r="F179" s="121"/>
    </row>
    <row r="180" spans="1:6">
      <c r="B180" s="268"/>
      <c r="C180" s="185"/>
      <c r="D180" s="185"/>
      <c r="E180" s="181"/>
      <c r="F180" s="121"/>
    </row>
    <row r="181" spans="1:6">
      <c r="A181" s="110"/>
      <c r="B181" s="268"/>
      <c r="C181" s="185"/>
      <c r="D181" s="185"/>
      <c r="E181" s="398"/>
    </row>
    <row r="182" spans="1:6">
      <c r="B182" s="268"/>
      <c r="C182" s="185"/>
      <c r="D182" s="185"/>
      <c r="E182" s="398"/>
    </row>
    <row r="183" spans="1:6">
      <c r="B183" s="268"/>
      <c r="C183" s="185"/>
      <c r="D183" s="185"/>
      <c r="E183" s="398"/>
    </row>
    <row r="184" spans="1:6">
      <c r="B184" s="268"/>
      <c r="C184" s="185"/>
      <c r="D184" s="185"/>
      <c r="E184" s="398"/>
    </row>
    <row r="185" spans="1:6">
      <c r="B185" s="268"/>
      <c r="C185" s="185"/>
      <c r="D185" s="185"/>
      <c r="E185" s="398"/>
    </row>
    <row r="186" spans="1:6">
      <c r="A186" s="110"/>
      <c r="B186" s="268"/>
      <c r="C186" s="185"/>
      <c r="D186" s="185"/>
      <c r="E186" s="398"/>
    </row>
    <row r="187" spans="1:6">
      <c r="B187" s="268"/>
      <c r="C187" s="185"/>
      <c r="D187" s="185"/>
      <c r="E187" s="398"/>
    </row>
    <row r="188" spans="1:6">
      <c r="B188" s="268"/>
      <c r="C188" s="185"/>
      <c r="D188" s="185"/>
      <c r="E188" s="181"/>
      <c r="F188" s="121"/>
    </row>
    <row r="189" spans="1:6">
      <c r="B189" s="268"/>
      <c r="C189" s="185"/>
      <c r="D189" s="185"/>
      <c r="E189" s="181"/>
      <c r="F189" s="121"/>
    </row>
    <row r="190" spans="1:6">
      <c r="B190" s="268"/>
      <c r="C190" s="185"/>
      <c r="D190" s="185"/>
      <c r="E190" s="398"/>
    </row>
    <row r="191" spans="1:6">
      <c r="A191" s="110"/>
      <c r="B191" s="268"/>
      <c r="C191" s="185"/>
      <c r="D191" s="185"/>
      <c r="E191" s="398"/>
    </row>
    <row r="192" spans="1:6">
      <c r="B192" s="268"/>
      <c r="C192" s="185"/>
      <c r="D192" s="185"/>
      <c r="E192" s="398"/>
    </row>
    <row r="193" spans="2:10">
      <c r="B193" s="268"/>
      <c r="C193" s="185"/>
      <c r="D193" s="185"/>
      <c r="E193" s="181"/>
      <c r="F193" s="121"/>
    </row>
    <row r="194" spans="2:10">
      <c r="B194" s="268"/>
      <c r="C194" s="185"/>
      <c r="D194" s="185"/>
      <c r="E194" s="181"/>
      <c r="F194" s="121"/>
    </row>
    <row r="195" spans="2:10">
      <c r="B195" s="268"/>
      <c r="C195" s="185"/>
      <c r="D195" s="185"/>
      <c r="E195" s="398"/>
    </row>
    <row r="196" spans="2:10">
      <c r="B196" s="268"/>
      <c r="C196" s="185"/>
      <c r="D196" s="185"/>
      <c r="E196" s="398"/>
    </row>
    <row r="197" spans="2:10">
      <c r="B197" s="268"/>
      <c r="C197" s="185"/>
      <c r="D197" s="185"/>
      <c r="E197" s="398"/>
    </row>
    <row r="198" spans="2:10">
      <c r="B198" s="268"/>
      <c r="C198" s="185"/>
      <c r="D198" s="185"/>
      <c r="E198" s="398"/>
    </row>
    <row r="199" spans="2:10">
      <c r="B199" s="268"/>
      <c r="C199" s="185"/>
      <c r="D199" s="185"/>
      <c r="E199" s="181"/>
      <c r="F199" s="121"/>
      <c r="J199" s="120"/>
    </row>
    <row r="200" spans="2:10">
      <c r="B200" s="268"/>
      <c r="C200" s="185"/>
      <c r="D200" s="185"/>
      <c r="E200" s="398"/>
    </row>
    <row r="201" spans="2:10">
      <c r="B201" s="268"/>
      <c r="C201" s="185"/>
      <c r="D201" s="185"/>
      <c r="E201" s="181"/>
      <c r="F201" s="121"/>
      <c r="J201" s="120"/>
    </row>
    <row r="202" spans="2:10">
      <c r="B202" s="268"/>
      <c r="C202" s="185"/>
      <c r="D202" s="185"/>
      <c r="E202" s="181"/>
      <c r="F202" s="121"/>
      <c r="J202" s="120"/>
    </row>
    <row r="203" spans="2:10">
      <c r="B203" s="268"/>
      <c r="C203" s="185"/>
      <c r="D203" s="185"/>
      <c r="E203" s="181"/>
      <c r="F203" s="121"/>
      <c r="J203" s="120"/>
    </row>
    <row r="204" spans="2:10">
      <c r="B204" s="268"/>
      <c r="C204" s="185"/>
      <c r="D204" s="185"/>
      <c r="E204" s="181"/>
      <c r="F204" s="121"/>
      <c r="J204" s="120"/>
    </row>
    <row r="205" spans="2:10">
      <c r="B205" s="268"/>
      <c r="C205" s="185"/>
      <c r="D205" s="185"/>
      <c r="E205" s="398"/>
    </row>
    <row r="206" spans="2:10">
      <c r="B206" s="268"/>
      <c r="C206" s="185"/>
      <c r="D206" s="185"/>
      <c r="E206" s="181"/>
      <c r="F206" s="121"/>
      <c r="J206" s="120"/>
    </row>
    <row r="207" spans="2:10">
      <c r="B207" s="268"/>
      <c r="C207" s="185"/>
      <c r="D207" s="185"/>
      <c r="E207" s="181"/>
      <c r="F207" s="121"/>
      <c r="J207" s="120"/>
    </row>
    <row r="208" spans="2:10">
      <c r="B208" s="268"/>
      <c r="C208" s="185"/>
      <c r="D208" s="185"/>
      <c r="E208" s="181"/>
      <c r="F208" s="121"/>
      <c r="J208" s="120"/>
    </row>
    <row r="209" spans="1:10">
      <c r="B209" s="268"/>
      <c r="C209" s="185"/>
      <c r="D209" s="185"/>
      <c r="E209" s="181"/>
      <c r="F209" s="121"/>
      <c r="J209" s="120"/>
    </row>
    <row r="210" spans="1:10">
      <c r="B210" s="268"/>
      <c r="C210" s="185"/>
      <c r="D210" s="185"/>
      <c r="E210" s="181"/>
      <c r="F210" s="121"/>
      <c r="J210" s="120"/>
    </row>
    <row r="211" spans="1:10">
      <c r="B211" s="268"/>
      <c r="C211" s="185"/>
      <c r="D211" s="185"/>
      <c r="E211" s="398"/>
    </row>
    <row r="212" spans="1:10">
      <c r="B212" s="268"/>
      <c r="C212" s="185"/>
      <c r="D212" s="185"/>
      <c r="E212" s="181"/>
      <c r="F212" s="121"/>
      <c r="J212" s="120"/>
    </row>
    <row r="213" spans="1:10">
      <c r="B213" s="268"/>
      <c r="C213" s="185"/>
      <c r="D213" s="185"/>
      <c r="E213" s="181"/>
      <c r="F213" s="121"/>
      <c r="J213" s="120"/>
    </row>
    <row r="214" spans="1:10">
      <c r="B214" s="268"/>
      <c r="C214" s="185"/>
      <c r="D214" s="185"/>
      <c r="E214" s="181"/>
      <c r="F214" s="121"/>
      <c r="J214" s="120"/>
    </row>
    <row r="215" spans="1:10">
      <c r="B215" s="268"/>
      <c r="C215" s="185"/>
      <c r="D215" s="185"/>
      <c r="E215" s="181"/>
      <c r="F215" s="121"/>
      <c r="J215" s="120"/>
    </row>
    <row r="216" spans="1:10">
      <c r="B216" s="268"/>
      <c r="C216" s="185"/>
      <c r="D216" s="185"/>
      <c r="E216" s="181"/>
      <c r="F216" s="121"/>
      <c r="J216" s="120"/>
    </row>
    <row r="217" spans="1:10">
      <c r="B217" s="268"/>
      <c r="C217" s="185"/>
      <c r="D217" s="185"/>
      <c r="E217" s="181"/>
      <c r="F217" s="121"/>
      <c r="J217" s="120"/>
    </row>
    <row r="218" spans="1:10">
      <c r="B218" s="268"/>
      <c r="C218" s="185"/>
      <c r="D218" s="185"/>
      <c r="E218" s="398"/>
    </row>
    <row r="219" spans="1:10">
      <c r="B219" s="268"/>
      <c r="C219" s="185"/>
      <c r="D219" s="185"/>
      <c r="E219" s="181"/>
      <c r="F219" s="121"/>
      <c r="J219" s="120"/>
    </row>
    <row r="220" spans="1:10">
      <c r="B220" s="268"/>
      <c r="C220" s="185"/>
      <c r="D220" s="185"/>
      <c r="E220" s="181"/>
      <c r="F220" s="121"/>
      <c r="J220" s="120"/>
    </row>
    <row r="221" spans="1:10">
      <c r="A221" s="110"/>
      <c r="B221" s="268"/>
      <c r="C221" s="185"/>
      <c r="D221" s="185"/>
      <c r="E221" s="398"/>
    </row>
    <row r="222" spans="1:10">
      <c r="B222" s="268"/>
      <c r="C222" s="185"/>
      <c r="D222" s="185"/>
      <c r="E222" s="398"/>
    </row>
    <row r="223" spans="1:10">
      <c r="B223" s="268"/>
      <c r="C223" s="185"/>
      <c r="D223" s="185"/>
      <c r="E223" s="398"/>
    </row>
    <row r="224" spans="1:10">
      <c r="B224" s="268"/>
      <c r="C224" s="185"/>
      <c r="D224" s="185"/>
      <c r="E224" s="398"/>
    </row>
    <row r="225" spans="1:10">
      <c r="B225" s="268"/>
      <c r="C225" s="185"/>
      <c r="D225" s="185"/>
      <c r="E225" s="398"/>
    </row>
    <row r="226" spans="1:10">
      <c r="B226" s="268"/>
      <c r="C226" s="185"/>
      <c r="D226" s="185"/>
      <c r="E226" s="398"/>
    </row>
    <row r="227" spans="1:10">
      <c r="B227" s="268"/>
      <c r="C227" s="185"/>
      <c r="D227" s="185"/>
      <c r="E227" s="398"/>
    </row>
    <row r="228" spans="1:10">
      <c r="B228" s="268"/>
      <c r="C228" s="185"/>
      <c r="D228" s="185"/>
      <c r="E228" s="398"/>
    </row>
    <row r="229" spans="1:10">
      <c r="B229" s="268"/>
      <c r="C229" s="185"/>
      <c r="D229" s="185"/>
      <c r="E229" s="181"/>
      <c r="F229" s="121"/>
      <c r="J229" s="120"/>
    </row>
    <row r="230" spans="1:10">
      <c r="B230" s="268"/>
      <c r="C230" s="185"/>
      <c r="D230" s="185"/>
      <c r="E230" s="181"/>
      <c r="F230" s="121"/>
      <c r="J230" s="120"/>
    </row>
    <row r="231" spans="1:10">
      <c r="A231" s="110"/>
      <c r="B231" s="268"/>
      <c r="C231" s="185"/>
      <c r="D231" s="185"/>
      <c r="E231" s="398"/>
      <c r="J231" s="468"/>
    </row>
    <row r="232" spans="1:10">
      <c r="B232" s="268"/>
      <c r="C232" s="185"/>
      <c r="D232" s="185"/>
      <c r="E232" s="398"/>
    </row>
    <row r="233" spans="1:10">
      <c r="B233" s="268"/>
      <c r="C233" s="185"/>
      <c r="D233" s="185"/>
      <c r="E233" s="398"/>
    </row>
    <row r="234" spans="1:10">
      <c r="B234" s="268"/>
      <c r="C234" s="185"/>
      <c r="D234" s="185"/>
      <c r="E234" s="398"/>
    </row>
    <row r="235" spans="1:10">
      <c r="B235" s="268"/>
      <c r="C235" s="185"/>
      <c r="D235" s="185"/>
      <c r="E235" s="398"/>
    </row>
    <row r="236" spans="1:10">
      <c r="A236" s="110"/>
      <c r="B236" s="268"/>
      <c r="C236" s="185"/>
      <c r="D236" s="185"/>
      <c r="E236" s="398"/>
    </row>
    <row r="237" spans="1:10">
      <c r="B237" s="268"/>
      <c r="C237" s="185"/>
      <c r="D237" s="185"/>
      <c r="E237" s="181"/>
      <c r="F237" s="121"/>
    </row>
    <row r="238" spans="1:10">
      <c r="B238" s="268"/>
      <c r="C238" s="185"/>
      <c r="D238" s="185"/>
      <c r="E238" s="398"/>
    </row>
    <row r="239" spans="1:10">
      <c r="B239" s="268"/>
      <c r="C239" s="185"/>
      <c r="D239" s="185"/>
      <c r="E239" s="398"/>
    </row>
    <row r="240" spans="1:10">
      <c r="B240" s="268"/>
      <c r="C240" s="185"/>
      <c r="D240" s="185"/>
      <c r="E240" s="398"/>
    </row>
    <row r="241" spans="1:6">
      <c r="B241" s="268"/>
      <c r="C241" s="185"/>
      <c r="D241" s="185"/>
      <c r="E241" s="398"/>
    </row>
    <row r="242" spans="1:6">
      <c r="A242" s="110"/>
      <c r="B242" s="268"/>
      <c r="C242" s="185"/>
      <c r="D242" s="185"/>
      <c r="E242" s="398"/>
    </row>
    <row r="243" spans="1:6">
      <c r="B243" s="268"/>
      <c r="C243" s="185"/>
      <c r="D243" s="185"/>
      <c r="E243" s="181"/>
      <c r="F243" s="121"/>
    </row>
    <row r="244" spans="1:6">
      <c r="B244" s="268"/>
      <c r="C244" s="185"/>
      <c r="D244" s="185"/>
      <c r="E244" s="398"/>
    </row>
    <row r="245" spans="1:6">
      <c r="B245" s="268"/>
      <c r="C245" s="185"/>
      <c r="D245" s="185"/>
      <c r="E245" s="398"/>
    </row>
    <row r="246" spans="1:6">
      <c r="B246" s="268"/>
      <c r="C246" s="185"/>
      <c r="D246" s="185"/>
      <c r="E246" s="398"/>
    </row>
    <row r="247" spans="1:6">
      <c r="B247" s="268"/>
      <c r="C247" s="185"/>
      <c r="D247" s="185"/>
      <c r="E247" s="398"/>
    </row>
    <row r="248" spans="1:6">
      <c r="A248" s="110"/>
      <c r="B248" s="268"/>
      <c r="C248" s="185"/>
      <c r="D248" s="185"/>
      <c r="E248" s="398"/>
    </row>
    <row r="249" spans="1:6">
      <c r="B249" s="268"/>
      <c r="C249" s="185"/>
      <c r="D249" s="185"/>
      <c r="E249" s="181"/>
      <c r="F249" s="121"/>
    </row>
    <row r="250" spans="1:6">
      <c r="B250" s="268"/>
      <c r="C250" s="185"/>
      <c r="D250" s="185"/>
      <c r="E250" s="398"/>
    </row>
    <row r="251" spans="1:6">
      <c r="B251" s="268"/>
      <c r="C251" s="185"/>
      <c r="D251" s="185"/>
      <c r="E251" s="398"/>
    </row>
    <row r="252" spans="1:6">
      <c r="B252" s="268"/>
      <c r="C252" s="185"/>
      <c r="D252" s="185"/>
      <c r="E252" s="398"/>
    </row>
    <row r="253" spans="1:6">
      <c r="B253" s="268"/>
      <c r="C253" s="185"/>
      <c r="D253" s="185"/>
      <c r="E253" s="398"/>
    </row>
    <row r="254" spans="1:6">
      <c r="B254" s="268"/>
      <c r="C254" s="185"/>
      <c r="D254" s="185"/>
      <c r="E254" s="398"/>
    </row>
    <row r="255" spans="1:6">
      <c r="B255" s="268"/>
      <c r="C255" s="185"/>
      <c r="D255" s="185"/>
      <c r="E255" s="398"/>
    </row>
    <row r="256" spans="1:6">
      <c r="B256" s="268"/>
      <c r="C256" s="185"/>
      <c r="D256" s="185"/>
      <c r="E256" s="398"/>
    </row>
    <row r="257" spans="1:6">
      <c r="B257" s="268"/>
      <c r="C257" s="185"/>
      <c r="D257" s="185"/>
      <c r="E257" s="181"/>
      <c r="F257" s="121"/>
    </row>
    <row r="258" spans="1:6">
      <c r="A258" s="110"/>
      <c r="B258" s="268"/>
      <c r="C258" s="185"/>
      <c r="D258" s="185"/>
      <c r="E258" s="181"/>
      <c r="F258" s="121"/>
    </row>
    <row r="259" spans="1:6">
      <c r="B259" s="268"/>
      <c r="C259" s="185"/>
      <c r="D259" s="185"/>
      <c r="E259" s="181"/>
      <c r="F259" s="121"/>
    </row>
    <row r="260" spans="1:6">
      <c r="B260" s="268"/>
      <c r="C260" s="185"/>
      <c r="D260" s="185"/>
      <c r="E260" s="398"/>
    </row>
    <row r="261" spans="1:6">
      <c r="B261" s="268"/>
      <c r="C261" s="185"/>
      <c r="D261" s="185"/>
      <c r="E261" s="398"/>
    </row>
    <row r="262" spans="1:6">
      <c r="B262" s="268"/>
      <c r="C262" s="185"/>
      <c r="D262" s="185"/>
      <c r="E262" s="398"/>
    </row>
    <row r="263" spans="1:6">
      <c r="B263" s="268"/>
      <c r="C263" s="185"/>
      <c r="D263" s="185"/>
      <c r="E263" s="398"/>
    </row>
    <row r="264" spans="1:6">
      <c r="B264" s="268"/>
      <c r="C264" s="185"/>
      <c r="D264" s="185"/>
      <c r="E264" s="398"/>
    </row>
    <row r="265" spans="1:6">
      <c r="B265" s="268"/>
      <c r="C265" s="185"/>
      <c r="D265" s="185"/>
      <c r="E265" s="398"/>
    </row>
    <row r="266" spans="1:6">
      <c r="B266" s="268"/>
      <c r="C266" s="185"/>
      <c r="D266" s="185"/>
      <c r="E266" s="398"/>
    </row>
    <row r="267" spans="1:6">
      <c r="B267" s="268"/>
      <c r="C267" s="185"/>
      <c r="D267" s="185"/>
      <c r="E267" s="181"/>
      <c r="F267" s="121"/>
    </row>
    <row r="268" spans="1:6">
      <c r="A268" s="110"/>
      <c r="B268" s="268"/>
      <c r="C268" s="185"/>
      <c r="D268" s="185"/>
      <c r="E268" s="181"/>
      <c r="F268" s="121"/>
    </row>
    <row r="269" spans="1:6">
      <c r="B269" s="268"/>
      <c r="C269" s="185"/>
      <c r="D269" s="185"/>
      <c r="E269" s="181"/>
      <c r="F269" s="121"/>
    </row>
    <row r="270" spans="1:6">
      <c r="B270" s="268"/>
      <c r="C270" s="185"/>
      <c r="D270" s="185"/>
      <c r="E270" s="398"/>
    </row>
    <row r="271" spans="1:6">
      <c r="B271" s="268"/>
      <c r="C271" s="185"/>
      <c r="D271" s="185"/>
      <c r="E271" s="398"/>
    </row>
    <row r="272" spans="1:6">
      <c r="B272" s="268"/>
      <c r="C272" s="185"/>
      <c r="D272" s="185"/>
      <c r="E272" s="398"/>
    </row>
    <row r="273" spans="1:6">
      <c r="B273" s="268"/>
      <c r="C273" s="185"/>
      <c r="D273" s="185"/>
      <c r="E273" s="398"/>
    </row>
    <row r="274" spans="1:6">
      <c r="B274" s="268"/>
      <c r="C274" s="185"/>
      <c r="D274" s="185"/>
      <c r="E274" s="398"/>
    </row>
    <row r="275" spans="1:6">
      <c r="B275" s="268"/>
      <c r="C275" s="185"/>
      <c r="D275" s="185"/>
      <c r="E275" s="398"/>
    </row>
    <row r="276" spans="1:6">
      <c r="B276" s="268"/>
      <c r="C276" s="185"/>
      <c r="D276" s="185"/>
      <c r="E276" s="398"/>
    </row>
    <row r="277" spans="1:6">
      <c r="B277" s="268"/>
      <c r="C277" s="185"/>
      <c r="D277" s="185"/>
      <c r="E277" s="398"/>
    </row>
    <row r="278" spans="1:6">
      <c r="B278" s="268"/>
      <c r="C278" s="185"/>
      <c r="D278" s="185"/>
      <c r="E278" s="398"/>
    </row>
    <row r="279" spans="1:6">
      <c r="B279" s="268"/>
      <c r="C279" s="185"/>
      <c r="D279" s="185"/>
      <c r="E279" s="181"/>
      <c r="F279" s="121"/>
    </row>
    <row r="280" spans="1:6">
      <c r="A280" s="110"/>
      <c r="B280" s="268"/>
      <c r="C280" s="185"/>
      <c r="D280" s="185"/>
      <c r="E280" s="398"/>
    </row>
    <row r="281" spans="1:6">
      <c r="B281" s="268"/>
      <c r="C281" s="185"/>
      <c r="D281" s="185"/>
      <c r="E281" s="398"/>
    </row>
    <row r="282" spans="1:6">
      <c r="B282" s="268"/>
      <c r="C282" s="185"/>
      <c r="D282" s="185"/>
      <c r="E282" s="398"/>
    </row>
    <row r="283" spans="1:6">
      <c r="B283" s="268"/>
      <c r="C283" s="185"/>
      <c r="D283" s="185"/>
      <c r="E283" s="398"/>
    </row>
    <row r="284" spans="1:6">
      <c r="B284" s="268"/>
      <c r="C284" s="185"/>
      <c r="D284" s="185"/>
      <c r="E284" s="398"/>
    </row>
    <row r="285" spans="1:6">
      <c r="B285" s="268"/>
      <c r="C285" s="185"/>
      <c r="D285" s="185"/>
      <c r="E285" s="398"/>
    </row>
    <row r="286" spans="1:6">
      <c r="A286" s="110"/>
      <c r="B286" s="268"/>
      <c r="C286" s="185"/>
      <c r="D286" s="185"/>
      <c r="E286" s="398"/>
    </row>
    <row r="287" spans="1:6">
      <c r="B287" s="268"/>
      <c r="C287" s="185"/>
      <c r="D287" s="185"/>
      <c r="E287" s="181"/>
      <c r="F287" s="121"/>
    </row>
    <row r="288" spans="1:6">
      <c r="B288" s="268"/>
      <c r="C288" s="185"/>
      <c r="D288" s="185"/>
      <c r="E288" s="398"/>
    </row>
    <row r="289" spans="2:5">
      <c r="B289" s="268"/>
      <c r="C289" s="185"/>
      <c r="D289" s="185"/>
      <c r="E289" s="398"/>
    </row>
    <row r="290" spans="2:5">
      <c r="B290" s="268"/>
      <c r="C290" s="185"/>
      <c r="D290" s="185"/>
      <c r="E290" s="398"/>
    </row>
    <row r="291" spans="2:5">
      <c r="B291" s="268"/>
      <c r="C291" s="185"/>
      <c r="D291" s="185"/>
      <c r="E291" s="398"/>
    </row>
    <row r="292" spans="2:5">
      <c r="B292" s="268"/>
      <c r="C292" s="185"/>
      <c r="D292" s="185"/>
      <c r="E292" s="398"/>
    </row>
    <row r="293" spans="2:5">
      <c r="B293" s="268"/>
      <c r="C293" s="185"/>
      <c r="D293" s="185"/>
      <c r="E293" s="398"/>
    </row>
    <row r="294" spans="2:5">
      <c r="B294" s="268"/>
      <c r="C294" s="185"/>
      <c r="D294" s="185"/>
      <c r="E294" s="398"/>
    </row>
    <row r="295" spans="2:5">
      <c r="B295" s="268"/>
      <c r="C295" s="185"/>
      <c r="D295" s="185"/>
      <c r="E295" s="398"/>
    </row>
    <row r="296" spans="2:5">
      <c r="B296" s="268"/>
      <c r="C296" s="185"/>
      <c r="D296" s="185"/>
      <c r="E296" s="398"/>
    </row>
    <row r="297" spans="2:5">
      <c r="B297" s="268"/>
      <c r="C297" s="185"/>
      <c r="D297" s="185"/>
      <c r="E297" s="398"/>
    </row>
    <row r="298" spans="2:5">
      <c r="B298" s="268"/>
      <c r="C298" s="185"/>
      <c r="D298" s="185"/>
      <c r="E298" s="398"/>
    </row>
    <row r="299" spans="2:5">
      <c r="B299" s="268"/>
      <c r="C299" s="185"/>
      <c r="D299" s="185"/>
      <c r="E299" s="398"/>
    </row>
    <row r="300" spans="2:5">
      <c r="B300" s="268"/>
      <c r="C300" s="185"/>
      <c r="D300" s="185"/>
      <c r="E300" s="398"/>
    </row>
    <row r="301" spans="2:5">
      <c r="B301" s="268"/>
      <c r="C301" s="185"/>
      <c r="D301" s="185"/>
      <c r="E301" s="398"/>
    </row>
    <row r="302" spans="2:5">
      <c r="B302" s="268"/>
      <c r="C302" s="185"/>
      <c r="D302" s="185"/>
      <c r="E302" s="398"/>
    </row>
    <row r="303" spans="2:5">
      <c r="B303" s="268"/>
      <c r="C303" s="185"/>
      <c r="D303" s="185"/>
      <c r="E303" s="398"/>
    </row>
    <row r="304" spans="2:5">
      <c r="B304" s="268"/>
      <c r="C304" s="185"/>
      <c r="D304" s="185"/>
      <c r="E304" s="398"/>
    </row>
    <row r="305" spans="1:6">
      <c r="A305" s="110"/>
      <c r="B305" s="268"/>
      <c r="C305" s="185"/>
      <c r="D305" s="185"/>
      <c r="E305" s="181"/>
      <c r="F305" s="121"/>
    </row>
    <row r="306" spans="1:6">
      <c r="B306" s="268"/>
      <c r="C306" s="185"/>
      <c r="D306" s="185"/>
      <c r="E306" s="398"/>
    </row>
    <row r="307" spans="1:6">
      <c r="B307" s="268"/>
      <c r="C307" s="185"/>
      <c r="D307" s="185"/>
      <c r="E307" s="398"/>
    </row>
    <row r="308" spans="1:6">
      <c r="B308" s="268"/>
      <c r="C308" s="185"/>
      <c r="D308" s="185"/>
      <c r="E308" s="398"/>
    </row>
    <row r="309" spans="1:6">
      <c r="B309" s="268"/>
      <c r="C309" s="185"/>
      <c r="D309" s="185"/>
      <c r="E309" s="398"/>
    </row>
    <row r="310" spans="1:6">
      <c r="B310" s="268"/>
      <c r="C310" s="185"/>
      <c r="D310" s="185"/>
      <c r="E310" s="398"/>
    </row>
    <row r="311" spans="1:6">
      <c r="B311" s="268"/>
      <c r="C311" s="185"/>
      <c r="D311" s="185"/>
      <c r="E311" s="398"/>
    </row>
    <row r="312" spans="1:6">
      <c r="A312" s="110"/>
      <c r="B312" s="268"/>
      <c r="C312" s="185"/>
      <c r="D312" s="185"/>
      <c r="E312" s="181"/>
      <c r="F312" s="121"/>
    </row>
    <row r="313" spans="1:6">
      <c r="B313" s="268"/>
      <c r="C313" s="185"/>
      <c r="D313" s="185"/>
      <c r="E313" s="398"/>
    </row>
    <row r="314" spans="1:6">
      <c r="B314" s="268"/>
      <c r="C314" s="185"/>
      <c r="D314" s="185"/>
      <c r="E314" s="398"/>
    </row>
    <row r="315" spans="1:6">
      <c r="B315" s="268"/>
      <c r="C315" s="185"/>
      <c r="D315" s="185"/>
      <c r="E315" s="398"/>
    </row>
    <row r="316" spans="1:6">
      <c r="B316" s="268"/>
      <c r="C316" s="185"/>
      <c r="D316" s="185"/>
      <c r="E316" s="398"/>
    </row>
    <row r="317" spans="1:6">
      <c r="B317" s="268"/>
      <c r="C317" s="185"/>
      <c r="D317" s="185"/>
      <c r="E317" s="398"/>
    </row>
    <row r="318" spans="1:6">
      <c r="A318" s="110"/>
      <c r="B318" s="268"/>
      <c r="C318" s="185"/>
      <c r="D318" s="185"/>
      <c r="E318" s="181"/>
      <c r="F318" s="121"/>
    </row>
    <row r="319" spans="1:6">
      <c r="B319" s="268"/>
      <c r="C319" s="185"/>
      <c r="D319" s="185"/>
      <c r="E319" s="398"/>
    </row>
    <row r="320" spans="1:6">
      <c r="B320" s="268"/>
      <c r="C320" s="185"/>
      <c r="D320" s="185"/>
      <c r="E320" s="398"/>
    </row>
    <row r="321" spans="1:6">
      <c r="B321" s="268"/>
      <c r="C321" s="185"/>
      <c r="D321" s="185"/>
      <c r="E321" s="398"/>
    </row>
    <row r="322" spans="1:6">
      <c r="B322" s="268"/>
      <c r="C322" s="185"/>
      <c r="D322" s="185"/>
      <c r="E322" s="398"/>
    </row>
    <row r="323" spans="1:6">
      <c r="B323" s="268"/>
      <c r="C323" s="185"/>
      <c r="D323" s="185"/>
      <c r="E323" s="398"/>
    </row>
    <row r="324" spans="1:6">
      <c r="B324" s="268"/>
      <c r="C324" s="185"/>
      <c r="D324" s="185"/>
      <c r="E324" s="398"/>
    </row>
    <row r="325" spans="1:6">
      <c r="B325" s="268"/>
      <c r="C325" s="185"/>
      <c r="D325" s="185"/>
      <c r="E325" s="398"/>
    </row>
    <row r="326" spans="1:6">
      <c r="B326" s="268"/>
      <c r="C326" s="185"/>
      <c r="D326" s="185"/>
      <c r="E326" s="398"/>
    </row>
    <row r="327" spans="1:6">
      <c r="B327" s="268"/>
      <c r="C327" s="185"/>
      <c r="D327" s="185"/>
      <c r="E327" s="398"/>
    </row>
    <row r="328" spans="1:6">
      <c r="B328" s="268"/>
      <c r="C328" s="185"/>
      <c r="D328" s="185"/>
      <c r="E328" s="398"/>
    </row>
    <row r="329" spans="1:6">
      <c r="B329" s="268"/>
      <c r="C329" s="185"/>
      <c r="D329" s="185"/>
      <c r="E329" s="398"/>
    </row>
    <row r="330" spans="1:6">
      <c r="B330" s="268"/>
      <c r="C330" s="185"/>
      <c r="D330" s="185"/>
      <c r="E330" s="398"/>
    </row>
    <row r="331" spans="1:6">
      <c r="B331" s="268"/>
      <c r="C331" s="185"/>
      <c r="D331" s="185"/>
      <c r="E331" s="398"/>
    </row>
    <row r="332" spans="1:6">
      <c r="B332" s="268"/>
      <c r="C332" s="185"/>
      <c r="D332" s="185"/>
      <c r="E332" s="181"/>
      <c r="F332" s="121"/>
    </row>
    <row r="333" spans="1:6">
      <c r="B333" s="268"/>
      <c r="C333" s="185"/>
      <c r="D333" s="185"/>
      <c r="E333" s="398"/>
    </row>
    <row r="334" spans="1:6">
      <c r="A334" s="110"/>
      <c r="B334" s="268"/>
      <c r="C334" s="185"/>
      <c r="D334" s="185"/>
      <c r="E334" s="398"/>
    </row>
    <row r="335" spans="1:6">
      <c r="B335" s="268"/>
      <c r="C335" s="185"/>
      <c r="D335" s="185"/>
      <c r="E335" s="398"/>
    </row>
    <row r="336" spans="1:6">
      <c r="B336" s="268"/>
      <c r="C336" s="185"/>
      <c r="D336" s="185"/>
      <c r="E336" s="398"/>
    </row>
    <row r="337" spans="1:6">
      <c r="B337" s="268"/>
      <c r="C337" s="185"/>
      <c r="D337" s="185"/>
      <c r="E337" s="398"/>
    </row>
    <row r="338" spans="1:6">
      <c r="B338" s="268"/>
      <c r="C338" s="185"/>
      <c r="D338" s="185"/>
      <c r="E338" s="398"/>
    </row>
    <row r="339" spans="1:6">
      <c r="A339" s="110"/>
      <c r="B339" s="268"/>
      <c r="C339" s="185"/>
      <c r="D339" s="185"/>
      <c r="E339" s="398"/>
    </row>
    <row r="340" spans="1:6">
      <c r="B340" s="268"/>
      <c r="C340" s="185"/>
      <c r="D340" s="185"/>
      <c r="E340" s="398"/>
    </row>
    <row r="341" spans="1:6">
      <c r="B341" s="268"/>
      <c r="C341" s="185"/>
      <c r="D341" s="185"/>
      <c r="E341" s="181"/>
      <c r="F341" s="121"/>
    </row>
    <row r="342" spans="1:6">
      <c r="B342" s="268"/>
      <c r="C342" s="185"/>
      <c r="D342" s="185"/>
      <c r="E342" s="398"/>
    </row>
    <row r="343" spans="1:6">
      <c r="B343" s="268"/>
      <c r="C343" s="185"/>
      <c r="D343" s="185"/>
      <c r="E343" s="398"/>
    </row>
    <row r="344" spans="1:6">
      <c r="A344" s="110"/>
      <c r="B344" s="268"/>
      <c r="C344" s="185"/>
      <c r="D344" s="185"/>
      <c r="E344" s="398"/>
    </row>
    <row r="345" spans="1:6">
      <c r="B345" s="268"/>
      <c r="C345" s="185"/>
      <c r="D345" s="185"/>
      <c r="E345" s="398"/>
    </row>
    <row r="346" spans="1:6">
      <c r="B346" s="268"/>
      <c r="C346" s="185"/>
      <c r="D346" s="185"/>
      <c r="E346" s="181"/>
      <c r="F346" s="121"/>
    </row>
    <row r="347" spans="1:6">
      <c r="B347" s="268"/>
      <c r="C347" s="185"/>
      <c r="D347" s="185"/>
      <c r="E347" s="398"/>
    </row>
    <row r="348" spans="1:6">
      <c r="B348" s="268"/>
      <c r="C348" s="185"/>
      <c r="D348" s="185"/>
      <c r="E348" s="398"/>
    </row>
    <row r="349" spans="1:6">
      <c r="B349" s="268"/>
      <c r="C349" s="185"/>
      <c r="D349" s="185"/>
      <c r="E349" s="398"/>
    </row>
    <row r="350" spans="1:6">
      <c r="B350" s="268"/>
      <c r="C350" s="185"/>
      <c r="D350" s="185"/>
      <c r="E350" s="398"/>
    </row>
    <row r="351" spans="1:6">
      <c r="B351" s="268"/>
      <c r="C351" s="185"/>
      <c r="D351" s="185"/>
      <c r="E351" s="398"/>
    </row>
    <row r="352" spans="1:6">
      <c r="A352" s="110"/>
      <c r="B352" s="268"/>
      <c r="C352" s="185"/>
      <c r="D352" s="185"/>
      <c r="E352" s="398"/>
    </row>
    <row r="353" spans="1:6">
      <c r="B353" s="268"/>
      <c r="C353" s="185"/>
      <c r="D353" s="185"/>
      <c r="E353" s="181"/>
      <c r="F353" s="121"/>
    </row>
    <row r="354" spans="1:6">
      <c r="B354" s="268"/>
      <c r="C354" s="185"/>
      <c r="D354" s="185"/>
      <c r="E354" s="181"/>
      <c r="F354" s="121"/>
    </row>
    <row r="355" spans="1:6">
      <c r="B355" s="268"/>
      <c r="C355" s="185"/>
      <c r="D355" s="185"/>
      <c r="E355" s="398"/>
    </row>
    <row r="356" spans="1:6">
      <c r="B356" s="268"/>
      <c r="C356" s="185"/>
      <c r="D356" s="185"/>
      <c r="E356" s="398"/>
    </row>
    <row r="357" spans="1:6">
      <c r="B357" s="268"/>
      <c r="C357" s="185"/>
      <c r="D357" s="185"/>
      <c r="E357" s="398"/>
    </row>
    <row r="358" spans="1:6">
      <c r="B358" s="268"/>
      <c r="C358" s="185"/>
      <c r="D358" s="185"/>
      <c r="E358" s="398"/>
    </row>
    <row r="359" spans="1:6">
      <c r="A359" s="110"/>
      <c r="B359" s="268"/>
      <c r="C359" s="185"/>
      <c r="D359" s="185"/>
      <c r="E359" s="398"/>
    </row>
    <row r="360" spans="1:6">
      <c r="B360" s="268"/>
      <c r="C360" s="185"/>
      <c r="D360" s="185"/>
      <c r="E360" s="398"/>
    </row>
    <row r="361" spans="1:6">
      <c r="B361" s="268"/>
      <c r="C361" s="185"/>
      <c r="D361" s="185"/>
      <c r="E361" s="398"/>
    </row>
    <row r="362" spans="1:6">
      <c r="B362" s="268"/>
      <c r="C362" s="185"/>
      <c r="D362" s="185"/>
      <c r="E362" s="181"/>
      <c r="F362" s="121"/>
    </row>
    <row r="363" spans="1:6">
      <c r="B363" s="268"/>
      <c r="C363" s="185"/>
      <c r="D363" s="185"/>
      <c r="E363" s="398"/>
    </row>
    <row r="364" spans="1:6">
      <c r="A364" s="110"/>
      <c r="B364" s="268"/>
      <c r="C364" s="185"/>
      <c r="D364" s="185"/>
      <c r="E364" s="398"/>
    </row>
    <row r="365" spans="1:6">
      <c r="B365" s="268"/>
      <c r="C365" s="185"/>
      <c r="D365" s="185"/>
      <c r="E365" s="398"/>
    </row>
    <row r="366" spans="1:6">
      <c r="B366" s="268"/>
      <c r="C366" s="185"/>
      <c r="D366" s="185"/>
      <c r="E366" s="181"/>
      <c r="F366" s="121"/>
    </row>
    <row r="367" spans="1:6">
      <c r="B367" s="268"/>
      <c r="C367" s="185"/>
      <c r="D367" s="185"/>
      <c r="E367" s="398"/>
    </row>
    <row r="368" spans="1:6">
      <c r="B368" s="268"/>
      <c r="C368" s="185"/>
      <c r="D368" s="185"/>
      <c r="E368" s="398"/>
    </row>
    <row r="369" spans="2:6">
      <c r="B369" s="268"/>
      <c r="C369" s="185"/>
      <c r="D369" s="185"/>
      <c r="E369" s="398"/>
    </row>
    <row r="370" spans="2:6">
      <c r="B370" s="268"/>
      <c r="C370" s="185"/>
      <c r="D370" s="185"/>
      <c r="E370" s="398"/>
    </row>
    <row r="371" spans="2:6">
      <c r="B371" s="268"/>
      <c r="C371" s="185"/>
      <c r="D371" s="185"/>
      <c r="E371" s="398"/>
    </row>
    <row r="372" spans="2:6">
      <c r="B372" s="268"/>
      <c r="C372" s="185"/>
      <c r="D372" s="185"/>
      <c r="E372" s="398"/>
    </row>
    <row r="373" spans="2:6">
      <c r="B373" s="268"/>
      <c r="C373" s="185"/>
      <c r="D373" s="185"/>
      <c r="E373" s="398"/>
    </row>
    <row r="374" spans="2:6">
      <c r="B374" s="268"/>
      <c r="C374" s="185"/>
      <c r="D374" s="185"/>
      <c r="E374" s="398"/>
    </row>
    <row r="375" spans="2:6">
      <c r="B375" s="268"/>
      <c r="C375" s="185"/>
      <c r="D375" s="185"/>
      <c r="E375" s="398"/>
    </row>
    <row r="376" spans="2:6">
      <c r="B376" s="268"/>
      <c r="C376" s="185"/>
      <c r="D376" s="185"/>
      <c r="E376" s="398"/>
    </row>
    <row r="377" spans="2:6">
      <c r="B377" s="268"/>
      <c r="C377" s="185"/>
      <c r="D377" s="185"/>
      <c r="E377" s="398"/>
    </row>
    <row r="378" spans="2:6">
      <c r="B378" s="268"/>
      <c r="C378" s="185"/>
      <c r="D378" s="185"/>
      <c r="E378" s="181"/>
      <c r="F378" s="121"/>
    </row>
    <row r="379" spans="2:6">
      <c r="B379" s="268"/>
      <c r="C379" s="185"/>
      <c r="D379" s="185"/>
      <c r="E379" s="398"/>
    </row>
    <row r="380" spans="2:6">
      <c r="B380" s="268"/>
      <c r="C380" s="185"/>
      <c r="D380" s="185"/>
      <c r="E380" s="398"/>
    </row>
    <row r="381" spans="2:6">
      <c r="B381" s="268"/>
      <c r="C381" s="185"/>
      <c r="D381" s="185"/>
      <c r="E381" s="398"/>
    </row>
    <row r="382" spans="2:6">
      <c r="B382" s="268"/>
      <c r="C382" s="185"/>
      <c r="D382" s="185"/>
      <c r="E382" s="398"/>
    </row>
    <row r="383" spans="2:6">
      <c r="B383" s="268"/>
      <c r="C383" s="185"/>
      <c r="D383" s="185"/>
      <c r="E383" s="398"/>
    </row>
    <row r="384" spans="2:6">
      <c r="B384" s="268"/>
      <c r="C384" s="185"/>
      <c r="D384" s="185"/>
      <c r="E384" s="398"/>
    </row>
    <row r="385" spans="1:6">
      <c r="B385" s="268"/>
      <c r="C385" s="185"/>
      <c r="D385" s="185"/>
      <c r="E385" s="398"/>
    </row>
    <row r="386" spans="1:6">
      <c r="A386" s="110"/>
      <c r="B386" s="268"/>
      <c r="C386" s="185"/>
      <c r="D386" s="185"/>
      <c r="E386" s="181"/>
      <c r="F386" s="121"/>
    </row>
    <row r="387" spans="1:6">
      <c r="B387" s="268"/>
      <c r="C387" s="185"/>
      <c r="D387" s="185"/>
      <c r="E387" s="398"/>
    </row>
    <row r="388" spans="1:6">
      <c r="B388" s="268"/>
      <c r="C388" s="185"/>
      <c r="D388" s="185"/>
      <c r="E388" s="398"/>
    </row>
    <row r="389" spans="1:6">
      <c r="B389" s="268"/>
      <c r="C389" s="185"/>
      <c r="D389" s="185"/>
      <c r="E389" s="398"/>
    </row>
    <row r="390" spans="1:6">
      <c r="B390" s="268"/>
      <c r="C390" s="185"/>
      <c r="D390" s="185"/>
      <c r="E390" s="398"/>
    </row>
    <row r="391" spans="1:6">
      <c r="B391" s="268"/>
      <c r="C391" s="185"/>
      <c r="D391" s="185"/>
      <c r="E391" s="398"/>
    </row>
    <row r="392" spans="1:6">
      <c r="B392" s="268"/>
      <c r="C392" s="185"/>
      <c r="D392" s="185"/>
      <c r="E392" s="398"/>
    </row>
    <row r="393" spans="1:6">
      <c r="B393" s="268"/>
      <c r="C393" s="185"/>
      <c r="D393" s="185"/>
      <c r="E393" s="398"/>
    </row>
    <row r="394" spans="1:6">
      <c r="B394" s="268"/>
      <c r="C394" s="185"/>
      <c r="D394" s="185"/>
      <c r="E394" s="398"/>
    </row>
    <row r="395" spans="1:6">
      <c r="B395" s="268"/>
      <c r="C395" s="185"/>
      <c r="D395" s="185"/>
      <c r="E395" s="181"/>
      <c r="F395" s="121"/>
    </row>
    <row r="396" spans="1:6">
      <c r="B396" s="268"/>
      <c r="C396" s="185"/>
      <c r="D396" s="185"/>
      <c r="E396" s="398"/>
    </row>
    <row r="397" spans="1:6">
      <c r="B397" s="268"/>
      <c r="C397" s="185"/>
      <c r="D397" s="185"/>
      <c r="E397" s="398"/>
    </row>
    <row r="398" spans="1:6">
      <c r="B398" s="268"/>
      <c r="C398" s="185"/>
      <c r="D398" s="185"/>
      <c r="E398" s="398"/>
    </row>
    <row r="399" spans="1:6">
      <c r="B399" s="268"/>
      <c r="C399" s="185"/>
      <c r="D399" s="185"/>
      <c r="E399" s="398"/>
    </row>
    <row r="400" spans="1:6">
      <c r="B400" s="268"/>
      <c r="C400" s="185"/>
      <c r="D400" s="185"/>
      <c r="E400" s="398"/>
    </row>
    <row r="401" spans="1:6">
      <c r="A401" s="110"/>
      <c r="B401" s="268"/>
      <c r="C401" s="185"/>
      <c r="D401" s="185"/>
      <c r="E401" s="181"/>
      <c r="F401" s="121"/>
    </row>
    <row r="402" spans="1:6">
      <c r="B402" s="268"/>
      <c r="C402" s="185"/>
      <c r="D402" s="185"/>
      <c r="E402" s="398"/>
    </row>
    <row r="403" spans="1:6">
      <c r="B403" s="268"/>
      <c r="C403" s="185"/>
      <c r="D403" s="185"/>
      <c r="E403" s="398"/>
    </row>
    <row r="404" spans="1:6">
      <c r="B404" s="268"/>
      <c r="C404" s="185"/>
      <c r="D404" s="185"/>
      <c r="E404" s="398"/>
    </row>
    <row r="405" spans="1:6">
      <c r="B405" s="268"/>
      <c r="C405" s="185"/>
      <c r="D405" s="185"/>
      <c r="E405" s="398"/>
    </row>
    <row r="406" spans="1:6">
      <c r="B406" s="268"/>
      <c r="C406" s="185"/>
      <c r="D406" s="185"/>
      <c r="E406" s="398"/>
    </row>
    <row r="407" spans="1:6">
      <c r="A407" s="110"/>
      <c r="B407" s="268"/>
      <c r="C407" s="185"/>
      <c r="D407" s="185"/>
      <c r="E407" s="398"/>
    </row>
    <row r="408" spans="1:6">
      <c r="B408" s="268"/>
      <c r="C408" s="185"/>
      <c r="D408" s="185"/>
      <c r="E408" s="398"/>
    </row>
    <row r="409" spans="1:6">
      <c r="B409" s="268"/>
      <c r="C409" s="185"/>
      <c r="D409" s="185"/>
      <c r="E409" s="181"/>
      <c r="F409" s="121"/>
    </row>
    <row r="410" spans="1:6">
      <c r="B410" s="268"/>
      <c r="C410" s="185"/>
      <c r="D410" s="185"/>
      <c r="E410" s="181"/>
      <c r="F410" s="121"/>
    </row>
    <row r="411" spans="1:6">
      <c r="B411" s="268"/>
      <c r="C411" s="185"/>
      <c r="D411" s="185"/>
      <c r="E411" s="398"/>
    </row>
    <row r="412" spans="1:6">
      <c r="B412" s="268"/>
      <c r="C412" s="185"/>
      <c r="D412" s="185"/>
      <c r="E412" s="398"/>
    </row>
    <row r="413" spans="1:6">
      <c r="B413" s="268"/>
      <c r="C413" s="185"/>
      <c r="D413" s="185"/>
      <c r="E413" s="398"/>
    </row>
    <row r="414" spans="1:6">
      <c r="B414" s="268"/>
      <c r="C414" s="185"/>
      <c r="D414" s="185"/>
      <c r="E414" s="181"/>
      <c r="F414" s="121"/>
    </row>
    <row r="415" spans="1:6">
      <c r="A415" s="110"/>
      <c r="B415" s="268"/>
      <c r="C415" s="185"/>
      <c r="D415" s="185"/>
      <c r="E415" s="181"/>
      <c r="F415" s="121"/>
    </row>
    <row r="416" spans="1:6">
      <c r="B416" s="268"/>
      <c r="C416" s="185"/>
      <c r="D416" s="185"/>
      <c r="E416" s="181"/>
      <c r="F416" s="121"/>
    </row>
    <row r="417" spans="1:6">
      <c r="B417" s="268"/>
      <c r="C417" s="185"/>
      <c r="D417" s="185"/>
      <c r="E417" s="181"/>
      <c r="F417" s="121"/>
    </row>
    <row r="418" spans="1:6">
      <c r="B418" s="268"/>
      <c r="C418" s="185"/>
      <c r="D418" s="185"/>
      <c r="E418" s="181"/>
      <c r="F418" s="121"/>
    </row>
    <row r="419" spans="1:6">
      <c r="B419" s="268"/>
      <c r="C419" s="185"/>
      <c r="D419" s="185"/>
      <c r="E419" s="398"/>
    </row>
    <row r="420" spans="1:6">
      <c r="A420" s="110"/>
      <c r="B420" s="268"/>
      <c r="C420" s="185"/>
      <c r="D420" s="185"/>
      <c r="E420" s="398"/>
    </row>
    <row r="421" spans="1:6">
      <c r="B421" s="268"/>
      <c r="C421" s="185"/>
      <c r="D421" s="185"/>
      <c r="E421" s="398"/>
    </row>
    <row r="422" spans="1:6">
      <c r="B422" s="268"/>
      <c r="C422" s="185"/>
      <c r="D422" s="185"/>
      <c r="E422" s="398"/>
    </row>
    <row r="423" spans="1:6">
      <c r="B423" s="268"/>
      <c r="C423" s="185"/>
      <c r="D423" s="185"/>
      <c r="E423" s="181"/>
      <c r="F423" s="121"/>
    </row>
    <row r="424" spans="1:6">
      <c r="A424" s="110"/>
      <c r="B424" s="268"/>
      <c r="C424" s="185"/>
      <c r="D424" s="185"/>
      <c r="E424" s="398"/>
    </row>
    <row r="425" spans="1:6">
      <c r="B425" s="268"/>
      <c r="C425" s="185"/>
      <c r="D425" s="185"/>
      <c r="E425" s="398"/>
    </row>
    <row r="426" spans="1:6">
      <c r="A426" s="110"/>
      <c r="B426" s="268"/>
      <c r="C426" s="185"/>
      <c r="D426" s="185"/>
      <c r="E426" s="398"/>
    </row>
    <row r="427" spans="1:6">
      <c r="B427" s="268"/>
      <c r="C427" s="185"/>
      <c r="D427" s="185"/>
      <c r="E427" s="181"/>
      <c r="F427" s="121"/>
    </row>
    <row r="428" spans="1:6">
      <c r="B428" s="268"/>
      <c r="C428" s="185"/>
      <c r="D428" s="185"/>
      <c r="E428" s="398"/>
    </row>
    <row r="429" spans="1:6">
      <c r="B429" s="268"/>
      <c r="C429" s="185"/>
      <c r="D429" s="185"/>
      <c r="E429" s="398"/>
    </row>
    <row r="430" spans="1:6">
      <c r="B430" s="268"/>
      <c r="C430" s="185"/>
      <c r="D430" s="185"/>
      <c r="E430" s="181"/>
      <c r="F430" s="121"/>
    </row>
    <row r="431" spans="1:6">
      <c r="B431" s="268"/>
      <c r="C431" s="185"/>
      <c r="D431" s="185"/>
      <c r="E431" s="398"/>
    </row>
    <row r="432" spans="1:6">
      <c r="B432" s="268"/>
      <c r="C432" s="185"/>
      <c r="D432" s="185"/>
      <c r="E432" s="398"/>
    </row>
    <row r="433" spans="1:6">
      <c r="B433" s="268"/>
      <c r="C433" s="185"/>
      <c r="D433" s="185"/>
      <c r="E433" s="181"/>
      <c r="F433" s="121"/>
    </row>
    <row r="434" spans="1:6">
      <c r="B434" s="268"/>
      <c r="C434" s="185"/>
      <c r="D434" s="185"/>
      <c r="E434" s="181"/>
      <c r="F434" s="121"/>
    </row>
    <row r="435" spans="1:6">
      <c r="B435" s="268"/>
      <c r="C435" s="185"/>
      <c r="D435" s="185"/>
      <c r="E435" s="181"/>
      <c r="F435" s="121"/>
    </row>
    <row r="436" spans="1:6">
      <c r="A436" s="110"/>
      <c r="B436" s="268"/>
      <c r="C436" s="185"/>
      <c r="D436" s="185"/>
      <c r="E436" s="181"/>
      <c r="F436" s="121"/>
    </row>
    <row r="437" spans="1:6">
      <c r="B437" s="268"/>
      <c r="C437" s="185"/>
      <c r="D437" s="185"/>
      <c r="E437" s="181"/>
      <c r="F437" s="121"/>
    </row>
    <row r="438" spans="1:6">
      <c r="B438" s="268"/>
      <c r="C438" s="185"/>
      <c r="D438" s="185"/>
      <c r="E438" s="181"/>
      <c r="F438" s="121"/>
    </row>
    <row r="439" spans="1:6">
      <c r="A439" s="110"/>
      <c r="B439" s="268"/>
      <c r="C439" s="185"/>
      <c r="D439" s="185"/>
      <c r="E439" s="181"/>
      <c r="F439" s="121"/>
    </row>
    <row r="440" spans="1:6">
      <c r="B440" s="268"/>
      <c r="C440" s="185"/>
      <c r="D440" s="185"/>
      <c r="E440" s="181"/>
      <c r="F440" s="121"/>
    </row>
    <row r="441" spans="1:6">
      <c r="B441" s="268"/>
      <c r="C441" s="185"/>
      <c r="D441" s="185"/>
      <c r="E441" s="398"/>
    </row>
    <row r="442" spans="1:6">
      <c r="B442" s="268"/>
      <c r="C442" s="185"/>
      <c r="D442" s="185"/>
      <c r="E442" s="398"/>
    </row>
    <row r="443" spans="1:6">
      <c r="B443" s="268"/>
      <c r="C443" s="185"/>
      <c r="D443" s="185"/>
      <c r="E443" s="181"/>
      <c r="F443" s="121"/>
    </row>
    <row r="444" spans="1:6">
      <c r="B444" s="268"/>
      <c r="C444" s="185"/>
      <c r="D444" s="185"/>
      <c r="E444" s="398"/>
    </row>
    <row r="445" spans="1:6">
      <c r="B445" s="268"/>
      <c r="C445" s="185"/>
      <c r="D445" s="185"/>
      <c r="E445" s="398"/>
    </row>
    <row r="446" spans="1:6">
      <c r="B446" s="268"/>
      <c r="C446" s="185"/>
      <c r="D446" s="185"/>
      <c r="E446" s="398"/>
    </row>
    <row r="447" spans="1:6">
      <c r="B447" s="268"/>
      <c r="C447" s="185"/>
      <c r="D447" s="185"/>
      <c r="E447" s="181"/>
      <c r="F447" s="121"/>
    </row>
    <row r="448" spans="1:6">
      <c r="A448" s="110"/>
      <c r="B448" s="268"/>
      <c r="C448" s="185"/>
      <c r="D448" s="185"/>
      <c r="E448" s="181"/>
      <c r="F448" s="121"/>
    </row>
    <row r="449" spans="1:6">
      <c r="B449" s="268"/>
      <c r="C449" s="185"/>
      <c r="D449" s="185"/>
      <c r="E449" s="181"/>
      <c r="F449" s="121"/>
    </row>
    <row r="450" spans="1:6">
      <c r="B450" s="268"/>
      <c r="C450" s="185"/>
      <c r="D450" s="185"/>
      <c r="E450" s="181"/>
      <c r="F450" s="121"/>
    </row>
    <row r="451" spans="1:6">
      <c r="B451" s="268"/>
      <c r="C451" s="185"/>
      <c r="D451" s="185"/>
      <c r="E451" s="181"/>
      <c r="F451" s="121"/>
    </row>
    <row r="452" spans="1:6">
      <c r="B452" s="268"/>
      <c r="C452" s="185"/>
      <c r="D452" s="185"/>
      <c r="E452" s="181"/>
      <c r="F452" s="121"/>
    </row>
    <row r="453" spans="1:6">
      <c r="B453" s="268"/>
      <c r="C453" s="185"/>
      <c r="D453" s="185"/>
      <c r="E453" s="398"/>
    </row>
    <row r="454" spans="1:6">
      <c r="A454" s="110"/>
      <c r="B454" s="268"/>
      <c r="C454" s="185"/>
      <c r="D454" s="185"/>
      <c r="E454" s="398"/>
    </row>
    <row r="455" spans="1:6">
      <c r="B455" s="268"/>
      <c r="C455" s="185"/>
      <c r="D455" s="185"/>
      <c r="E455" s="181"/>
      <c r="F455" s="121"/>
    </row>
    <row r="456" spans="1:6">
      <c r="A456" s="110"/>
      <c r="B456" s="268"/>
      <c r="C456" s="185"/>
      <c r="D456" s="185"/>
      <c r="E456" s="181"/>
      <c r="F456" s="121"/>
    </row>
    <row r="457" spans="1:6">
      <c r="B457" s="268"/>
      <c r="C457" s="185"/>
      <c r="D457" s="185"/>
      <c r="E457" s="181"/>
      <c r="F457" s="121"/>
    </row>
    <row r="458" spans="1:6">
      <c r="B458" s="268"/>
      <c r="C458" s="185"/>
      <c r="D458" s="185"/>
      <c r="E458" s="181"/>
      <c r="F458" s="121"/>
    </row>
    <row r="459" spans="1:6">
      <c r="B459" s="268"/>
      <c r="C459" s="185"/>
      <c r="D459" s="185"/>
      <c r="E459" s="398"/>
    </row>
    <row r="460" spans="1:6">
      <c r="B460" s="268"/>
      <c r="C460" s="185"/>
      <c r="D460" s="185"/>
      <c r="E460" s="181"/>
      <c r="F460" s="121"/>
    </row>
    <row r="461" spans="1:6">
      <c r="B461" s="268"/>
      <c r="C461" s="185"/>
      <c r="D461" s="185"/>
      <c r="E461" s="398"/>
    </row>
    <row r="462" spans="1:6">
      <c r="B462" s="268"/>
      <c r="C462" s="185"/>
      <c r="D462" s="185"/>
      <c r="E462" s="398"/>
    </row>
    <row r="463" spans="1:6">
      <c r="B463" s="268"/>
      <c r="C463" s="185"/>
      <c r="D463" s="185"/>
      <c r="E463" s="398"/>
    </row>
    <row r="464" spans="1:6">
      <c r="B464" s="268"/>
      <c r="C464" s="185"/>
      <c r="D464" s="185"/>
      <c r="E464" s="398"/>
    </row>
    <row r="465" spans="1:6">
      <c r="B465" s="268"/>
      <c r="C465" s="185"/>
      <c r="D465" s="185"/>
      <c r="E465" s="398"/>
    </row>
    <row r="466" spans="1:6">
      <c r="B466" s="268"/>
      <c r="C466" s="185"/>
      <c r="D466" s="185"/>
      <c r="E466" s="398"/>
    </row>
    <row r="467" spans="1:6">
      <c r="B467" s="268"/>
      <c r="C467" s="185"/>
      <c r="D467" s="185"/>
      <c r="E467" s="398"/>
    </row>
    <row r="468" spans="1:6">
      <c r="B468" s="268"/>
      <c r="C468" s="185"/>
      <c r="D468" s="185"/>
      <c r="E468" s="181"/>
      <c r="F468" s="121"/>
    </row>
    <row r="469" spans="1:6">
      <c r="B469" s="268"/>
      <c r="C469" s="185"/>
      <c r="D469" s="185"/>
      <c r="E469" s="181"/>
      <c r="F469" s="121"/>
    </row>
    <row r="470" spans="1:6">
      <c r="B470" s="268"/>
      <c r="C470" s="185"/>
      <c r="D470" s="185"/>
      <c r="E470" s="181"/>
      <c r="F470" s="121"/>
    </row>
    <row r="471" spans="1:6">
      <c r="B471" s="268"/>
      <c r="C471" s="185"/>
      <c r="D471" s="185"/>
      <c r="E471" s="398"/>
    </row>
    <row r="472" spans="1:6">
      <c r="B472" s="268"/>
      <c r="C472" s="185"/>
      <c r="D472" s="185"/>
      <c r="E472" s="181"/>
      <c r="F472" s="121"/>
    </row>
    <row r="473" spans="1:6">
      <c r="B473" s="268"/>
      <c r="C473" s="185"/>
      <c r="D473" s="185"/>
      <c r="E473" s="181"/>
      <c r="F473" s="121"/>
    </row>
    <row r="474" spans="1:6">
      <c r="B474" s="268"/>
      <c r="C474" s="185"/>
      <c r="D474" s="185"/>
      <c r="E474" s="398"/>
    </row>
    <row r="475" spans="1:6">
      <c r="B475" s="268"/>
      <c r="C475" s="185"/>
      <c r="D475" s="185"/>
      <c r="E475" s="181"/>
      <c r="F475" s="121"/>
    </row>
    <row r="476" spans="1:6">
      <c r="B476" s="268"/>
      <c r="C476" s="185"/>
      <c r="D476" s="185"/>
      <c r="E476" s="181"/>
      <c r="F476" s="121"/>
    </row>
    <row r="477" spans="1:6">
      <c r="B477" s="268"/>
      <c r="C477" s="185"/>
      <c r="D477" s="185"/>
      <c r="E477" s="181"/>
      <c r="F477" s="121"/>
    </row>
    <row r="478" spans="1:6">
      <c r="B478" s="268"/>
      <c r="C478" s="185"/>
      <c r="D478" s="185"/>
      <c r="E478" s="398"/>
    </row>
    <row r="479" spans="1:6">
      <c r="B479" s="268"/>
      <c r="C479" s="185"/>
      <c r="D479" s="185"/>
      <c r="E479" s="181"/>
      <c r="F479" s="121"/>
    </row>
    <row r="480" spans="1:6">
      <c r="A480" s="110"/>
      <c r="B480" s="268"/>
      <c r="C480" s="185"/>
      <c r="D480" s="185"/>
      <c r="E480" s="181"/>
      <c r="F480" s="121"/>
    </row>
    <row r="481" spans="1:6">
      <c r="B481" s="268"/>
      <c r="C481" s="185"/>
      <c r="D481" s="185"/>
      <c r="E481" s="398"/>
    </row>
    <row r="482" spans="1:6">
      <c r="B482" s="268"/>
      <c r="C482" s="185"/>
      <c r="D482" s="185"/>
      <c r="E482" s="398"/>
    </row>
    <row r="483" spans="1:6">
      <c r="B483" s="268"/>
      <c r="C483" s="185"/>
      <c r="D483" s="185"/>
      <c r="E483" s="398"/>
    </row>
    <row r="484" spans="1:6">
      <c r="B484" s="268"/>
      <c r="C484" s="185"/>
      <c r="D484" s="185"/>
      <c r="E484" s="398"/>
    </row>
    <row r="485" spans="1:6">
      <c r="B485" s="268"/>
      <c r="C485" s="185"/>
      <c r="D485" s="185"/>
      <c r="E485" s="398"/>
    </row>
    <row r="486" spans="1:6">
      <c r="B486" s="268"/>
      <c r="C486" s="185"/>
      <c r="D486" s="185"/>
      <c r="E486" s="398"/>
    </row>
    <row r="487" spans="1:6">
      <c r="B487" s="268"/>
      <c r="C487" s="185"/>
      <c r="D487" s="185"/>
      <c r="E487" s="398"/>
    </row>
    <row r="488" spans="1:6">
      <c r="B488" s="268"/>
      <c r="C488" s="185"/>
      <c r="D488" s="185"/>
      <c r="E488" s="398"/>
    </row>
    <row r="489" spans="1:6">
      <c r="B489" s="268"/>
      <c r="C489" s="185"/>
      <c r="D489" s="185"/>
      <c r="E489" s="398"/>
    </row>
    <row r="490" spans="1:6">
      <c r="B490" s="268"/>
      <c r="C490" s="185"/>
      <c r="D490" s="185"/>
      <c r="E490" s="398"/>
    </row>
    <row r="491" spans="1:6">
      <c r="B491" s="268"/>
      <c r="C491" s="185"/>
      <c r="D491" s="185"/>
      <c r="E491" s="181"/>
      <c r="F491" s="121"/>
    </row>
    <row r="492" spans="1:6">
      <c r="B492" s="268"/>
      <c r="C492" s="185"/>
      <c r="D492" s="185"/>
      <c r="E492" s="398"/>
    </row>
    <row r="493" spans="1:6">
      <c r="B493" s="268"/>
      <c r="C493" s="185"/>
      <c r="D493" s="185"/>
      <c r="E493" s="398"/>
    </row>
    <row r="494" spans="1:6">
      <c r="A494" s="110"/>
      <c r="B494" s="268"/>
      <c r="C494" s="185"/>
      <c r="D494" s="185"/>
      <c r="E494" s="181"/>
      <c r="F494" s="121"/>
    </row>
    <row r="495" spans="1:6">
      <c r="B495" s="268"/>
      <c r="C495" s="185"/>
      <c r="D495" s="185"/>
      <c r="E495" s="398"/>
    </row>
    <row r="496" spans="1:6">
      <c r="B496" s="268"/>
      <c r="C496" s="185"/>
      <c r="D496" s="185"/>
      <c r="E496" s="398"/>
    </row>
    <row r="497" spans="2:6">
      <c r="B497" s="268"/>
      <c r="C497" s="185"/>
      <c r="D497" s="185"/>
      <c r="E497" s="181"/>
      <c r="F497" s="121"/>
    </row>
    <row r="498" spans="2:6">
      <c r="B498" s="268"/>
      <c r="C498" s="185"/>
      <c r="D498" s="185"/>
      <c r="E498" s="181"/>
      <c r="F498" s="121"/>
    </row>
    <row r="499" spans="2:6">
      <c r="B499" s="268"/>
      <c r="C499" s="185"/>
      <c r="D499" s="185"/>
      <c r="E499" s="398"/>
    </row>
    <row r="500" spans="2:6">
      <c r="B500" s="268"/>
      <c r="C500" s="185"/>
      <c r="D500" s="185"/>
      <c r="E500" s="398"/>
    </row>
    <row r="501" spans="2:6">
      <c r="B501" s="268"/>
      <c r="C501" s="185"/>
      <c r="D501" s="185"/>
      <c r="E501" s="398"/>
    </row>
    <row r="502" spans="2:6">
      <c r="B502" s="268"/>
      <c r="C502" s="185"/>
      <c r="D502" s="185"/>
      <c r="E502" s="398"/>
    </row>
    <row r="503" spans="2:6">
      <c r="B503" s="268"/>
      <c r="C503" s="185"/>
      <c r="D503" s="185"/>
      <c r="E503" s="181"/>
      <c r="F503" s="121"/>
    </row>
    <row r="504" spans="2:6">
      <c r="B504" s="268"/>
      <c r="C504" s="185"/>
      <c r="D504" s="185"/>
      <c r="E504" s="181"/>
      <c r="F504" s="121"/>
    </row>
    <row r="505" spans="2:6">
      <c r="B505" s="268"/>
      <c r="C505" s="185"/>
      <c r="D505" s="185"/>
      <c r="E505" s="181"/>
      <c r="F505" s="121"/>
    </row>
    <row r="506" spans="2:6">
      <c r="B506" s="268"/>
      <c r="C506" s="185"/>
      <c r="D506" s="185"/>
      <c r="E506" s="398"/>
    </row>
    <row r="507" spans="2:6">
      <c r="B507" s="268"/>
      <c r="C507" s="185"/>
      <c r="D507" s="185"/>
      <c r="E507" s="398"/>
    </row>
    <row r="508" spans="2:6">
      <c r="B508" s="268"/>
      <c r="C508" s="185"/>
      <c r="D508" s="185"/>
      <c r="E508" s="181"/>
      <c r="F508" s="121"/>
    </row>
    <row r="509" spans="2:6">
      <c r="B509" s="268"/>
      <c r="C509" s="185"/>
      <c r="D509" s="185"/>
      <c r="E509" s="398"/>
    </row>
    <row r="510" spans="2:6">
      <c r="B510" s="268"/>
      <c r="C510" s="185"/>
      <c r="D510" s="185"/>
      <c r="E510" s="181"/>
      <c r="F510" s="121"/>
    </row>
    <row r="511" spans="2:6">
      <c r="B511" s="268"/>
      <c r="C511" s="185"/>
      <c r="D511" s="185"/>
      <c r="E511" s="181"/>
      <c r="F511" s="121"/>
    </row>
    <row r="512" spans="2:6">
      <c r="B512" s="268"/>
      <c r="C512" s="185"/>
      <c r="D512" s="185"/>
      <c r="E512" s="181"/>
      <c r="F512" s="121"/>
    </row>
    <row r="513" spans="1:6">
      <c r="B513" s="268"/>
      <c r="C513" s="185"/>
      <c r="D513" s="185"/>
      <c r="E513" s="181"/>
      <c r="F513" s="121"/>
    </row>
    <row r="514" spans="1:6">
      <c r="A514" s="110"/>
      <c r="B514" s="268"/>
      <c r="C514" s="185"/>
      <c r="D514" s="185"/>
      <c r="E514" s="181"/>
      <c r="F514" s="121"/>
    </row>
    <row r="515" spans="1:6">
      <c r="B515" s="268"/>
      <c r="C515" s="185"/>
      <c r="D515" s="185"/>
      <c r="E515" s="398"/>
    </row>
    <row r="516" spans="1:6">
      <c r="B516" s="268"/>
      <c r="C516" s="185"/>
      <c r="D516" s="185"/>
      <c r="E516" s="398"/>
    </row>
    <row r="517" spans="1:6">
      <c r="B517" s="268"/>
      <c r="C517" s="185"/>
      <c r="D517" s="185"/>
      <c r="E517" s="398"/>
    </row>
    <row r="518" spans="1:6">
      <c r="B518" s="268"/>
      <c r="C518" s="185"/>
      <c r="D518" s="185"/>
      <c r="E518" s="398"/>
    </row>
    <row r="519" spans="1:6">
      <c r="B519" s="268"/>
      <c r="C519" s="185"/>
      <c r="D519" s="185"/>
      <c r="E519" s="398"/>
    </row>
    <row r="520" spans="1:6">
      <c r="B520" s="268"/>
      <c r="C520" s="185"/>
      <c r="D520" s="185"/>
      <c r="E520" s="398"/>
    </row>
    <row r="521" spans="1:6">
      <c r="B521" s="268"/>
      <c r="C521" s="185"/>
      <c r="D521" s="185"/>
      <c r="E521" s="398"/>
    </row>
    <row r="522" spans="1:6">
      <c r="B522" s="268"/>
      <c r="C522" s="185"/>
      <c r="D522" s="185"/>
      <c r="E522" s="398"/>
    </row>
    <row r="523" spans="1:6">
      <c r="B523" s="268"/>
      <c r="C523" s="185"/>
      <c r="D523" s="185"/>
      <c r="E523" s="398"/>
    </row>
    <row r="524" spans="1:6">
      <c r="B524" s="268"/>
      <c r="C524" s="185"/>
      <c r="D524" s="185"/>
      <c r="E524" s="398"/>
    </row>
    <row r="525" spans="1:6">
      <c r="B525" s="268"/>
      <c r="C525" s="185"/>
      <c r="D525" s="185"/>
      <c r="E525" s="398"/>
    </row>
    <row r="526" spans="1:6">
      <c r="B526" s="268"/>
      <c r="C526" s="185"/>
      <c r="D526" s="185"/>
      <c r="E526" s="181"/>
      <c r="F526" s="121"/>
    </row>
    <row r="527" spans="1:6">
      <c r="B527" s="268"/>
      <c r="C527" s="185"/>
      <c r="D527" s="185"/>
      <c r="E527" s="181"/>
      <c r="F527" s="121"/>
    </row>
    <row r="528" spans="1:6">
      <c r="B528" s="268"/>
      <c r="C528" s="185"/>
      <c r="D528" s="185"/>
      <c r="E528" s="398"/>
    </row>
    <row r="529" spans="1:6">
      <c r="B529" s="268"/>
      <c r="C529" s="185"/>
      <c r="D529" s="185"/>
      <c r="E529" s="181"/>
      <c r="F529" s="121"/>
    </row>
    <row r="530" spans="1:6">
      <c r="A530" s="110"/>
      <c r="B530" s="268"/>
      <c r="C530" s="185"/>
      <c r="D530" s="185"/>
      <c r="E530" s="181"/>
      <c r="F530" s="121"/>
    </row>
    <row r="531" spans="1:6">
      <c r="B531" s="268"/>
      <c r="C531" s="185"/>
      <c r="D531" s="185"/>
      <c r="E531" s="398"/>
    </row>
    <row r="532" spans="1:6">
      <c r="B532" s="268"/>
      <c r="C532" s="185"/>
      <c r="D532" s="185"/>
      <c r="E532" s="398"/>
    </row>
    <row r="533" spans="1:6">
      <c r="B533" s="268"/>
      <c r="C533" s="185"/>
      <c r="D533" s="185"/>
      <c r="E533" s="398"/>
    </row>
    <row r="534" spans="1:6">
      <c r="B534" s="268"/>
      <c r="C534" s="185"/>
      <c r="D534" s="185"/>
      <c r="E534" s="398"/>
    </row>
    <row r="535" spans="1:6">
      <c r="B535" s="268"/>
      <c r="C535" s="185"/>
      <c r="D535" s="185"/>
      <c r="E535" s="398"/>
    </row>
    <row r="536" spans="1:6">
      <c r="B536" s="268"/>
      <c r="C536" s="185"/>
      <c r="D536" s="185"/>
      <c r="E536" s="398"/>
    </row>
    <row r="537" spans="1:6">
      <c r="B537" s="268"/>
      <c r="C537" s="185"/>
      <c r="D537" s="185"/>
      <c r="E537" s="398"/>
    </row>
    <row r="538" spans="1:6">
      <c r="B538" s="268"/>
      <c r="C538" s="185"/>
      <c r="D538" s="185"/>
      <c r="E538" s="398"/>
    </row>
    <row r="539" spans="1:6">
      <c r="B539" s="268"/>
      <c r="C539" s="185"/>
      <c r="D539" s="185"/>
      <c r="E539" s="398"/>
    </row>
    <row r="540" spans="1:6">
      <c r="B540" s="268"/>
      <c r="C540" s="185"/>
      <c r="D540" s="185"/>
      <c r="E540" s="398"/>
    </row>
    <row r="541" spans="1:6">
      <c r="B541" s="268"/>
      <c r="C541" s="185"/>
      <c r="D541" s="185"/>
      <c r="E541" s="398"/>
    </row>
    <row r="542" spans="1:6">
      <c r="B542" s="268"/>
      <c r="C542" s="185"/>
      <c r="D542" s="185"/>
      <c r="E542" s="181"/>
      <c r="F542" s="121"/>
    </row>
    <row r="543" spans="1:6">
      <c r="B543" s="268"/>
      <c r="C543" s="185"/>
      <c r="D543" s="185"/>
      <c r="E543" s="398"/>
    </row>
    <row r="544" spans="1:6">
      <c r="B544" s="268"/>
      <c r="C544" s="185"/>
      <c r="D544" s="185"/>
      <c r="E544" s="181"/>
      <c r="F544" s="121"/>
    </row>
    <row r="545" spans="2:6">
      <c r="B545" s="268"/>
      <c r="C545" s="185"/>
      <c r="D545" s="185"/>
      <c r="E545" s="398"/>
    </row>
    <row r="546" spans="2:6">
      <c r="B546" s="268"/>
      <c r="C546" s="185"/>
      <c r="D546" s="185"/>
      <c r="E546" s="181"/>
      <c r="F546" s="121"/>
    </row>
    <row r="547" spans="2:6">
      <c r="B547" s="268"/>
      <c r="C547" s="185"/>
      <c r="D547" s="185"/>
      <c r="E547" s="398"/>
    </row>
    <row r="548" spans="2:6">
      <c r="B548" s="268"/>
      <c r="C548" s="185"/>
      <c r="D548" s="185"/>
      <c r="E548" s="181"/>
      <c r="F548" s="121"/>
    </row>
    <row r="549" spans="2:6">
      <c r="B549" s="268"/>
      <c r="C549" s="185"/>
      <c r="D549" s="185"/>
      <c r="E549" s="398"/>
    </row>
    <row r="550" spans="2:6">
      <c r="B550" s="268"/>
      <c r="C550" s="185"/>
      <c r="D550" s="185"/>
      <c r="E550" s="181"/>
      <c r="F550" s="121"/>
    </row>
    <row r="551" spans="2:6">
      <c r="B551" s="268"/>
      <c r="C551" s="185"/>
      <c r="D551" s="185"/>
      <c r="E551" s="398"/>
    </row>
    <row r="552" spans="2:6">
      <c r="B552" s="268"/>
      <c r="C552" s="185"/>
      <c r="D552" s="185"/>
      <c r="E552" s="398"/>
    </row>
    <row r="553" spans="2:6">
      <c r="B553" s="268"/>
      <c r="C553" s="185"/>
      <c r="D553" s="185"/>
      <c r="E553" s="398"/>
    </row>
    <row r="554" spans="2:6">
      <c r="B554" s="268"/>
      <c r="C554" s="185"/>
      <c r="D554" s="185"/>
      <c r="E554" s="398"/>
    </row>
    <row r="555" spans="2:6">
      <c r="B555" s="268"/>
      <c r="C555" s="185"/>
      <c r="D555" s="185"/>
      <c r="E555" s="398"/>
    </row>
    <row r="556" spans="2:6">
      <c r="B556" s="268"/>
      <c r="C556" s="185"/>
      <c r="D556" s="185"/>
      <c r="E556" s="398"/>
    </row>
    <row r="557" spans="2:6">
      <c r="B557" s="268"/>
      <c r="C557" s="185"/>
      <c r="D557" s="185"/>
      <c r="E557" s="181"/>
      <c r="F557" s="121"/>
    </row>
    <row r="558" spans="2:6">
      <c r="B558" s="268"/>
      <c r="C558" s="185"/>
      <c r="D558" s="185"/>
      <c r="E558" s="398"/>
    </row>
    <row r="559" spans="2:6">
      <c r="B559" s="268"/>
      <c r="C559" s="185"/>
      <c r="D559" s="185"/>
      <c r="E559" s="181"/>
      <c r="F559" s="121"/>
    </row>
    <row r="560" spans="2:6">
      <c r="B560" s="268"/>
      <c r="C560" s="185"/>
      <c r="D560" s="185"/>
      <c r="E560" s="398"/>
    </row>
    <row r="561" spans="1:6">
      <c r="B561" s="268"/>
      <c r="C561" s="185"/>
      <c r="D561" s="185"/>
      <c r="E561" s="181"/>
      <c r="F561" s="121"/>
    </row>
    <row r="562" spans="1:6">
      <c r="B562" s="268"/>
      <c r="C562" s="185"/>
      <c r="D562" s="185"/>
      <c r="E562" s="398"/>
    </row>
    <row r="563" spans="1:6">
      <c r="B563" s="268"/>
      <c r="C563" s="185"/>
      <c r="D563" s="185"/>
      <c r="E563" s="181"/>
      <c r="F563" s="121"/>
    </row>
    <row r="564" spans="1:6">
      <c r="B564" s="268"/>
      <c r="C564" s="185"/>
      <c r="D564" s="185"/>
      <c r="E564" s="398"/>
    </row>
    <row r="565" spans="1:6">
      <c r="A565" s="110"/>
      <c r="B565" s="268"/>
      <c r="C565" s="185"/>
      <c r="D565" s="185"/>
      <c r="E565" s="181"/>
      <c r="F565" s="121"/>
    </row>
    <row r="566" spans="1:6">
      <c r="B566" s="268"/>
      <c r="C566" s="185"/>
      <c r="D566" s="185"/>
      <c r="E566" s="398"/>
    </row>
    <row r="567" spans="1:6">
      <c r="B567" s="268"/>
      <c r="C567" s="185"/>
      <c r="D567" s="185"/>
      <c r="E567" s="398"/>
    </row>
    <row r="568" spans="1:6">
      <c r="B568" s="268"/>
      <c r="C568" s="185"/>
      <c r="D568" s="185"/>
      <c r="E568" s="398"/>
    </row>
    <row r="569" spans="1:6">
      <c r="B569" s="268"/>
      <c r="C569" s="185"/>
      <c r="D569" s="185"/>
      <c r="E569" s="398"/>
    </row>
    <row r="570" spans="1:6">
      <c r="B570" s="268"/>
      <c r="C570" s="185"/>
      <c r="D570" s="185"/>
      <c r="E570" s="398"/>
    </row>
    <row r="571" spans="1:6">
      <c r="B571" s="268"/>
      <c r="C571" s="185"/>
      <c r="D571" s="185"/>
      <c r="E571" s="398"/>
    </row>
    <row r="572" spans="1:6">
      <c r="B572" s="268"/>
      <c r="C572" s="185"/>
      <c r="D572" s="185"/>
      <c r="E572" s="181"/>
      <c r="F572" s="121"/>
    </row>
    <row r="573" spans="1:6">
      <c r="B573" s="268"/>
      <c r="C573" s="185"/>
      <c r="D573" s="185"/>
      <c r="E573" s="398"/>
    </row>
    <row r="574" spans="1:6">
      <c r="B574" s="268"/>
      <c r="C574" s="185"/>
      <c r="D574" s="185"/>
      <c r="E574" s="398"/>
    </row>
    <row r="575" spans="1:6">
      <c r="B575" s="268"/>
      <c r="C575" s="185"/>
      <c r="D575" s="185"/>
      <c r="E575" s="398"/>
    </row>
    <row r="576" spans="1:6">
      <c r="B576" s="268"/>
      <c r="C576" s="185"/>
      <c r="D576" s="185"/>
      <c r="E576" s="398"/>
    </row>
    <row r="577" spans="1:6">
      <c r="B577" s="268"/>
      <c r="C577" s="185"/>
      <c r="D577" s="185"/>
      <c r="E577" s="398"/>
    </row>
    <row r="578" spans="1:6">
      <c r="B578" s="268"/>
      <c r="C578" s="185"/>
      <c r="D578" s="185"/>
      <c r="E578" s="398"/>
    </row>
    <row r="579" spans="1:6">
      <c r="B579" s="268"/>
      <c r="C579" s="185"/>
      <c r="D579" s="185"/>
      <c r="E579" s="181"/>
      <c r="F579" s="121"/>
    </row>
    <row r="580" spans="1:6">
      <c r="A580" s="110"/>
      <c r="B580" s="268"/>
      <c r="C580" s="185"/>
      <c r="D580" s="185"/>
      <c r="E580" s="398"/>
    </row>
    <row r="581" spans="1:6">
      <c r="B581" s="268"/>
      <c r="C581" s="185"/>
      <c r="D581" s="185"/>
      <c r="E581" s="398"/>
    </row>
    <row r="582" spans="1:6">
      <c r="A582" s="110"/>
      <c r="B582" s="268"/>
      <c r="C582" s="185"/>
      <c r="D582" s="185"/>
      <c r="E582" s="398"/>
    </row>
    <row r="583" spans="1:6">
      <c r="B583" s="268"/>
      <c r="C583" s="185"/>
      <c r="D583" s="185"/>
      <c r="E583" s="398"/>
    </row>
    <row r="584" spans="1:6">
      <c r="B584" s="268"/>
      <c r="C584" s="185"/>
      <c r="D584" s="185"/>
      <c r="E584" s="398"/>
    </row>
    <row r="585" spans="1:6">
      <c r="B585" s="268"/>
      <c r="C585" s="185"/>
      <c r="D585" s="185"/>
      <c r="E585" s="398"/>
    </row>
    <row r="586" spans="1:6">
      <c r="B586" s="268"/>
      <c r="C586" s="185"/>
      <c r="D586" s="185"/>
      <c r="E586" s="181"/>
      <c r="F586" s="121"/>
    </row>
    <row r="587" spans="1:6">
      <c r="B587" s="268"/>
      <c r="C587" s="185"/>
      <c r="D587" s="185"/>
      <c r="E587" s="398"/>
    </row>
    <row r="588" spans="1:6">
      <c r="A588" s="110"/>
      <c r="B588" s="268"/>
      <c r="C588" s="185"/>
      <c r="D588" s="185"/>
      <c r="E588" s="398"/>
    </row>
    <row r="589" spans="1:6">
      <c r="B589" s="268"/>
      <c r="C589" s="185"/>
      <c r="D589" s="185"/>
      <c r="E589" s="181"/>
      <c r="F589" s="121"/>
    </row>
    <row r="590" spans="1:6">
      <c r="B590" s="268"/>
      <c r="C590" s="185"/>
      <c r="D590" s="185"/>
      <c r="E590" s="398"/>
    </row>
    <row r="591" spans="1:6">
      <c r="A591" s="110"/>
      <c r="B591" s="268"/>
      <c r="C591" s="185"/>
      <c r="D591" s="185"/>
      <c r="E591" s="398"/>
    </row>
    <row r="592" spans="1:6">
      <c r="B592" s="268"/>
      <c r="C592" s="185"/>
      <c r="D592" s="185"/>
      <c r="E592" s="398"/>
    </row>
    <row r="593" spans="1:6">
      <c r="B593" s="268"/>
      <c r="C593" s="185"/>
      <c r="D593" s="185"/>
      <c r="E593" s="398"/>
    </row>
    <row r="594" spans="1:6">
      <c r="B594" s="268"/>
      <c r="C594" s="185"/>
      <c r="D594" s="185"/>
      <c r="E594" s="181"/>
      <c r="F594" s="121"/>
    </row>
    <row r="595" spans="1:6">
      <c r="B595" s="268"/>
      <c r="C595" s="185"/>
      <c r="D595" s="185"/>
      <c r="E595" s="398"/>
    </row>
    <row r="596" spans="1:6">
      <c r="B596" s="268"/>
      <c r="C596" s="185"/>
      <c r="D596" s="185"/>
      <c r="E596" s="398"/>
    </row>
    <row r="597" spans="1:6">
      <c r="A597" s="469"/>
      <c r="B597" s="268"/>
      <c r="C597" s="185"/>
      <c r="D597" s="185"/>
      <c r="E597" s="181"/>
      <c r="F597" s="121"/>
    </row>
    <row r="598" spans="1:6">
      <c r="B598" s="268"/>
      <c r="C598" s="185"/>
      <c r="D598" s="185"/>
      <c r="E598" s="398"/>
    </row>
    <row r="599" spans="1:6">
      <c r="A599" s="110"/>
      <c r="B599" s="370"/>
      <c r="C599" s="185"/>
      <c r="D599" s="185"/>
    </row>
    <row r="600" spans="1:6">
      <c r="B600" s="268"/>
      <c r="C600" s="185"/>
      <c r="D600" s="185"/>
    </row>
    <row r="601" spans="1:6">
      <c r="B601" s="268"/>
      <c r="C601" s="185"/>
      <c r="D601" s="185"/>
    </row>
    <row r="602" spans="1:6">
      <c r="B602" s="268"/>
      <c r="C602" s="185"/>
      <c r="D602" s="185"/>
    </row>
    <row r="603" spans="1:6">
      <c r="B603" s="268"/>
      <c r="F603" s="121"/>
    </row>
    <row r="605" spans="1:6">
      <c r="B605" s="268"/>
    </row>
    <row r="606" spans="1:6">
      <c r="B606" s="268"/>
    </row>
    <row r="607" spans="1:6">
      <c r="B607" s="268"/>
    </row>
    <row r="608" spans="1:6">
      <c r="B608" s="268"/>
    </row>
    <row r="609" spans="1:6">
      <c r="B609" s="268"/>
    </row>
    <row r="610" spans="1:6">
      <c r="B610" s="268"/>
    </row>
    <row r="611" spans="1:6">
      <c r="B611" s="268"/>
    </row>
    <row r="612" spans="1:6">
      <c r="A612" s="110"/>
      <c r="B612" s="268"/>
    </row>
    <row r="613" spans="1:6">
      <c r="B613" s="268"/>
      <c r="E613" s="181"/>
      <c r="F613" s="121"/>
    </row>
    <row r="614" spans="1:6">
      <c r="B614" s="268"/>
    </row>
    <row r="615" spans="1:6">
      <c r="B615" s="268"/>
    </row>
    <row r="616" spans="1:6">
      <c r="B616" s="268"/>
    </row>
    <row r="617" spans="1:6">
      <c r="B617" s="268"/>
    </row>
    <row r="618" spans="1:6">
      <c r="B618" s="268"/>
    </row>
    <row r="619" spans="1:6">
      <c r="B619" s="268"/>
    </row>
    <row r="620" spans="1:6">
      <c r="B620" s="268"/>
    </row>
    <row r="621" spans="1:6">
      <c r="B621" s="268"/>
    </row>
    <row r="622" spans="1:6">
      <c r="B622" s="268"/>
    </row>
    <row r="623" spans="1:6">
      <c r="B623" s="268"/>
    </row>
    <row r="624" spans="1:6">
      <c r="B624" s="268"/>
    </row>
    <row r="625" spans="1:6">
      <c r="A625" s="110"/>
      <c r="B625" s="268"/>
    </row>
    <row r="626" spans="1:6">
      <c r="B626" s="268"/>
      <c r="E626" s="181"/>
      <c r="F626" s="121"/>
    </row>
    <row r="627" spans="1:6">
      <c r="B627" s="268"/>
    </row>
    <row r="628" spans="1:6">
      <c r="B628" s="268"/>
    </row>
    <row r="629" spans="1:6">
      <c r="B629" s="268"/>
    </row>
    <row r="630" spans="1:6">
      <c r="B630" s="268"/>
    </row>
    <row r="631" spans="1:6">
      <c r="B631" s="268"/>
    </row>
    <row r="632" spans="1:6">
      <c r="B632" s="268"/>
    </row>
    <row r="633" spans="1:6">
      <c r="B633" s="268"/>
    </row>
    <row r="634" spans="1:6">
      <c r="A634" s="110"/>
      <c r="B634" s="268"/>
    </row>
    <row r="635" spans="1:6">
      <c r="B635" s="268"/>
      <c r="E635" s="181"/>
      <c r="F635" s="121"/>
    </row>
    <row r="636" spans="1:6">
      <c r="B636" s="268"/>
    </row>
    <row r="637" spans="1:6">
      <c r="B637" s="268"/>
    </row>
    <row r="638" spans="1:6">
      <c r="B638" s="268"/>
    </row>
    <row r="639" spans="1:6">
      <c r="B639" s="268"/>
    </row>
    <row r="640" spans="1:6">
      <c r="B640" s="268"/>
    </row>
    <row r="641" spans="1:6">
      <c r="B641" s="268"/>
    </row>
    <row r="642" spans="1:6">
      <c r="B642" s="268"/>
      <c r="E642" s="181"/>
      <c r="F642" s="121"/>
    </row>
    <row r="643" spans="1:6">
      <c r="B643" s="268"/>
      <c r="E643" s="181"/>
      <c r="F643" s="121"/>
    </row>
    <row r="644" spans="1:6">
      <c r="B644" s="268"/>
      <c r="E644" s="181"/>
      <c r="F644" s="121"/>
    </row>
    <row r="645" spans="1:6">
      <c r="B645" s="268"/>
      <c r="E645" s="181"/>
      <c r="F645" s="121"/>
    </row>
    <row r="646" spans="1:6">
      <c r="A646" s="110"/>
      <c r="B646" s="268"/>
    </row>
    <row r="647" spans="1:6">
      <c r="B647" s="268"/>
    </row>
    <row r="648" spans="1:6">
      <c r="B648" s="268"/>
    </row>
    <row r="649" spans="1:6">
      <c r="B649" s="268"/>
    </row>
    <row r="650" spans="1:6">
      <c r="B650" s="268"/>
    </row>
    <row r="651" spans="1:6">
      <c r="B651" s="268"/>
    </row>
    <row r="652" spans="1:6">
      <c r="B652" s="268"/>
    </row>
    <row r="653" spans="1:6">
      <c r="B653" s="268"/>
    </row>
    <row r="654" spans="1:6">
      <c r="B654" s="268"/>
      <c r="E654" s="181"/>
      <c r="F654" s="121"/>
    </row>
    <row r="655" spans="1:6">
      <c r="A655" s="110"/>
      <c r="B655" s="268"/>
    </row>
    <row r="656" spans="1:6">
      <c r="B656" s="268"/>
    </row>
    <row r="657" spans="1:6">
      <c r="B657" s="268"/>
    </row>
    <row r="658" spans="1:6">
      <c r="B658" s="268"/>
    </row>
    <row r="659" spans="1:6">
      <c r="B659" s="268"/>
    </row>
    <row r="660" spans="1:6">
      <c r="B660" s="268"/>
    </row>
    <row r="661" spans="1:6">
      <c r="A661" s="110"/>
      <c r="B661" s="268"/>
    </row>
    <row r="662" spans="1:6">
      <c r="B662" s="268"/>
      <c r="E662" s="181"/>
      <c r="F662" s="121"/>
    </row>
    <row r="663" spans="1:6">
      <c r="B663" s="268"/>
      <c r="E663" s="181"/>
      <c r="F663" s="121"/>
    </row>
    <row r="664" spans="1:6">
      <c r="A664" s="110"/>
      <c r="B664" s="268"/>
      <c r="E664" s="181"/>
      <c r="F664" s="121"/>
    </row>
    <row r="665" spans="1:6">
      <c r="B665" s="268"/>
      <c r="E665" s="181"/>
      <c r="F665" s="121"/>
    </row>
    <row r="666" spans="1:6">
      <c r="B666" s="268"/>
    </row>
    <row r="667" spans="1:6">
      <c r="B667" s="268"/>
    </row>
    <row r="668" spans="1:6">
      <c r="B668" s="268"/>
      <c r="E668" s="181"/>
      <c r="F668" s="121"/>
    </row>
    <row r="669" spans="1:6">
      <c r="B669" s="268"/>
    </row>
    <row r="670" spans="1:6">
      <c r="A670" s="110"/>
      <c r="B670" s="268"/>
    </row>
    <row r="671" spans="1:6">
      <c r="B671" s="268"/>
      <c r="E671" s="181"/>
      <c r="F671" s="121"/>
    </row>
    <row r="672" spans="1:6">
      <c r="A672" s="110"/>
      <c r="B672" s="268"/>
      <c r="E672" s="181"/>
      <c r="F672" s="121"/>
    </row>
    <row r="673" spans="1:6">
      <c r="B673" s="268"/>
      <c r="E673" s="181"/>
      <c r="F673" s="121"/>
    </row>
    <row r="674" spans="1:6">
      <c r="B674" s="268"/>
      <c r="E674" s="181"/>
      <c r="F674" s="121"/>
    </row>
    <row r="675" spans="1:6">
      <c r="B675" s="268"/>
    </row>
    <row r="676" spans="1:6">
      <c r="A676" s="110"/>
      <c r="B676" s="268"/>
      <c r="E676" s="181"/>
      <c r="F676" s="121"/>
    </row>
    <row r="677" spans="1:6">
      <c r="B677" s="268"/>
    </row>
    <row r="678" spans="1:6">
      <c r="A678" s="469"/>
      <c r="B678" s="268"/>
    </row>
    <row r="679" spans="1:6">
      <c r="B679" s="268"/>
      <c r="E679" s="181"/>
      <c r="F679" s="121"/>
    </row>
    <row r="680" spans="1:6">
      <c r="A680" s="110"/>
      <c r="B680" s="268"/>
      <c r="E680" s="181"/>
      <c r="F680" s="121"/>
    </row>
    <row r="681" spans="1:6">
      <c r="B681" s="268"/>
    </row>
    <row r="682" spans="1:6">
      <c r="B682" s="268"/>
      <c r="E682" s="181"/>
      <c r="F682" s="121"/>
    </row>
    <row r="683" spans="1:6">
      <c r="B683" s="268"/>
    </row>
    <row r="684" spans="1:6">
      <c r="B684" s="268"/>
      <c r="F684" s="121"/>
    </row>
    <row r="685" spans="1:6">
      <c r="A685" s="110"/>
      <c r="B685" s="268"/>
    </row>
    <row r="686" spans="1:6">
      <c r="A686" s="110"/>
      <c r="B686" s="268"/>
    </row>
    <row r="687" spans="1:6">
      <c r="B687" s="268"/>
    </row>
    <row r="688" spans="1:6">
      <c r="B688" s="268"/>
    </row>
    <row r="689" spans="1:6">
      <c r="B689" s="268"/>
      <c r="F689" s="121"/>
    </row>
    <row r="690" spans="1:6">
      <c r="B690" s="268"/>
    </row>
    <row r="691" spans="1:6">
      <c r="B691" s="268"/>
    </row>
    <row r="692" spans="1:6">
      <c r="B692" s="268"/>
    </row>
    <row r="693" spans="1:6">
      <c r="A693" s="110"/>
      <c r="B693" s="268"/>
    </row>
    <row r="694" spans="1:6">
      <c r="B694" s="268"/>
      <c r="E694" s="181"/>
      <c r="F694" s="121"/>
    </row>
    <row r="695" spans="1:6">
      <c r="A695" s="110"/>
      <c r="B695" s="268"/>
    </row>
    <row r="696" spans="1:6">
      <c r="A696" s="110"/>
      <c r="B696" s="268"/>
    </row>
    <row r="697" spans="1:6">
      <c r="B697" s="268"/>
      <c r="F697" s="121"/>
    </row>
    <row r="698" spans="1:6">
      <c r="B698" s="268"/>
    </row>
    <row r="699" spans="1:6">
      <c r="B699" s="268"/>
    </row>
    <row r="700" spans="1:6">
      <c r="A700" s="110"/>
      <c r="B700" s="268"/>
      <c r="F700" s="121"/>
    </row>
    <row r="701" spans="1:6">
      <c r="B701" s="268"/>
    </row>
    <row r="702" spans="1:6">
      <c r="B702" s="268"/>
    </row>
    <row r="703" spans="1:6">
      <c r="B703" s="268"/>
      <c r="F703" s="121"/>
    </row>
    <row r="704" spans="1:6">
      <c r="B704" s="268"/>
      <c r="E704" s="181"/>
      <c r="F704" s="121"/>
    </row>
    <row r="705" spans="1:6">
      <c r="A705" s="110"/>
      <c r="B705" s="268"/>
    </row>
    <row r="706" spans="1:6">
      <c r="B706" s="268"/>
    </row>
    <row r="707" spans="1:6">
      <c r="B707" s="268"/>
      <c r="F707" s="121"/>
    </row>
    <row r="708" spans="1:6">
      <c r="A708" s="110"/>
      <c r="B708" s="268"/>
      <c r="F708" s="121"/>
    </row>
    <row r="709" spans="1:6">
      <c r="B709" s="268"/>
    </row>
    <row r="710" spans="1:6">
      <c r="B710" s="268"/>
    </row>
    <row r="711" spans="1:6">
      <c r="A711" s="110"/>
      <c r="B711" s="268"/>
    </row>
    <row r="712" spans="1:6">
      <c r="B712" s="268"/>
      <c r="E712" s="181"/>
      <c r="F712" s="121"/>
    </row>
    <row r="713" spans="1:6">
      <c r="B713" s="268"/>
    </row>
    <row r="714" spans="1:6">
      <c r="B714" s="268"/>
      <c r="E714" s="181"/>
      <c r="F714" s="121"/>
    </row>
    <row r="715" spans="1:6">
      <c r="B715" s="268"/>
    </row>
    <row r="716" spans="1:6">
      <c r="B716" s="268"/>
    </row>
    <row r="717" spans="1:6">
      <c r="B717" s="268"/>
      <c r="E717" s="181"/>
      <c r="F717" s="121"/>
    </row>
    <row r="718" spans="1:6">
      <c r="B718" s="268"/>
    </row>
  </sheetData>
  <sheetProtection password="CC09" sheet="1" objects="1" scenarios="1"/>
  <pageMargins left="0.7" right="0.7" top="0.75" bottom="0.75" header="0.3" footer="0.3"/>
  <pageSetup paperSize="9" orientation="portrait" horizont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B050"/>
  </sheetPr>
  <dimension ref="A1:C26"/>
  <sheetViews>
    <sheetView view="pageBreakPreview" zoomScale="95" zoomScaleNormal="77" zoomScaleSheetLayoutView="95" workbookViewId="0">
      <selection activeCell="C9" sqref="C9"/>
    </sheetView>
  </sheetViews>
  <sheetFormatPr defaultColWidth="9.140625" defaultRowHeight="12.75"/>
  <cols>
    <col min="1" max="1" width="5.7109375" style="234" customWidth="1"/>
    <col min="2" max="2" width="52.7109375" style="234" customWidth="1"/>
    <col min="3" max="3" width="20.7109375" style="234" customWidth="1"/>
    <col min="4" max="16384" width="9.140625" style="234"/>
  </cols>
  <sheetData>
    <row r="1" spans="1:3">
      <c r="C1" s="667"/>
    </row>
    <row r="2" spans="1:3" ht="14.25">
      <c r="A2" s="863" t="s">
        <v>924</v>
      </c>
      <c r="B2" s="863"/>
    </row>
    <row r="3" spans="1:3" ht="15">
      <c r="A3" s="864" t="s">
        <v>925</v>
      </c>
      <c r="B3" s="864"/>
      <c r="C3" s="668"/>
    </row>
    <row r="4" spans="1:3" ht="14.25">
      <c r="A4" s="863" t="s">
        <v>926</v>
      </c>
      <c r="B4" s="863"/>
      <c r="C4" s="668"/>
    </row>
    <row r="5" spans="1:3" ht="15">
      <c r="A5" s="864" t="s">
        <v>927</v>
      </c>
      <c r="B5" s="864"/>
      <c r="C5" s="668"/>
    </row>
    <row r="6" spans="1:3" ht="13.5" thickBot="1">
      <c r="A6" s="669"/>
      <c r="B6" s="670"/>
      <c r="C6" s="671"/>
    </row>
    <row r="7" spans="1:3" ht="13.5" thickBot="1">
      <c r="A7" s="672" t="s">
        <v>928</v>
      </c>
      <c r="B7" s="673"/>
      <c r="C7" s="674" t="s">
        <v>167</v>
      </c>
    </row>
    <row r="8" spans="1:3">
      <c r="A8" s="675"/>
      <c r="B8" s="676"/>
      <c r="C8" s="677"/>
    </row>
    <row r="9" spans="1:3">
      <c r="A9" s="678" t="s">
        <v>12</v>
      </c>
      <c r="B9" s="714" t="s">
        <v>13</v>
      </c>
      <c r="C9" s="680">
        <f>SUM('NN-grad. dela'!F1)</f>
        <v>0</v>
      </c>
    </row>
    <row r="10" spans="1:3">
      <c r="A10" s="678" t="s">
        <v>32</v>
      </c>
      <c r="B10" s="679" t="str">
        <f>'[1]NN OMREŽJE'!B1</f>
        <v>NN OMREŽJE</v>
      </c>
      <c r="C10" s="680">
        <f>SUM('NN-omrežje '!F1)</f>
        <v>0</v>
      </c>
    </row>
    <row r="11" spans="1:3">
      <c r="A11" s="678" t="s">
        <v>33</v>
      </c>
      <c r="B11" s="681" t="str">
        <f>'[1]NN OPREMA'!B1</f>
        <v>NN OPREMA</v>
      </c>
      <c r="C11" s="680">
        <f>SUM('NN-oprema'!F1)</f>
        <v>0</v>
      </c>
    </row>
    <row r="12" spans="1:3">
      <c r="A12" s="678" t="s">
        <v>36</v>
      </c>
      <c r="B12" s="681" t="str">
        <f>'[1]OSTALI STROŠKI'!B1</f>
        <v>OSTALI STROŠKI</v>
      </c>
      <c r="C12" s="680">
        <f>SUM('NN-ostali stroški'!F1)</f>
        <v>0</v>
      </c>
    </row>
    <row r="13" spans="1:3" ht="13.5" thickBot="1">
      <c r="A13" s="678"/>
      <c r="B13" s="713"/>
      <c r="C13" s="680"/>
    </row>
    <row r="14" spans="1:3" ht="13.5" thickBot="1">
      <c r="A14" s="682"/>
      <c r="B14" s="672" t="s">
        <v>44</v>
      </c>
      <c r="C14" s="683">
        <f>SUM(C9:C12)</f>
        <v>0</v>
      </c>
    </row>
    <row r="15" spans="1:3" s="835" customFormat="1">
      <c r="A15" s="832"/>
      <c r="B15" s="833"/>
      <c r="C15" s="834"/>
    </row>
    <row r="16" spans="1:3">
      <c r="A16" s="675"/>
      <c r="B16" s="686" t="s">
        <v>929</v>
      </c>
      <c r="C16" s="685"/>
    </row>
    <row r="17" spans="1:3">
      <c r="A17" s="675"/>
      <c r="B17" s="684"/>
      <c r="C17" s="685"/>
    </row>
    <row r="18" spans="1:3" ht="51">
      <c r="A18" s="675"/>
      <c r="B18" s="687" t="s">
        <v>930</v>
      </c>
      <c r="C18" s="685"/>
    </row>
    <row r="19" spans="1:3">
      <c r="A19" s="675"/>
      <c r="B19" s="688"/>
      <c r="C19" s="685"/>
    </row>
    <row r="20" spans="1:3" ht="51">
      <c r="A20" s="675"/>
      <c r="B20" s="687" t="s">
        <v>931</v>
      </c>
      <c r="C20" s="685"/>
    </row>
    <row r="21" spans="1:3">
      <c r="A21" s="675"/>
      <c r="B21" s="684"/>
      <c r="C21" s="685"/>
    </row>
    <row r="26" spans="1:3">
      <c r="C26" s="98"/>
    </row>
  </sheetData>
  <sheetProtection password="CC09" sheet="1" objects="1" scenarios="1"/>
  <mergeCells count="4">
    <mergeCell ref="A2:B2"/>
    <mergeCell ref="A3:B3"/>
    <mergeCell ref="A4:B4"/>
    <mergeCell ref="A5:B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B27"/>
  <sheetViews>
    <sheetView view="pageBreakPreview" zoomScale="60" zoomScaleNormal="100" workbookViewId="0">
      <selection activeCell="B3" sqref="B3"/>
    </sheetView>
  </sheetViews>
  <sheetFormatPr defaultColWidth="9" defaultRowHeight="12"/>
  <cols>
    <col min="1" max="1" width="5.7109375" style="664" customWidth="1"/>
    <col min="2" max="2" width="80.7109375" style="666" customWidth="1"/>
    <col min="3" max="16384" width="9" style="664"/>
  </cols>
  <sheetData>
    <row r="1" spans="1:2" s="660" customFormat="1">
      <c r="A1" s="658"/>
      <c r="B1" s="659" t="s">
        <v>920</v>
      </c>
    </row>
    <row r="2" spans="1:2" s="661" customFormat="1">
      <c r="A2" s="658"/>
      <c r="B2" s="659"/>
    </row>
    <row r="3" spans="1:2" ht="24">
      <c r="A3" s="662"/>
      <c r="B3" s="663" t="s">
        <v>594</v>
      </c>
    </row>
    <row r="4" spans="1:2">
      <c r="A4" s="662"/>
      <c r="B4" s="665"/>
    </row>
    <row r="5" spans="1:2" ht="48">
      <c r="A5" s="662" t="s">
        <v>613</v>
      </c>
      <c r="B5" s="666" t="s">
        <v>595</v>
      </c>
    </row>
    <row r="6" spans="1:2">
      <c r="A6" s="662"/>
      <c r="B6" s="665"/>
    </row>
    <row r="7" spans="1:2" ht="36">
      <c r="A7" s="662" t="s">
        <v>614</v>
      </c>
      <c r="B7" s="665" t="s">
        <v>615</v>
      </c>
    </row>
    <row r="8" spans="1:2">
      <c r="A8" s="662"/>
      <c r="B8" s="665"/>
    </row>
    <row r="9" spans="1:2" ht="48">
      <c r="A9" s="662" t="s">
        <v>616</v>
      </c>
      <c r="B9" s="665" t="s">
        <v>921</v>
      </c>
    </row>
    <row r="10" spans="1:2">
      <c r="A10" s="662"/>
      <c r="B10" s="665"/>
    </row>
    <row r="11" spans="1:2" ht="24">
      <c r="A11" s="662" t="s">
        <v>617</v>
      </c>
      <c r="B11" s="665" t="s">
        <v>598</v>
      </c>
    </row>
    <row r="12" spans="1:2">
      <c r="A12" s="662"/>
      <c r="B12" s="665"/>
    </row>
    <row r="13" spans="1:2" ht="36">
      <c r="A13" s="662" t="s">
        <v>618</v>
      </c>
      <c r="B13" s="665" t="s">
        <v>599</v>
      </c>
    </row>
    <row r="14" spans="1:2">
      <c r="A14" s="662"/>
      <c r="B14" s="665"/>
    </row>
    <row r="15" spans="1:2" ht="36">
      <c r="A15" s="662" t="s">
        <v>619</v>
      </c>
      <c r="B15" s="665" t="s">
        <v>600</v>
      </c>
    </row>
    <row r="16" spans="1:2">
      <c r="A16" s="662"/>
      <c r="B16" s="665"/>
    </row>
    <row r="17" spans="1:2" ht="48">
      <c r="A17" s="662" t="s">
        <v>620</v>
      </c>
      <c r="B17" s="665" t="s">
        <v>922</v>
      </c>
    </row>
    <row r="18" spans="1:2">
      <c r="A18" s="662"/>
      <c r="B18" s="665"/>
    </row>
    <row r="19" spans="1:2" ht="24">
      <c r="A19" s="662" t="s">
        <v>621</v>
      </c>
      <c r="B19" s="665" t="s">
        <v>605</v>
      </c>
    </row>
    <row r="20" spans="1:2">
      <c r="A20" s="662"/>
      <c r="B20" s="665"/>
    </row>
    <row r="21" spans="1:2">
      <c r="A21" s="662" t="s">
        <v>623</v>
      </c>
      <c r="B21" s="665" t="s">
        <v>608</v>
      </c>
    </row>
    <row r="22" spans="1:2">
      <c r="A22" s="662"/>
      <c r="B22" s="665"/>
    </row>
    <row r="23" spans="1:2">
      <c r="A23" s="662" t="s">
        <v>625</v>
      </c>
      <c r="B23" s="665" t="s">
        <v>611</v>
      </c>
    </row>
    <row r="24" spans="1:2">
      <c r="A24" s="662"/>
      <c r="B24" s="665"/>
    </row>
    <row r="25" spans="1:2" ht="36">
      <c r="A25" s="662" t="s">
        <v>626</v>
      </c>
      <c r="B25" s="665" t="s">
        <v>612</v>
      </c>
    </row>
    <row r="26" spans="1:2">
      <c r="A26" s="662"/>
      <c r="B26" s="665"/>
    </row>
    <row r="27" spans="1:2">
      <c r="A27" s="662" t="s">
        <v>628</v>
      </c>
      <c r="B27" s="665" t="s">
        <v>923</v>
      </c>
    </row>
  </sheetData>
  <sheetProtection password="CC09" sheet="1" objects="1" scenarios="1"/>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748"/>
  <sheetViews>
    <sheetView view="pageBreakPreview" zoomScale="86" zoomScaleNormal="100" zoomScaleSheetLayoutView="86" workbookViewId="0">
      <selection activeCell="G25" sqref="G25"/>
    </sheetView>
  </sheetViews>
  <sheetFormatPr defaultColWidth="9" defaultRowHeight="12.75"/>
  <cols>
    <col min="1" max="1" width="5.7109375" style="139" customWidth="1"/>
    <col min="2" max="2" width="45.7109375" style="179" customWidth="1"/>
    <col min="3" max="4" width="8.7109375" style="171" customWidth="1"/>
    <col min="5" max="5" width="12.7109375" style="822" customWidth="1"/>
    <col min="6" max="6" width="12.7109375" style="139" customWidth="1"/>
    <col min="7" max="7" width="70.42578125" style="116" customWidth="1"/>
    <col min="8" max="16384" width="9" style="116"/>
  </cols>
  <sheetData>
    <row r="1" spans="1:7" s="109" customFormat="1">
      <c r="A1" s="689" t="s">
        <v>12</v>
      </c>
      <c r="B1" s="375" t="s">
        <v>13</v>
      </c>
      <c r="C1" s="690"/>
      <c r="D1" s="691"/>
      <c r="E1" s="818"/>
      <c r="F1" s="378">
        <f>SUBTOTAL(9,F6:F13)</f>
        <v>0</v>
      </c>
    </row>
    <row r="2" spans="1:7" s="109" customFormat="1">
      <c r="A2" s="692"/>
      <c r="B2" s="375" t="s">
        <v>932</v>
      </c>
      <c r="C2" s="690"/>
      <c r="D2" s="691"/>
      <c r="E2" s="818"/>
      <c r="F2" s="693"/>
    </row>
    <row r="3" spans="1:7" s="109" customFormat="1">
      <c r="A3" s="694"/>
      <c r="B3" s="375"/>
      <c r="C3" s="690"/>
      <c r="D3" s="690"/>
      <c r="E3" s="818"/>
      <c r="F3" s="693"/>
    </row>
    <row r="4" spans="1:7" s="698" customFormat="1">
      <c r="A4" s="695"/>
      <c r="B4" s="695" t="s">
        <v>163</v>
      </c>
      <c r="C4" s="696" t="s">
        <v>164</v>
      </c>
      <c r="D4" s="696" t="s">
        <v>165</v>
      </c>
      <c r="E4" s="819" t="s">
        <v>166</v>
      </c>
      <c r="F4" s="697" t="s">
        <v>167</v>
      </c>
    </row>
    <row r="5" spans="1:7" s="355" customFormat="1">
      <c r="A5" s="353"/>
      <c r="B5" s="179"/>
      <c r="C5" s="105"/>
      <c r="D5" s="105"/>
      <c r="E5" s="820"/>
      <c r="F5" s="357"/>
    </row>
    <row r="6" spans="1:7" ht="63.75">
      <c r="A6" s="437">
        <f>MAX($A$3:$A5)+1</f>
        <v>1</v>
      </c>
      <c r="B6" s="179" t="s">
        <v>933</v>
      </c>
      <c r="C6" s="171" t="s">
        <v>201</v>
      </c>
      <c r="D6" s="699">
        <v>16</v>
      </c>
      <c r="E6" s="821"/>
      <c r="F6" s="121">
        <f>+E6*D6</f>
        <v>0</v>
      </c>
    </row>
    <row r="7" spans="1:7">
      <c r="A7" s="353"/>
      <c r="D7" s="699"/>
      <c r="F7" s="121"/>
    </row>
    <row r="8" spans="1:7" ht="25.5">
      <c r="A8" s="437">
        <f>MAX($A$3:$A7)+1</f>
        <v>2</v>
      </c>
      <c r="B8" s="179" t="s">
        <v>934</v>
      </c>
      <c r="C8" s="171" t="s">
        <v>201</v>
      </c>
      <c r="D8" s="699">
        <v>4</v>
      </c>
      <c r="E8" s="821"/>
      <c r="F8" s="121">
        <f>+E8*D8</f>
        <v>0</v>
      </c>
    </row>
    <row r="9" spans="1:7">
      <c r="A9" s="437"/>
      <c r="D9" s="699"/>
      <c r="F9" s="121"/>
    </row>
    <row r="10" spans="1:7">
      <c r="A10" s="437">
        <f>MAX($A$3:$A9)+1</f>
        <v>3</v>
      </c>
      <c r="B10" s="179" t="s">
        <v>935</v>
      </c>
      <c r="C10" s="171" t="s">
        <v>2</v>
      </c>
      <c r="D10" s="699">
        <v>1</v>
      </c>
      <c r="E10" s="821"/>
      <c r="F10" s="121">
        <f>+E10*D10</f>
        <v>0</v>
      </c>
    </row>
    <row r="11" spans="1:7">
      <c r="A11" s="353"/>
      <c r="D11" s="699"/>
      <c r="F11" s="121"/>
    </row>
    <row r="12" spans="1:7" ht="25.5">
      <c r="A12" s="437">
        <f>MAX($A$3:$A11)+1</f>
        <v>4</v>
      </c>
      <c r="B12" s="179" t="s">
        <v>936</v>
      </c>
      <c r="C12" s="171" t="s">
        <v>6</v>
      </c>
      <c r="D12" s="699">
        <v>10</v>
      </c>
      <c r="E12" s="821"/>
      <c r="F12" s="121">
        <f>+E12*D12</f>
        <v>0</v>
      </c>
      <c r="G12" s="179"/>
    </row>
    <row r="13" spans="1:7">
      <c r="A13" s="397"/>
      <c r="D13" s="699"/>
      <c r="F13" s="121"/>
    </row>
    <row r="14" spans="1:7">
      <c r="A14" s="110"/>
      <c r="B14" s="268"/>
      <c r="C14" s="185"/>
      <c r="D14" s="185"/>
      <c r="E14" s="823"/>
    </row>
    <row r="15" spans="1:7">
      <c r="B15" s="268"/>
      <c r="C15" s="185"/>
      <c r="D15" s="185"/>
      <c r="E15" s="823"/>
    </row>
    <row r="16" spans="1:7">
      <c r="B16" s="268"/>
      <c r="C16" s="185"/>
      <c r="D16" s="185"/>
      <c r="E16" s="823"/>
    </row>
    <row r="17" spans="2:5">
      <c r="B17" s="268"/>
      <c r="C17" s="185"/>
      <c r="D17" s="185"/>
      <c r="E17" s="823"/>
    </row>
    <row r="18" spans="2:5">
      <c r="B18" s="268"/>
      <c r="C18" s="185"/>
      <c r="D18" s="185"/>
      <c r="E18" s="823"/>
    </row>
    <row r="19" spans="2:5">
      <c r="B19" s="268"/>
      <c r="C19" s="185"/>
      <c r="D19" s="185"/>
      <c r="E19" s="823"/>
    </row>
    <row r="20" spans="2:5">
      <c r="B20" s="268"/>
      <c r="C20" s="185"/>
      <c r="D20" s="185"/>
      <c r="E20" s="823"/>
    </row>
    <row r="21" spans="2:5">
      <c r="B21" s="268"/>
      <c r="C21" s="185"/>
      <c r="D21" s="185"/>
      <c r="E21" s="823"/>
    </row>
    <row r="22" spans="2:5">
      <c r="B22" s="268"/>
      <c r="C22" s="185"/>
      <c r="D22" s="185"/>
      <c r="E22" s="823"/>
    </row>
    <row r="23" spans="2:5">
      <c r="B23" s="268"/>
      <c r="C23" s="185"/>
      <c r="D23" s="185"/>
      <c r="E23" s="823"/>
    </row>
    <row r="24" spans="2:5">
      <c r="B24" s="268"/>
      <c r="C24" s="185"/>
      <c r="D24" s="185"/>
      <c r="E24" s="823"/>
    </row>
    <row r="25" spans="2:5">
      <c r="B25" s="268"/>
      <c r="C25" s="185"/>
      <c r="D25" s="185"/>
      <c r="E25" s="823"/>
    </row>
    <row r="26" spans="2:5">
      <c r="B26" s="268"/>
      <c r="C26" s="185"/>
      <c r="D26" s="185"/>
      <c r="E26" s="823"/>
    </row>
    <row r="27" spans="2:5">
      <c r="B27" s="268"/>
      <c r="C27" s="185"/>
      <c r="D27" s="185"/>
      <c r="E27" s="823"/>
    </row>
    <row r="28" spans="2:5">
      <c r="B28" s="268"/>
      <c r="C28" s="185"/>
      <c r="D28" s="185"/>
      <c r="E28" s="823"/>
    </row>
    <row r="29" spans="2:5">
      <c r="B29" s="268"/>
      <c r="C29" s="185"/>
      <c r="D29" s="185"/>
      <c r="E29" s="823"/>
    </row>
    <row r="30" spans="2:5">
      <c r="B30" s="268"/>
      <c r="C30" s="185"/>
      <c r="D30" s="185"/>
      <c r="E30" s="823"/>
    </row>
    <row r="31" spans="2:5">
      <c r="B31" s="268"/>
      <c r="C31" s="185"/>
      <c r="D31" s="185"/>
      <c r="E31" s="823"/>
    </row>
    <row r="32" spans="2:5">
      <c r="B32" s="268"/>
      <c r="C32" s="185"/>
      <c r="D32" s="185"/>
      <c r="E32" s="823"/>
    </row>
    <row r="33" spans="1:6">
      <c r="B33" s="268"/>
      <c r="C33" s="185"/>
      <c r="D33" s="185"/>
      <c r="E33" s="823"/>
    </row>
    <row r="34" spans="1:6">
      <c r="B34" s="268"/>
      <c r="C34" s="185"/>
      <c r="D34" s="185"/>
      <c r="E34" s="700"/>
      <c r="F34" s="121"/>
    </row>
    <row r="35" spans="1:6">
      <c r="B35" s="268"/>
      <c r="C35" s="185"/>
      <c r="D35" s="185"/>
      <c r="E35" s="823"/>
    </row>
    <row r="36" spans="1:6">
      <c r="B36" s="268"/>
      <c r="C36" s="185"/>
      <c r="D36" s="185"/>
      <c r="E36" s="823"/>
    </row>
    <row r="37" spans="1:6">
      <c r="B37" s="268"/>
      <c r="C37" s="185"/>
      <c r="D37" s="185"/>
      <c r="E37" s="823"/>
    </row>
    <row r="38" spans="1:6">
      <c r="B38" s="268"/>
      <c r="C38" s="185"/>
      <c r="D38" s="185"/>
      <c r="E38" s="823"/>
    </row>
    <row r="39" spans="1:6">
      <c r="B39" s="268"/>
      <c r="C39" s="185"/>
      <c r="D39" s="185"/>
      <c r="E39" s="823"/>
    </row>
    <row r="40" spans="1:6">
      <c r="B40" s="268"/>
      <c r="C40" s="185"/>
      <c r="D40" s="185"/>
      <c r="E40" s="823"/>
    </row>
    <row r="41" spans="1:6">
      <c r="A41" s="110"/>
      <c r="B41" s="268"/>
      <c r="C41" s="185"/>
      <c r="D41" s="185"/>
      <c r="E41" s="823"/>
    </row>
    <row r="42" spans="1:6">
      <c r="B42" s="268"/>
      <c r="C42" s="185"/>
      <c r="D42" s="185"/>
      <c r="E42" s="823"/>
    </row>
    <row r="43" spans="1:6">
      <c r="B43" s="268"/>
      <c r="C43" s="185"/>
      <c r="D43" s="185"/>
      <c r="E43" s="823"/>
    </row>
    <row r="44" spans="1:6">
      <c r="B44" s="268"/>
      <c r="C44" s="185"/>
      <c r="D44" s="185"/>
      <c r="E44" s="823"/>
    </row>
    <row r="45" spans="1:6">
      <c r="B45" s="268"/>
      <c r="C45" s="185"/>
      <c r="D45" s="185"/>
      <c r="E45" s="823"/>
    </row>
    <row r="46" spans="1:6">
      <c r="B46" s="268"/>
      <c r="C46" s="185"/>
      <c r="D46" s="185"/>
      <c r="E46" s="823"/>
    </row>
    <row r="47" spans="1:6">
      <c r="B47" s="268"/>
      <c r="C47" s="185"/>
      <c r="D47" s="185"/>
      <c r="E47" s="823"/>
    </row>
    <row r="48" spans="1:6">
      <c r="B48" s="268"/>
      <c r="C48" s="185"/>
      <c r="D48" s="185"/>
      <c r="E48" s="823"/>
    </row>
    <row r="49" spans="2:6">
      <c r="B49" s="268"/>
      <c r="C49" s="185"/>
      <c r="D49" s="185"/>
      <c r="E49" s="823"/>
    </row>
    <row r="50" spans="2:6">
      <c r="B50" s="268"/>
      <c r="C50" s="185"/>
      <c r="D50" s="185"/>
      <c r="E50" s="823"/>
    </row>
    <row r="51" spans="2:6">
      <c r="B51" s="268"/>
      <c r="C51" s="185"/>
      <c r="D51" s="185"/>
      <c r="E51" s="823"/>
    </row>
    <row r="52" spans="2:6">
      <c r="B52" s="268"/>
      <c r="C52" s="185"/>
      <c r="D52" s="185"/>
      <c r="E52" s="823"/>
    </row>
    <row r="53" spans="2:6">
      <c r="B53" s="268"/>
      <c r="C53" s="185"/>
      <c r="D53" s="185"/>
      <c r="E53" s="823"/>
    </row>
    <row r="54" spans="2:6">
      <c r="B54" s="268"/>
      <c r="C54" s="185"/>
      <c r="D54" s="185"/>
      <c r="E54" s="823"/>
    </row>
    <row r="55" spans="2:6">
      <c r="B55" s="268"/>
      <c r="C55" s="185"/>
      <c r="D55" s="185"/>
      <c r="E55" s="823"/>
    </row>
    <row r="56" spans="2:6">
      <c r="B56" s="268"/>
      <c r="C56" s="185"/>
      <c r="D56" s="185"/>
      <c r="E56" s="823"/>
    </row>
    <row r="57" spans="2:6">
      <c r="B57" s="268"/>
      <c r="C57" s="185"/>
      <c r="D57" s="185"/>
      <c r="E57" s="823"/>
    </row>
    <row r="58" spans="2:6">
      <c r="B58" s="268"/>
      <c r="C58" s="185"/>
      <c r="D58" s="185"/>
      <c r="E58" s="823"/>
    </row>
    <row r="59" spans="2:6">
      <c r="B59" s="268"/>
      <c r="C59" s="185"/>
      <c r="D59" s="185"/>
      <c r="E59" s="700"/>
      <c r="F59" s="121"/>
    </row>
    <row r="60" spans="2:6">
      <c r="B60" s="268"/>
      <c r="C60" s="185"/>
      <c r="D60" s="185"/>
      <c r="E60" s="823"/>
    </row>
    <row r="61" spans="2:6">
      <c r="B61" s="268"/>
      <c r="C61" s="185"/>
      <c r="D61" s="185"/>
      <c r="E61" s="823"/>
    </row>
    <row r="62" spans="2:6">
      <c r="B62" s="268"/>
      <c r="C62" s="185"/>
      <c r="D62" s="185"/>
      <c r="E62" s="823"/>
    </row>
    <row r="63" spans="2:6">
      <c r="B63" s="268"/>
      <c r="C63" s="185"/>
      <c r="D63" s="185"/>
      <c r="E63" s="823"/>
    </row>
    <row r="64" spans="2:6">
      <c r="B64" s="268"/>
      <c r="C64" s="185"/>
      <c r="D64" s="185"/>
      <c r="E64" s="823"/>
    </row>
    <row r="65" spans="2:6">
      <c r="B65" s="268"/>
      <c r="C65" s="185"/>
      <c r="D65" s="185"/>
      <c r="E65" s="823"/>
    </row>
    <row r="66" spans="2:6">
      <c r="B66" s="268"/>
      <c r="C66" s="185"/>
      <c r="D66" s="185"/>
      <c r="E66" s="823"/>
    </row>
    <row r="67" spans="2:6">
      <c r="B67" s="268"/>
      <c r="C67" s="185"/>
      <c r="D67" s="185"/>
      <c r="E67" s="823"/>
    </row>
    <row r="68" spans="2:6">
      <c r="B68" s="268"/>
      <c r="C68" s="185"/>
      <c r="D68" s="185"/>
      <c r="E68" s="700"/>
      <c r="F68" s="121"/>
    </row>
    <row r="69" spans="2:6">
      <c r="B69" s="268"/>
      <c r="C69" s="185"/>
      <c r="D69" s="185"/>
      <c r="E69" s="823"/>
    </row>
    <row r="70" spans="2:6">
      <c r="B70" s="268"/>
      <c r="C70" s="185"/>
      <c r="D70" s="185"/>
      <c r="E70" s="823"/>
    </row>
    <row r="71" spans="2:6">
      <c r="B71" s="268"/>
      <c r="C71" s="185"/>
      <c r="D71" s="185"/>
      <c r="E71" s="823"/>
    </row>
    <row r="72" spans="2:6">
      <c r="B72" s="268"/>
      <c r="C72" s="185"/>
      <c r="D72" s="185"/>
      <c r="E72" s="823"/>
    </row>
    <row r="73" spans="2:6">
      <c r="B73" s="268"/>
      <c r="C73" s="185"/>
      <c r="D73" s="185"/>
      <c r="E73" s="823"/>
    </row>
    <row r="74" spans="2:6">
      <c r="B74" s="268"/>
      <c r="C74" s="185"/>
      <c r="D74" s="185"/>
      <c r="E74" s="823"/>
    </row>
    <row r="75" spans="2:6">
      <c r="B75" s="268"/>
      <c r="C75" s="185"/>
      <c r="D75" s="185"/>
      <c r="E75" s="823"/>
    </row>
    <row r="76" spans="2:6">
      <c r="B76" s="268"/>
      <c r="C76" s="185"/>
      <c r="D76" s="185"/>
      <c r="E76" s="823"/>
    </row>
    <row r="77" spans="2:6">
      <c r="B77" s="268"/>
      <c r="C77" s="185"/>
      <c r="D77" s="185"/>
      <c r="E77" s="700"/>
      <c r="F77" s="121"/>
    </row>
    <row r="78" spans="2:6">
      <c r="B78" s="268"/>
      <c r="C78" s="185"/>
      <c r="D78" s="185"/>
      <c r="E78" s="823"/>
    </row>
    <row r="79" spans="2:6">
      <c r="B79" s="268"/>
      <c r="C79" s="185"/>
      <c r="D79" s="185"/>
      <c r="E79" s="823"/>
    </row>
    <row r="80" spans="2:6">
      <c r="B80" s="268"/>
      <c r="C80" s="185"/>
      <c r="D80" s="185"/>
      <c r="E80" s="823"/>
    </row>
    <row r="81" spans="1:5">
      <c r="B81" s="268"/>
      <c r="C81" s="185"/>
      <c r="D81" s="185"/>
      <c r="E81" s="823"/>
    </row>
    <row r="82" spans="1:5">
      <c r="B82" s="268"/>
      <c r="C82" s="185"/>
      <c r="D82" s="185"/>
      <c r="E82" s="823"/>
    </row>
    <row r="83" spans="1:5">
      <c r="B83" s="268"/>
      <c r="C83" s="185"/>
      <c r="D83" s="185"/>
      <c r="E83" s="823"/>
    </row>
    <row r="84" spans="1:5">
      <c r="A84" s="110"/>
      <c r="B84" s="268"/>
      <c r="C84" s="185"/>
      <c r="D84" s="185"/>
      <c r="E84" s="823"/>
    </row>
    <row r="85" spans="1:5">
      <c r="B85" s="268"/>
      <c r="C85" s="185"/>
      <c r="D85" s="185"/>
      <c r="E85" s="823"/>
    </row>
    <row r="86" spans="1:5">
      <c r="B86" s="268"/>
      <c r="C86" s="185"/>
      <c r="D86" s="185"/>
      <c r="E86" s="823"/>
    </row>
    <row r="87" spans="1:5">
      <c r="B87" s="268"/>
      <c r="C87" s="185"/>
      <c r="D87" s="185"/>
      <c r="E87" s="823"/>
    </row>
    <row r="88" spans="1:5">
      <c r="B88" s="268"/>
      <c r="C88" s="185"/>
      <c r="D88" s="185"/>
      <c r="E88" s="823"/>
    </row>
    <row r="89" spans="1:5">
      <c r="B89" s="268"/>
      <c r="C89" s="185"/>
      <c r="D89" s="185"/>
      <c r="E89" s="823"/>
    </row>
    <row r="90" spans="1:5">
      <c r="B90" s="268"/>
      <c r="C90" s="185"/>
      <c r="D90" s="185"/>
      <c r="E90" s="823"/>
    </row>
    <row r="91" spans="1:5">
      <c r="B91" s="268"/>
      <c r="C91" s="185"/>
      <c r="D91" s="185"/>
      <c r="E91" s="823"/>
    </row>
    <row r="92" spans="1:5">
      <c r="B92" s="268"/>
      <c r="C92" s="185"/>
      <c r="D92" s="185"/>
      <c r="E92" s="823"/>
    </row>
    <row r="93" spans="1:5">
      <c r="B93" s="268"/>
      <c r="C93" s="185"/>
      <c r="D93" s="185"/>
      <c r="E93" s="823"/>
    </row>
    <row r="94" spans="1:5">
      <c r="B94" s="268"/>
      <c r="C94" s="185"/>
      <c r="D94" s="185"/>
      <c r="E94" s="823"/>
    </row>
    <row r="95" spans="1:5">
      <c r="B95" s="268"/>
      <c r="C95" s="185"/>
      <c r="D95" s="185"/>
      <c r="E95" s="823"/>
    </row>
    <row r="96" spans="1:5">
      <c r="B96" s="268"/>
      <c r="C96" s="185"/>
      <c r="D96" s="185"/>
      <c r="E96" s="823"/>
    </row>
    <row r="97" spans="1:6">
      <c r="B97" s="268"/>
      <c r="C97" s="185"/>
      <c r="D97" s="185"/>
      <c r="E97" s="823"/>
    </row>
    <row r="98" spans="1:6">
      <c r="B98" s="268"/>
      <c r="C98" s="185"/>
      <c r="D98" s="185"/>
      <c r="E98" s="823"/>
    </row>
    <row r="99" spans="1:6">
      <c r="B99" s="268"/>
      <c r="C99" s="185"/>
      <c r="D99" s="185"/>
      <c r="E99" s="823"/>
    </row>
    <row r="100" spans="1:6">
      <c r="B100" s="268"/>
      <c r="C100" s="185"/>
      <c r="D100" s="185"/>
      <c r="E100" s="823"/>
    </row>
    <row r="101" spans="1:6">
      <c r="B101" s="268"/>
      <c r="C101" s="185"/>
      <c r="D101" s="185"/>
      <c r="E101" s="823"/>
    </row>
    <row r="102" spans="1:6">
      <c r="B102" s="268"/>
      <c r="C102" s="185"/>
      <c r="D102" s="185"/>
      <c r="E102" s="700"/>
      <c r="F102" s="121"/>
    </row>
    <row r="103" spans="1:6">
      <c r="B103" s="268"/>
      <c r="C103" s="185"/>
      <c r="D103" s="185"/>
      <c r="E103" s="823"/>
    </row>
    <row r="104" spans="1:6">
      <c r="B104" s="268"/>
      <c r="C104" s="185"/>
      <c r="D104" s="185"/>
      <c r="E104" s="823"/>
    </row>
    <row r="105" spans="1:6">
      <c r="B105" s="268"/>
      <c r="C105" s="185"/>
      <c r="D105" s="185"/>
      <c r="E105" s="823"/>
    </row>
    <row r="106" spans="1:6">
      <c r="B106" s="268"/>
      <c r="C106" s="185"/>
      <c r="D106" s="185"/>
      <c r="E106" s="823"/>
    </row>
    <row r="107" spans="1:6">
      <c r="B107" s="268"/>
      <c r="C107" s="185"/>
      <c r="D107" s="185"/>
      <c r="E107" s="823"/>
    </row>
    <row r="108" spans="1:6">
      <c r="B108" s="268"/>
      <c r="C108" s="185"/>
      <c r="D108" s="185"/>
      <c r="E108" s="823"/>
    </row>
    <row r="109" spans="1:6">
      <c r="B109" s="268"/>
      <c r="C109" s="185"/>
      <c r="D109" s="185"/>
      <c r="E109" s="823"/>
    </row>
    <row r="110" spans="1:6">
      <c r="A110" s="110"/>
      <c r="B110" s="268"/>
      <c r="C110" s="185"/>
      <c r="D110" s="185"/>
      <c r="E110" s="823"/>
    </row>
    <row r="111" spans="1:6">
      <c r="B111" s="268"/>
      <c r="C111" s="185"/>
      <c r="D111" s="185"/>
      <c r="E111" s="823"/>
    </row>
    <row r="112" spans="1:6">
      <c r="B112" s="268"/>
      <c r="C112" s="185"/>
      <c r="D112" s="185"/>
      <c r="E112" s="823"/>
    </row>
    <row r="113" spans="2:6">
      <c r="B113" s="268"/>
      <c r="C113" s="185"/>
      <c r="D113" s="185"/>
      <c r="E113" s="823"/>
    </row>
    <row r="114" spans="2:6">
      <c r="B114" s="268"/>
      <c r="C114" s="185"/>
      <c r="D114" s="185"/>
      <c r="E114" s="823"/>
    </row>
    <row r="115" spans="2:6">
      <c r="B115" s="268"/>
      <c r="C115" s="185"/>
      <c r="D115" s="185"/>
      <c r="E115" s="823"/>
    </row>
    <row r="116" spans="2:6">
      <c r="B116" s="268"/>
      <c r="C116" s="185"/>
      <c r="D116" s="185"/>
      <c r="E116" s="823"/>
    </row>
    <row r="117" spans="2:6">
      <c r="B117" s="268"/>
      <c r="C117" s="185"/>
      <c r="D117" s="185"/>
      <c r="E117" s="823"/>
    </row>
    <row r="118" spans="2:6">
      <c r="B118" s="268"/>
      <c r="C118" s="185"/>
      <c r="D118" s="185"/>
      <c r="E118" s="823"/>
    </row>
    <row r="119" spans="2:6">
      <c r="B119" s="268"/>
      <c r="C119" s="185"/>
      <c r="D119" s="185"/>
      <c r="E119" s="823"/>
    </row>
    <row r="120" spans="2:6">
      <c r="B120" s="268"/>
      <c r="C120" s="185"/>
      <c r="D120" s="185"/>
      <c r="E120" s="823"/>
    </row>
    <row r="121" spans="2:6">
      <c r="B121" s="268"/>
      <c r="C121" s="185"/>
      <c r="D121" s="185"/>
      <c r="E121" s="823"/>
    </row>
    <row r="122" spans="2:6">
      <c r="B122" s="268"/>
      <c r="C122" s="185"/>
      <c r="D122" s="185"/>
      <c r="E122" s="823"/>
    </row>
    <row r="123" spans="2:6">
      <c r="B123" s="268"/>
      <c r="C123" s="185"/>
      <c r="D123" s="185"/>
      <c r="E123" s="823"/>
    </row>
    <row r="124" spans="2:6">
      <c r="B124" s="268"/>
      <c r="C124" s="185"/>
      <c r="D124" s="185"/>
      <c r="E124" s="823"/>
    </row>
    <row r="125" spans="2:6">
      <c r="B125" s="268"/>
      <c r="C125" s="185"/>
      <c r="D125" s="185"/>
      <c r="E125" s="823"/>
    </row>
    <row r="126" spans="2:6">
      <c r="B126" s="268"/>
      <c r="C126" s="185"/>
      <c r="D126" s="185"/>
      <c r="E126" s="823"/>
    </row>
    <row r="127" spans="2:6">
      <c r="B127" s="268"/>
      <c r="C127" s="185"/>
      <c r="D127" s="185"/>
      <c r="E127" s="823"/>
    </row>
    <row r="128" spans="2:6">
      <c r="B128" s="268"/>
      <c r="C128" s="185"/>
      <c r="D128" s="185"/>
      <c r="E128" s="700"/>
      <c r="F128" s="121"/>
    </row>
    <row r="129" spans="1:5">
      <c r="B129" s="268"/>
      <c r="C129" s="185"/>
      <c r="D129" s="185"/>
      <c r="E129" s="823"/>
    </row>
    <row r="130" spans="1:5">
      <c r="B130" s="268"/>
      <c r="C130" s="185"/>
      <c r="D130" s="185"/>
      <c r="E130" s="823"/>
    </row>
    <row r="131" spans="1:5">
      <c r="B131" s="268"/>
      <c r="C131" s="185"/>
      <c r="D131" s="185"/>
      <c r="E131" s="823"/>
    </row>
    <row r="132" spans="1:5">
      <c r="B132" s="268"/>
      <c r="C132" s="185"/>
      <c r="D132" s="185"/>
      <c r="E132" s="823"/>
    </row>
    <row r="133" spans="1:5">
      <c r="B133" s="268"/>
      <c r="C133" s="185"/>
      <c r="D133" s="185"/>
      <c r="E133" s="823"/>
    </row>
    <row r="134" spans="1:5">
      <c r="B134" s="268"/>
      <c r="C134" s="185"/>
      <c r="D134" s="185"/>
      <c r="E134" s="823"/>
    </row>
    <row r="135" spans="1:5">
      <c r="B135" s="268"/>
      <c r="C135" s="185"/>
      <c r="D135" s="185"/>
      <c r="E135" s="823"/>
    </row>
    <row r="136" spans="1:5">
      <c r="A136" s="110"/>
      <c r="B136" s="268"/>
      <c r="C136" s="185"/>
      <c r="D136" s="185"/>
      <c r="E136" s="823"/>
    </row>
    <row r="137" spans="1:5">
      <c r="B137" s="268"/>
      <c r="C137" s="185"/>
      <c r="D137" s="185"/>
      <c r="E137" s="823"/>
    </row>
    <row r="138" spans="1:5">
      <c r="B138" s="268"/>
      <c r="C138" s="185"/>
      <c r="D138" s="185"/>
      <c r="E138" s="823"/>
    </row>
    <row r="139" spans="1:5">
      <c r="B139" s="268"/>
      <c r="C139" s="185"/>
      <c r="D139" s="185"/>
      <c r="E139" s="823"/>
    </row>
    <row r="140" spans="1:5">
      <c r="B140" s="268"/>
      <c r="C140" s="185"/>
      <c r="D140" s="185"/>
      <c r="E140" s="823"/>
    </row>
    <row r="141" spans="1:5">
      <c r="B141" s="268"/>
      <c r="C141" s="185"/>
      <c r="D141" s="185"/>
      <c r="E141" s="823"/>
    </row>
    <row r="142" spans="1:5">
      <c r="B142" s="268"/>
      <c r="C142" s="185"/>
      <c r="D142" s="185"/>
      <c r="E142" s="823"/>
    </row>
    <row r="143" spans="1:5">
      <c r="B143" s="268"/>
      <c r="C143" s="185"/>
      <c r="D143" s="185"/>
      <c r="E143" s="823"/>
    </row>
    <row r="144" spans="1:5">
      <c r="B144" s="268"/>
      <c r="C144" s="185"/>
      <c r="D144" s="185"/>
      <c r="E144" s="823"/>
    </row>
    <row r="145" spans="2:6">
      <c r="B145" s="268"/>
      <c r="C145" s="185"/>
      <c r="D145" s="185"/>
      <c r="E145" s="823"/>
    </row>
    <row r="146" spans="2:6">
      <c r="B146" s="268"/>
      <c r="C146" s="185"/>
      <c r="D146" s="185"/>
      <c r="E146" s="823"/>
    </row>
    <row r="147" spans="2:6">
      <c r="B147" s="268"/>
      <c r="C147" s="185"/>
      <c r="D147" s="185"/>
      <c r="E147" s="823"/>
    </row>
    <row r="148" spans="2:6">
      <c r="B148" s="268"/>
      <c r="C148" s="185"/>
      <c r="D148" s="185"/>
      <c r="E148" s="823"/>
    </row>
    <row r="149" spans="2:6">
      <c r="B149" s="268"/>
      <c r="C149" s="185"/>
      <c r="D149" s="185"/>
      <c r="E149" s="823"/>
    </row>
    <row r="150" spans="2:6">
      <c r="B150" s="268"/>
      <c r="C150" s="185"/>
      <c r="D150" s="185"/>
      <c r="E150" s="823"/>
    </row>
    <row r="151" spans="2:6">
      <c r="B151" s="268"/>
      <c r="C151" s="185"/>
      <c r="D151" s="185"/>
      <c r="E151" s="823"/>
    </row>
    <row r="152" spans="2:6">
      <c r="B152" s="268"/>
      <c r="C152" s="185"/>
      <c r="D152" s="185"/>
      <c r="E152" s="823"/>
    </row>
    <row r="153" spans="2:6">
      <c r="B153" s="268"/>
      <c r="C153" s="185"/>
      <c r="D153" s="185"/>
      <c r="E153" s="700"/>
      <c r="F153" s="121"/>
    </row>
    <row r="154" spans="2:6">
      <c r="B154" s="268"/>
      <c r="C154" s="185"/>
      <c r="D154" s="185"/>
      <c r="E154" s="823"/>
    </row>
    <row r="155" spans="2:6">
      <c r="B155" s="268"/>
      <c r="C155" s="185"/>
      <c r="D155" s="185"/>
      <c r="E155" s="823"/>
    </row>
    <row r="156" spans="2:6">
      <c r="B156" s="268"/>
      <c r="C156" s="185"/>
      <c r="D156" s="185"/>
      <c r="E156" s="823"/>
    </row>
    <row r="157" spans="2:6">
      <c r="B157" s="268"/>
      <c r="C157" s="185"/>
      <c r="D157" s="185"/>
      <c r="E157" s="823"/>
    </row>
    <row r="158" spans="2:6">
      <c r="B158" s="268"/>
      <c r="C158" s="185"/>
      <c r="D158" s="185"/>
      <c r="E158" s="823"/>
    </row>
    <row r="159" spans="2:6">
      <c r="B159" s="268"/>
      <c r="C159" s="185"/>
      <c r="D159" s="185"/>
      <c r="E159" s="823"/>
    </row>
    <row r="160" spans="2:6">
      <c r="B160" s="268"/>
      <c r="C160" s="185"/>
      <c r="D160" s="185"/>
      <c r="E160" s="823"/>
    </row>
    <row r="161" spans="2:6">
      <c r="B161" s="268"/>
      <c r="C161" s="185"/>
      <c r="D161" s="185"/>
      <c r="E161" s="823"/>
    </row>
    <row r="162" spans="2:6">
      <c r="B162" s="268"/>
      <c r="C162" s="185"/>
      <c r="D162" s="185"/>
      <c r="E162" s="700"/>
      <c r="F162" s="121"/>
    </row>
    <row r="163" spans="2:6">
      <c r="B163" s="268"/>
      <c r="C163" s="185"/>
      <c r="D163" s="185"/>
      <c r="E163" s="823"/>
    </row>
    <row r="164" spans="2:6">
      <c r="B164" s="268"/>
      <c r="C164" s="185"/>
      <c r="D164" s="185"/>
      <c r="E164" s="823"/>
    </row>
    <row r="165" spans="2:6">
      <c r="B165" s="268"/>
      <c r="C165" s="185"/>
      <c r="D165" s="185"/>
      <c r="E165" s="823"/>
    </row>
    <row r="166" spans="2:6">
      <c r="B166" s="268"/>
      <c r="C166" s="185"/>
      <c r="D166" s="185"/>
      <c r="E166" s="823"/>
    </row>
    <row r="167" spans="2:6">
      <c r="B167" s="268"/>
      <c r="C167" s="185"/>
      <c r="D167" s="185"/>
      <c r="E167" s="823"/>
    </row>
    <row r="168" spans="2:6">
      <c r="B168" s="268"/>
      <c r="C168" s="185"/>
      <c r="D168" s="185"/>
      <c r="E168" s="823"/>
    </row>
    <row r="169" spans="2:6">
      <c r="B169" s="268"/>
      <c r="C169" s="185"/>
      <c r="D169" s="185"/>
      <c r="E169" s="823"/>
    </row>
    <row r="170" spans="2:6">
      <c r="B170" s="268"/>
      <c r="C170" s="185"/>
      <c r="D170" s="185"/>
      <c r="E170" s="823"/>
    </row>
    <row r="171" spans="2:6">
      <c r="B171" s="268"/>
      <c r="C171" s="185"/>
      <c r="D171" s="185"/>
      <c r="E171" s="700"/>
      <c r="F171" s="121"/>
    </row>
    <row r="172" spans="2:6">
      <c r="B172" s="268"/>
      <c r="C172" s="185"/>
      <c r="D172" s="185"/>
      <c r="E172" s="823"/>
    </row>
    <row r="173" spans="2:6">
      <c r="B173" s="268"/>
      <c r="C173" s="185"/>
      <c r="D173" s="185"/>
      <c r="E173" s="823"/>
    </row>
    <row r="174" spans="2:6">
      <c r="B174" s="268"/>
      <c r="C174" s="185"/>
      <c r="D174" s="185"/>
      <c r="E174" s="823"/>
    </row>
    <row r="175" spans="2:6">
      <c r="B175" s="268"/>
      <c r="C175" s="185"/>
      <c r="D175" s="185"/>
      <c r="E175" s="823"/>
    </row>
    <row r="176" spans="2:6">
      <c r="B176" s="268"/>
      <c r="C176" s="185"/>
      <c r="D176" s="185"/>
      <c r="E176" s="823"/>
    </row>
    <row r="177" spans="1:5">
      <c r="B177" s="268"/>
      <c r="C177" s="185"/>
      <c r="D177" s="185"/>
      <c r="E177" s="823"/>
    </row>
    <row r="178" spans="1:5">
      <c r="B178" s="268"/>
      <c r="C178" s="185"/>
      <c r="D178" s="185"/>
      <c r="E178" s="823"/>
    </row>
    <row r="179" spans="1:5">
      <c r="A179" s="110"/>
      <c r="B179" s="268"/>
      <c r="C179" s="185"/>
      <c r="D179" s="185"/>
      <c r="E179" s="823"/>
    </row>
    <row r="180" spans="1:5">
      <c r="B180" s="268"/>
      <c r="C180" s="185"/>
      <c r="D180" s="185"/>
      <c r="E180" s="823"/>
    </row>
    <row r="181" spans="1:5">
      <c r="B181" s="268"/>
      <c r="C181" s="185"/>
      <c r="D181" s="185"/>
      <c r="E181" s="823"/>
    </row>
    <row r="182" spans="1:5">
      <c r="B182" s="268"/>
      <c r="C182" s="185"/>
      <c r="D182" s="185"/>
      <c r="E182" s="823"/>
    </row>
    <row r="183" spans="1:5">
      <c r="B183" s="268"/>
      <c r="C183" s="185"/>
      <c r="D183" s="185"/>
      <c r="E183" s="823"/>
    </row>
    <row r="184" spans="1:5">
      <c r="B184" s="268"/>
      <c r="C184" s="185"/>
      <c r="D184" s="185"/>
      <c r="E184" s="823"/>
    </row>
    <row r="185" spans="1:5">
      <c r="B185" s="268"/>
      <c r="C185" s="185"/>
      <c r="D185" s="185"/>
      <c r="E185" s="823"/>
    </row>
    <row r="186" spans="1:5">
      <c r="B186" s="268"/>
      <c r="C186" s="185"/>
      <c r="D186" s="185"/>
      <c r="E186" s="823"/>
    </row>
    <row r="187" spans="1:5">
      <c r="B187" s="268"/>
      <c r="C187" s="185"/>
      <c r="D187" s="185"/>
      <c r="E187" s="823"/>
    </row>
    <row r="188" spans="1:5">
      <c r="B188" s="268"/>
      <c r="C188" s="185"/>
      <c r="D188" s="185"/>
      <c r="E188" s="823"/>
    </row>
    <row r="189" spans="1:5">
      <c r="B189" s="268"/>
      <c r="C189" s="185"/>
      <c r="D189" s="185"/>
      <c r="E189" s="823"/>
    </row>
    <row r="190" spans="1:5">
      <c r="B190" s="268"/>
      <c r="C190" s="185"/>
      <c r="D190" s="185"/>
      <c r="E190" s="823"/>
    </row>
    <row r="191" spans="1:5">
      <c r="B191" s="268"/>
      <c r="C191" s="185"/>
      <c r="D191" s="185"/>
      <c r="E191" s="823"/>
    </row>
    <row r="192" spans="1:5">
      <c r="B192" s="268"/>
      <c r="C192" s="185"/>
      <c r="D192" s="185"/>
      <c r="E192" s="823"/>
    </row>
    <row r="193" spans="1:6">
      <c r="B193" s="268"/>
      <c r="C193" s="185"/>
      <c r="D193" s="185"/>
      <c r="E193" s="823"/>
    </row>
    <row r="194" spans="1:6">
      <c r="B194" s="268"/>
      <c r="C194" s="185"/>
      <c r="D194" s="185"/>
      <c r="E194" s="823"/>
    </row>
    <row r="195" spans="1:6">
      <c r="B195" s="268"/>
      <c r="C195" s="185"/>
      <c r="D195" s="185"/>
      <c r="E195" s="823"/>
    </row>
    <row r="196" spans="1:6">
      <c r="B196" s="268"/>
      <c r="C196" s="185"/>
      <c r="D196" s="185"/>
      <c r="E196" s="700"/>
      <c r="F196" s="121"/>
    </row>
    <row r="197" spans="1:6">
      <c r="B197" s="268"/>
      <c r="C197" s="185"/>
      <c r="D197" s="185"/>
      <c r="E197" s="823"/>
    </row>
    <row r="198" spans="1:6">
      <c r="B198" s="268"/>
      <c r="C198" s="185"/>
      <c r="D198" s="185"/>
      <c r="E198" s="823"/>
    </row>
    <row r="199" spans="1:6">
      <c r="B199" s="268"/>
      <c r="C199" s="185"/>
      <c r="D199" s="185"/>
      <c r="E199" s="823"/>
    </row>
    <row r="200" spans="1:6">
      <c r="B200" s="268"/>
      <c r="C200" s="185"/>
      <c r="D200" s="185"/>
      <c r="E200" s="823"/>
    </row>
    <row r="201" spans="1:6">
      <c r="B201" s="268"/>
      <c r="C201" s="185"/>
      <c r="D201" s="185"/>
      <c r="E201" s="823"/>
    </row>
    <row r="202" spans="1:6">
      <c r="B202" s="268"/>
      <c r="C202" s="185"/>
      <c r="D202" s="185"/>
      <c r="E202" s="823"/>
    </row>
    <row r="203" spans="1:6">
      <c r="B203" s="268"/>
      <c r="C203" s="185"/>
      <c r="D203" s="185"/>
      <c r="E203" s="823"/>
    </row>
    <row r="204" spans="1:6">
      <c r="A204" s="110"/>
      <c r="B204" s="268"/>
      <c r="C204" s="185"/>
      <c r="D204" s="185"/>
      <c r="E204" s="823"/>
    </row>
    <row r="205" spans="1:6">
      <c r="B205" s="268"/>
      <c r="C205" s="185"/>
      <c r="D205" s="185"/>
      <c r="E205" s="823"/>
    </row>
    <row r="206" spans="1:6">
      <c r="B206" s="268"/>
      <c r="C206" s="185"/>
      <c r="D206" s="185"/>
      <c r="E206" s="700"/>
      <c r="F206" s="121"/>
    </row>
    <row r="207" spans="1:6">
      <c r="B207" s="268"/>
      <c r="C207" s="185"/>
      <c r="D207" s="185"/>
      <c r="E207" s="700"/>
      <c r="F207" s="121"/>
    </row>
    <row r="208" spans="1:6">
      <c r="B208" s="268"/>
      <c r="C208" s="185"/>
      <c r="D208" s="185"/>
      <c r="E208" s="700"/>
      <c r="F208" s="121"/>
    </row>
    <row r="209" spans="1:6">
      <c r="B209" s="268"/>
      <c r="C209" s="185"/>
      <c r="D209" s="185"/>
      <c r="E209" s="700"/>
      <c r="F209" s="121"/>
    </row>
    <row r="210" spans="1:6">
      <c r="B210" s="268"/>
      <c r="C210" s="185"/>
      <c r="D210" s="185"/>
      <c r="E210" s="700"/>
      <c r="F210" s="121"/>
    </row>
    <row r="211" spans="1:6">
      <c r="B211" s="268"/>
      <c r="C211" s="185"/>
      <c r="D211" s="185"/>
      <c r="E211" s="823"/>
    </row>
    <row r="212" spans="1:6">
      <c r="B212" s="268"/>
      <c r="C212" s="185"/>
      <c r="D212" s="185"/>
      <c r="E212" s="823"/>
    </row>
    <row r="213" spans="1:6">
      <c r="B213" s="268"/>
      <c r="C213" s="185"/>
      <c r="D213" s="185"/>
      <c r="E213" s="823"/>
    </row>
    <row r="214" spans="1:6">
      <c r="B214" s="268"/>
      <c r="C214" s="185"/>
      <c r="D214" s="185"/>
      <c r="E214" s="823"/>
    </row>
    <row r="215" spans="1:6">
      <c r="B215" s="268"/>
      <c r="C215" s="185"/>
      <c r="D215" s="185"/>
      <c r="E215" s="823"/>
    </row>
    <row r="216" spans="1:6">
      <c r="B216" s="268"/>
      <c r="C216" s="185"/>
      <c r="D216" s="185"/>
      <c r="E216" s="823"/>
    </row>
    <row r="217" spans="1:6">
      <c r="A217" s="110"/>
      <c r="B217" s="268"/>
      <c r="C217" s="185"/>
      <c r="D217" s="185"/>
      <c r="E217" s="823"/>
    </row>
    <row r="218" spans="1:6">
      <c r="B218" s="268"/>
      <c r="C218" s="185"/>
      <c r="D218" s="185"/>
      <c r="E218" s="700"/>
      <c r="F218" s="121"/>
    </row>
    <row r="219" spans="1:6">
      <c r="B219" s="268"/>
      <c r="C219" s="185"/>
      <c r="D219" s="185"/>
      <c r="E219" s="700"/>
      <c r="F219" s="121"/>
    </row>
    <row r="220" spans="1:6">
      <c r="B220" s="268"/>
      <c r="C220" s="185"/>
      <c r="D220" s="185"/>
      <c r="E220" s="823"/>
    </row>
    <row r="221" spans="1:6">
      <c r="B221" s="268"/>
      <c r="C221" s="185"/>
      <c r="D221" s="185"/>
      <c r="E221" s="823"/>
    </row>
    <row r="222" spans="1:6">
      <c r="A222" s="110"/>
      <c r="B222" s="268"/>
      <c r="C222" s="185"/>
      <c r="D222" s="185"/>
      <c r="E222" s="823"/>
    </row>
    <row r="223" spans="1:6">
      <c r="B223" s="268"/>
      <c r="C223" s="185"/>
      <c r="D223" s="185"/>
      <c r="E223" s="700"/>
      <c r="F223" s="121"/>
    </row>
    <row r="224" spans="1:6">
      <c r="B224" s="268"/>
      <c r="C224" s="185"/>
      <c r="D224" s="185"/>
      <c r="E224" s="700"/>
      <c r="F224" s="121"/>
    </row>
    <row r="225" spans="1:6">
      <c r="B225" s="268"/>
      <c r="C225" s="185"/>
      <c r="D225" s="185"/>
      <c r="E225" s="823"/>
    </row>
    <row r="226" spans="1:6">
      <c r="B226" s="268"/>
      <c r="C226" s="185"/>
      <c r="D226" s="185"/>
      <c r="E226" s="823"/>
    </row>
    <row r="227" spans="1:6">
      <c r="A227" s="110"/>
      <c r="B227" s="268"/>
      <c r="C227" s="185"/>
      <c r="D227" s="185"/>
      <c r="E227" s="823"/>
    </row>
    <row r="228" spans="1:6">
      <c r="B228" s="268"/>
      <c r="C228" s="185"/>
      <c r="D228" s="185"/>
      <c r="E228" s="823"/>
    </row>
    <row r="229" spans="1:6">
      <c r="B229" s="268"/>
      <c r="C229" s="185"/>
      <c r="D229" s="185"/>
      <c r="E229" s="700"/>
      <c r="F229" s="121"/>
    </row>
    <row r="230" spans="1:6">
      <c r="B230" s="268"/>
      <c r="C230" s="185"/>
      <c r="D230" s="185"/>
      <c r="E230" s="823"/>
    </row>
    <row r="231" spans="1:6">
      <c r="B231" s="268"/>
      <c r="C231" s="185"/>
      <c r="D231" s="185"/>
      <c r="E231" s="700"/>
      <c r="F231" s="121"/>
    </row>
    <row r="232" spans="1:6">
      <c r="B232" s="268"/>
      <c r="C232" s="185"/>
      <c r="D232" s="185"/>
      <c r="E232" s="700"/>
      <c r="F232" s="121"/>
    </row>
    <row r="233" spans="1:6">
      <c r="B233" s="268"/>
      <c r="C233" s="185"/>
      <c r="D233" s="185"/>
      <c r="E233" s="700"/>
      <c r="F233" s="121"/>
    </row>
    <row r="234" spans="1:6">
      <c r="B234" s="268"/>
      <c r="C234" s="185"/>
      <c r="D234" s="185"/>
      <c r="E234" s="700"/>
      <c r="F234" s="121"/>
    </row>
    <row r="235" spans="1:6">
      <c r="B235" s="268"/>
      <c r="C235" s="185"/>
      <c r="D235" s="185"/>
      <c r="E235" s="823"/>
    </row>
    <row r="236" spans="1:6">
      <c r="B236" s="268"/>
      <c r="C236" s="185"/>
      <c r="D236" s="185"/>
      <c r="E236" s="700"/>
      <c r="F236" s="121"/>
    </row>
    <row r="237" spans="1:6">
      <c r="B237" s="268"/>
      <c r="C237" s="185"/>
      <c r="D237" s="185"/>
      <c r="E237" s="700"/>
      <c r="F237" s="121"/>
    </row>
    <row r="238" spans="1:6">
      <c r="B238" s="268"/>
      <c r="C238" s="185"/>
      <c r="D238" s="185"/>
      <c r="E238" s="700"/>
      <c r="F238" s="121"/>
    </row>
    <row r="239" spans="1:6">
      <c r="B239" s="268"/>
      <c r="C239" s="185"/>
      <c r="D239" s="185"/>
      <c r="E239" s="700"/>
      <c r="F239" s="121"/>
    </row>
    <row r="240" spans="1:6">
      <c r="B240" s="268"/>
      <c r="C240" s="185"/>
      <c r="D240" s="185"/>
      <c r="E240" s="700"/>
      <c r="F240" s="121"/>
    </row>
    <row r="241" spans="2:6">
      <c r="B241" s="268"/>
      <c r="C241" s="185"/>
      <c r="D241" s="185"/>
      <c r="E241" s="823"/>
    </row>
    <row r="242" spans="2:6">
      <c r="B242" s="268"/>
      <c r="C242" s="185"/>
      <c r="D242" s="185"/>
      <c r="E242" s="700"/>
      <c r="F242" s="121"/>
    </row>
    <row r="243" spans="2:6">
      <c r="B243" s="268"/>
      <c r="C243" s="185"/>
      <c r="D243" s="185"/>
      <c r="E243" s="700"/>
      <c r="F243" s="121"/>
    </row>
    <row r="244" spans="2:6">
      <c r="B244" s="268"/>
      <c r="C244" s="185"/>
      <c r="D244" s="185"/>
      <c r="E244" s="700"/>
      <c r="F244" s="121"/>
    </row>
    <row r="245" spans="2:6">
      <c r="B245" s="268"/>
      <c r="C245" s="185"/>
      <c r="D245" s="185"/>
      <c r="E245" s="700"/>
      <c r="F245" s="121"/>
    </row>
    <row r="246" spans="2:6">
      <c r="B246" s="268"/>
      <c r="C246" s="185"/>
      <c r="D246" s="185"/>
      <c r="E246" s="700"/>
      <c r="F246" s="121"/>
    </row>
    <row r="247" spans="2:6">
      <c r="B247" s="268"/>
      <c r="C247" s="185"/>
      <c r="D247" s="185"/>
      <c r="E247" s="700"/>
      <c r="F247" s="121"/>
    </row>
    <row r="248" spans="2:6">
      <c r="B248" s="268"/>
      <c r="C248" s="185"/>
      <c r="D248" s="185"/>
      <c r="E248" s="823"/>
    </row>
    <row r="249" spans="2:6">
      <c r="B249" s="268"/>
      <c r="C249" s="185"/>
      <c r="D249" s="185"/>
      <c r="E249" s="700"/>
      <c r="F249" s="121"/>
    </row>
    <row r="250" spans="2:6">
      <c r="B250" s="268"/>
      <c r="C250" s="185"/>
      <c r="D250" s="185"/>
      <c r="E250" s="700"/>
      <c r="F250" s="121"/>
    </row>
    <row r="251" spans="2:6">
      <c r="B251" s="268"/>
      <c r="C251" s="185"/>
      <c r="D251" s="185"/>
      <c r="E251" s="823"/>
    </row>
    <row r="252" spans="2:6">
      <c r="B252" s="268"/>
      <c r="C252" s="185"/>
      <c r="D252" s="185"/>
      <c r="E252" s="823"/>
    </row>
    <row r="253" spans="2:6">
      <c r="B253" s="268"/>
      <c r="C253" s="185"/>
      <c r="D253" s="185"/>
      <c r="E253" s="823"/>
    </row>
    <row r="254" spans="2:6">
      <c r="B254" s="268"/>
      <c r="C254" s="185"/>
      <c r="D254" s="185"/>
      <c r="E254" s="823"/>
    </row>
    <row r="255" spans="2:6">
      <c r="B255" s="268"/>
      <c r="C255" s="185"/>
      <c r="D255" s="185"/>
      <c r="E255" s="823"/>
    </row>
    <row r="256" spans="2:6">
      <c r="B256" s="268"/>
      <c r="C256" s="185"/>
      <c r="D256" s="185"/>
      <c r="E256" s="823"/>
    </row>
    <row r="257" spans="1:6">
      <c r="A257" s="110"/>
      <c r="B257" s="268"/>
      <c r="C257" s="185"/>
      <c r="D257" s="185"/>
      <c r="E257" s="823"/>
    </row>
    <row r="258" spans="1:6">
      <c r="B258" s="268"/>
      <c r="C258" s="185"/>
      <c r="D258" s="185"/>
      <c r="E258" s="823"/>
    </row>
    <row r="259" spans="1:6">
      <c r="B259" s="268"/>
      <c r="C259" s="185"/>
      <c r="D259" s="185"/>
      <c r="E259" s="700"/>
      <c r="F259" s="121"/>
    </row>
    <row r="260" spans="1:6">
      <c r="B260" s="268"/>
      <c r="C260" s="185"/>
      <c r="D260" s="185"/>
      <c r="E260" s="700"/>
      <c r="F260" s="121"/>
    </row>
    <row r="261" spans="1:6">
      <c r="B261" s="268"/>
      <c r="C261" s="185"/>
      <c r="D261" s="185"/>
      <c r="E261" s="823"/>
    </row>
    <row r="262" spans="1:6">
      <c r="B262" s="268"/>
      <c r="C262" s="185"/>
      <c r="D262" s="185"/>
      <c r="E262" s="823"/>
    </row>
    <row r="263" spans="1:6">
      <c r="B263" s="268"/>
      <c r="C263" s="185"/>
      <c r="D263" s="185"/>
      <c r="E263" s="823"/>
    </row>
    <row r="264" spans="1:6">
      <c r="B264" s="268"/>
      <c r="C264" s="185"/>
      <c r="D264" s="185"/>
      <c r="E264" s="823"/>
    </row>
    <row r="265" spans="1:6">
      <c r="B265" s="268"/>
      <c r="C265" s="185"/>
      <c r="D265" s="185"/>
      <c r="E265" s="823"/>
    </row>
    <row r="266" spans="1:6">
      <c r="B266" s="268"/>
      <c r="C266" s="185"/>
      <c r="D266" s="185"/>
      <c r="E266" s="823"/>
    </row>
    <row r="267" spans="1:6">
      <c r="A267" s="110"/>
      <c r="B267" s="268"/>
      <c r="C267" s="185"/>
      <c r="D267" s="185"/>
      <c r="E267" s="700"/>
      <c r="F267" s="121"/>
    </row>
    <row r="268" spans="1:6">
      <c r="B268" s="268"/>
      <c r="C268" s="185"/>
      <c r="D268" s="185"/>
      <c r="E268" s="823"/>
    </row>
    <row r="269" spans="1:6">
      <c r="B269" s="268"/>
      <c r="C269" s="185"/>
      <c r="D269" s="185"/>
      <c r="E269" s="823"/>
    </row>
    <row r="270" spans="1:6">
      <c r="B270" s="268"/>
      <c r="C270" s="185"/>
      <c r="D270" s="185"/>
      <c r="E270" s="823"/>
    </row>
    <row r="271" spans="1:6">
      <c r="B271" s="268"/>
      <c r="C271" s="185"/>
      <c r="D271" s="185"/>
      <c r="E271" s="823"/>
    </row>
    <row r="272" spans="1:6">
      <c r="A272" s="110"/>
      <c r="B272" s="268"/>
      <c r="C272" s="185"/>
      <c r="D272" s="185"/>
      <c r="E272" s="823"/>
    </row>
    <row r="273" spans="1:6">
      <c r="B273" s="268"/>
      <c r="C273" s="185"/>
      <c r="D273" s="185"/>
      <c r="E273" s="700"/>
      <c r="F273" s="121"/>
    </row>
    <row r="274" spans="1:6">
      <c r="B274" s="268"/>
      <c r="C274" s="185"/>
      <c r="D274" s="185"/>
      <c r="E274" s="823"/>
    </row>
    <row r="275" spans="1:6">
      <c r="B275" s="268"/>
      <c r="C275" s="185"/>
      <c r="D275" s="185"/>
      <c r="E275" s="823"/>
    </row>
    <row r="276" spans="1:6">
      <c r="B276" s="268"/>
      <c r="C276" s="185"/>
      <c r="D276" s="185"/>
      <c r="E276" s="823"/>
    </row>
    <row r="277" spans="1:6">
      <c r="B277" s="268"/>
      <c r="C277" s="185"/>
      <c r="D277" s="185"/>
      <c r="E277" s="823"/>
    </row>
    <row r="278" spans="1:6">
      <c r="A278" s="110"/>
      <c r="B278" s="268"/>
      <c r="C278" s="185"/>
      <c r="D278" s="185"/>
      <c r="E278" s="823"/>
    </row>
    <row r="279" spans="1:6">
      <c r="B279" s="268"/>
      <c r="C279" s="185"/>
      <c r="D279" s="185"/>
      <c r="E279" s="700"/>
      <c r="F279" s="121"/>
    </row>
    <row r="280" spans="1:6">
      <c r="B280" s="268"/>
      <c r="C280" s="185"/>
      <c r="D280" s="185"/>
      <c r="E280" s="823"/>
    </row>
    <row r="281" spans="1:6">
      <c r="B281" s="268"/>
      <c r="C281" s="185"/>
      <c r="D281" s="185"/>
      <c r="E281" s="823"/>
    </row>
    <row r="282" spans="1:6">
      <c r="B282" s="268"/>
      <c r="C282" s="185"/>
      <c r="D282" s="185"/>
      <c r="E282" s="823"/>
    </row>
    <row r="283" spans="1:6">
      <c r="B283" s="268"/>
      <c r="C283" s="185"/>
      <c r="D283" s="185"/>
      <c r="E283" s="823"/>
    </row>
    <row r="284" spans="1:6">
      <c r="A284" s="110"/>
      <c r="B284" s="268"/>
      <c r="C284" s="185"/>
      <c r="D284" s="185"/>
      <c r="E284" s="823"/>
    </row>
    <row r="285" spans="1:6">
      <c r="B285" s="268"/>
      <c r="C285" s="185"/>
      <c r="D285" s="185"/>
      <c r="E285" s="823"/>
    </row>
    <row r="286" spans="1:6">
      <c r="B286" s="268"/>
      <c r="C286" s="185"/>
      <c r="D286" s="185"/>
      <c r="E286" s="823"/>
    </row>
    <row r="287" spans="1:6">
      <c r="B287" s="268"/>
      <c r="C287" s="185"/>
      <c r="D287" s="185"/>
      <c r="E287" s="700"/>
      <c r="F287" s="121"/>
    </row>
    <row r="288" spans="1:6">
      <c r="B288" s="268"/>
      <c r="C288" s="185"/>
      <c r="D288" s="185"/>
      <c r="E288" s="700"/>
      <c r="F288" s="121"/>
    </row>
    <row r="289" spans="1:6">
      <c r="B289" s="268"/>
      <c r="C289" s="185"/>
      <c r="D289" s="185"/>
      <c r="E289" s="700"/>
      <c r="F289" s="121"/>
    </row>
    <row r="290" spans="1:6">
      <c r="B290" s="268"/>
      <c r="C290" s="185"/>
      <c r="D290" s="185"/>
      <c r="E290" s="823"/>
    </row>
    <row r="291" spans="1:6">
      <c r="B291" s="268"/>
      <c r="C291" s="185"/>
      <c r="D291" s="185"/>
      <c r="E291" s="823"/>
    </row>
    <row r="292" spans="1:6">
      <c r="B292" s="268"/>
      <c r="C292" s="185"/>
      <c r="D292" s="185"/>
      <c r="E292" s="823"/>
    </row>
    <row r="293" spans="1:6">
      <c r="B293" s="268"/>
      <c r="C293" s="185"/>
      <c r="D293" s="185"/>
      <c r="E293" s="823"/>
    </row>
    <row r="294" spans="1:6">
      <c r="A294" s="110"/>
      <c r="B294" s="268"/>
      <c r="C294" s="185"/>
      <c r="D294" s="185"/>
      <c r="E294" s="823"/>
    </row>
    <row r="295" spans="1:6">
      <c r="B295" s="268"/>
      <c r="C295" s="185"/>
      <c r="D295" s="185"/>
      <c r="E295" s="823"/>
    </row>
    <row r="296" spans="1:6">
      <c r="B296" s="268"/>
      <c r="C296" s="185"/>
      <c r="D296" s="185"/>
      <c r="E296" s="823"/>
    </row>
    <row r="297" spans="1:6">
      <c r="B297" s="268"/>
      <c r="C297" s="185"/>
      <c r="D297" s="185"/>
      <c r="E297" s="700"/>
      <c r="F297" s="121"/>
    </row>
    <row r="298" spans="1:6">
      <c r="B298" s="268"/>
      <c r="C298" s="185"/>
      <c r="D298" s="185"/>
      <c r="E298" s="700"/>
      <c r="F298" s="121"/>
    </row>
    <row r="299" spans="1:6">
      <c r="B299" s="268"/>
      <c r="C299" s="185"/>
      <c r="D299" s="185"/>
      <c r="E299" s="700"/>
      <c r="F299" s="121"/>
    </row>
    <row r="300" spans="1:6">
      <c r="B300" s="268"/>
      <c r="C300" s="185"/>
      <c r="D300" s="185"/>
      <c r="E300" s="823"/>
    </row>
    <row r="301" spans="1:6">
      <c r="B301" s="268"/>
      <c r="C301" s="185"/>
      <c r="D301" s="185"/>
      <c r="E301" s="823"/>
    </row>
    <row r="302" spans="1:6">
      <c r="B302" s="268"/>
      <c r="C302" s="185"/>
      <c r="D302" s="185"/>
      <c r="E302" s="823"/>
    </row>
    <row r="303" spans="1:6">
      <c r="B303" s="268"/>
      <c r="C303" s="185"/>
      <c r="D303" s="185"/>
      <c r="E303" s="823"/>
    </row>
    <row r="304" spans="1:6">
      <c r="A304" s="110"/>
      <c r="B304" s="268"/>
      <c r="C304" s="185"/>
      <c r="D304" s="185"/>
      <c r="E304" s="823"/>
    </row>
    <row r="305" spans="1:6">
      <c r="B305" s="268"/>
      <c r="C305" s="185"/>
      <c r="D305" s="185"/>
      <c r="E305" s="823"/>
    </row>
    <row r="306" spans="1:6">
      <c r="B306" s="268"/>
      <c r="C306" s="185"/>
      <c r="D306" s="185"/>
      <c r="E306" s="823"/>
    </row>
    <row r="307" spans="1:6">
      <c r="B307" s="268"/>
      <c r="C307" s="185"/>
      <c r="D307" s="185"/>
      <c r="E307" s="823"/>
    </row>
    <row r="308" spans="1:6">
      <c r="B308" s="268"/>
      <c r="C308" s="185"/>
      <c r="D308" s="185"/>
      <c r="E308" s="823"/>
    </row>
    <row r="309" spans="1:6">
      <c r="B309" s="268"/>
      <c r="C309" s="185"/>
      <c r="D309" s="185"/>
      <c r="E309" s="700"/>
      <c r="F309" s="121"/>
    </row>
    <row r="310" spans="1:6">
      <c r="B310" s="268"/>
      <c r="C310" s="185"/>
      <c r="D310" s="185"/>
      <c r="E310" s="823"/>
    </row>
    <row r="311" spans="1:6">
      <c r="B311" s="268"/>
      <c r="C311" s="185"/>
      <c r="D311" s="185"/>
      <c r="E311" s="823"/>
    </row>
    <row r="312" spans="1:6">
      <c r="B312" s="268"/>
      <c r="C312" s="185"/>
      <c r="D312" s="185"/>
      <c r="E312" s="823"/>
    </row>
    <row r="313" spans="1:6">
      <c r="B313" s="268"/>
      <c r="C313" s="185"/>
      <c r="D313" s="185"/>
      <c r="E313" s="823"/>
    </row>
    <row r="314" spans="1:6">
      <c r="B314" s="268"/>
      <c r="C314" s="185"/>
      <c r="D314" s="185"/>
      <c r="E314" s="823"/>
    </row>
    <row r="315" spans="1:6">
      <c r="B315" s="268"/>
      <c r="C315" s="185"/>
      <c r="D315" s="185"/>
      <c r="E315" s="823"/>
    </row>
    <row r="316" spans="1:6">
      <c r="A316" s="110"/>
      <c r="B316" s="268"/>
      <c r="C316" s="185"/>
      <c r="D316" s="185"/>
      <c r="E316" s="823"/>
    </row>
    <row r="317" spans="1:6">
      <c r="B317" s="268"/>
      <c r="C317" s="185"/>
      <c r="D317" s="185"/>
      <c r="E317" s="700"/>
      <c r="F317" s="121"/>
    </row>
    <row r="318" spans="1:6">
      <c r="B318" s="268"/>
      <c r="C318" s="185"/>
      <c r="D318" s="185"/>
      <c r="E318" s="823"/>
    </row>
    <row r="319" spans="1:6">
      <c r="B319" s="268"/>
      <c r="C319" s="185"/>
      <c r="D319" s="185"/>
      <c r="E319" s="823"/>
    </row>
    <row r="320" spans="1:6">
      <c r="B320" s="268"/>
      <c r="C320" s="185"/>
      <c r="D320" s="185"/>
      <c r="E320" s="823"/>
    </row>
    <row r="321" spans="1:6">
      <c r="B321" s="268"/>
      <c r="C321" s="185"/>
      <c r="D321" s="185"/>
      <c r="E321" s="823"/>
    </row>
    <row r="322" spans="1:6">
      <c r="A322" s="110"/>
      <c r="B322" s="268"/>
      <c r="C322" s="185"/>
      <c r="D322" s="185"/>
      <c r="E322" s="823"/>
    </row>
    <row r="323" spans="1:6">
      <c r="B323" s="268"/>
      <c r="C323" s="185"/>
      <c r="D323" s="185"/>
      <c r="E323" s="823"/>
    </row>
    <row r="324" spans="1:6">
      <c r="B324" s="268"/>
      <c r="C324" s="185"/>
      <c r="D324" s="185"/>
      <c r="E324" s="823"/>
    </row>
    <row r="325" spans="1:6">
      <c r="B325" s="268"/>
      <c r="C325" s="185"/>
      <c r="D325" s="185"/>
      <c r="E325" s="823"/>
    </row>
    <row r="326" spans="1:6">
      <c r="B326" s="268"/>
      <c r="C326" s="185"/>
      <c r="D326" s="185"/>
      <c r="E326" s="823"/>
    </row>
    <row r="327" spans="1:6">
      <c r="B327" s="268"/>
      <c r="C327" s="185"/>
      <c r="D327" s="185"/>
      <c r="E327" s="823"/>
    </row>
    <row r="328" spans="1:6">
      <c r="B328" s="268"/>
      <c r="C328" s="185"/>
      <c r="D328" s="185"/>
      <c r="E328" s="823"/>
    </row>
    <row r="329" spans="1:6">
      <c r="B329" s="268"/>
      <c r="C329" s="185"/>
      <c r="D329" s="185"/>
      <c r="E329" s="823"/>
    </row>
    <row r="330" spans="1:6">
      <c r="B330" s="268"/>
      <c r="C330" s="185"/>
      <c r="D330" s="185"/>
      <c r="E330" s="823"/>
    </row>
    <row r="331" spans="1:6">
      <c r="B331" s="268"/>
      <c r="C331" s="185"/>
      <c r="D331" s="185"/>
      <c r="E331" s="823"/>
    </row>
    <row r="332" spans="1:6">
      <c r="B332" s="268"/>
      <c r="C332" s="185"/>
      <c r="D332" s="185"/>
      <c r="E332" s="823"/>
    </row>
    <row r="333" spans="1:6">
      <c r="B333" s="268"/>
      <c r="C333" s="185"/>
      <c r="D333" s="185"/>
      <c r="E333" s="823"/>
    </row>
    <row r="334" spans="1:6">
      <c r="B334" s="268"/>
      <c r="C334" s="185"/>
      <c r="D334" s="185"/>
      <c r="E334" s="823"/>
    </row>
    <row r="335" spans="1:6">
      <c r="B335" s="268"/>
      <c r="C335" s="185"/>
      <c r="D335" s="185"/>
      <c r="E335" s="700"/>
      <c r="F335" s="121"/>
    </row>
    <row r="336" spans="1:6">
      <c r="B336" s="268"/>
      <c r="C336" s="185"/>
      <c r="D336" s="185"/>
      <c r="E336" s="823"/>
    </row>
    <row r="337" spans="1:6">
      <c r="B337" s="268"/>
      <c r="C337" s="185"/>
      <c r="D337" s="185"/>
      <c r="E337" s="823"/>
    </row>
    <row r="338" spans="1:6">
      <c r="B338" s="268"/>
      <c r="C338" s="185"/>
      <c r="D338" s="185"/>
      <c r="E338" s="823"/>
    </row>
    <row r="339" spans="1:6">
      <c r="B339" s="268"/>
      <c r="C339" s="185"/>
      <c r="D339" s="185"/>
      <c r="E339" s="823"/>
    </row>
    <row r="340" spans="1:6">
      <c r="B340" s="268"/>
      <c r="C340" s="185"/>
      <c r="D340" s="185"/>
      <c r="E340" s="823"/>
    </row>
    <row r="341" spans="1:6">
      <c r="A341" s="110"/>
      <c r="B341" s="268"/>
      <c r="C341" s="185"/>
      <c r="D341" s="185"/>
      <c r="E341" s="823"/>
    </row>
    <row r="342" spans="1:6">
      <c r="B342" s="268"/>
      <c r="C342" s="185"/>
      <c r="D342" s="185"/>
      <c r="E342" s="700"/>
      <c r="F342" s="121"/>
    </row>
    <row r="343" spans="1:6">
      <c r="B343" s="268"/>
      <c r="C343" s="185"/>
      <c r="D343" s="185"/>
      <c r="E343" s="823"/>
    </row>
    <row r="344" spans="1:6">
      <c r="B344" s="268"/>
      <c r="C344" s="185"/>
      <c r="D344" s="185"/>
      <c r="E344" s="823"/>
    </row>
    <row r="345" spans="1:6">
      <c r="B345" s="268"/>
      <c r="C345" s="185"/>
      <c r="D345" s="185"/>
      <c r="E345" s="823"/>
    </row>
    <row r="346" spans="1:6">
      <c r="B346" s="268"/>
      <c r="C346" s="185"/>
      <c r="D346" s="185"/>
      <c r="E346" s="823"/>
    </row>
    <row r="347" spans="1:6">
      <c r="B347" s="268"/>
      <c r="C347" s="185"/>
      <c r="D347" s="185"/>
      <c r="E347" s="823"/>
    </row>
    <row r="348" spans="1:6">
      <c r="A348" s="110"/>
      <c r="B348" s="268"/>
      <c r="C348" s="185"/>
      <c r="D348" s="185"/>
      <c r="E348" s="700"/>
      <c r="F348" s="121"/>
    </row>
    <row r="349" spans="1:6">
      <c r="B349" s="268"/>
      <c r="C349" s="185"/>
      <c r="D349" s="185"/>
      <c r="E349" s="823"/>
    </row>
    <row r="350" spans="1:6">
      <c r="B350" s="268"/>
      <c r="C350" s="185"/>
      <c r="D350" s="185"/>
      <c r="E350" s="823"/>
    </row>
    <row r="351" spans="1:6">
      <c r="B351" s="268"/>
      <c r="C351" s="185"/>
      <c r="D351" s="185"/>
      <c r="E351" s="823"/>
    </row>
    <row r="352" spans="1:6">
      <c r="B352" s="268"/>
      <c r="C352" s="185"/>
      <c r="D352" s="185"/>
      <c r="E352" s="823"/>
    </row>
    <row r="353" spans="1:6">
      <c r="B353" s="268"/>
      <c r="C353" s="185"/>
      <c r="D353" s="185"/>
      <c r="E353" s="823"/>
    </row>
    <row r="354" spans="1:6">
      <c r="A354" s="110"/>
      <c r="B354" s="268"/>
      <c r="C354" s="185"/>
      <c r="D354" s="185"/>
      <c r="E354" s="823"/>
    </row>
    <row r="355" spans="1:6">
      <c r="B355" s="268"/>
      <c r="C355" s="185"/>
      <c r="D355" s="185"/>
      <c r="E355" s="823"/>
    </row>
    <row r="356" spans="1:6">
      <c r="B356" s="268"/>
      <c r="C356" s="185"/>
      <c r="D356" s="185"/>
      <c r="E356" s="823"/>
    </row>
    <row r="357" spans="1:6">
      <c r="B357" s="268"/>
      <c r="C357" s="185"/>
      <c r="D357" s="185"/>
      <c r="E357" s="823"/>
    </row>
    <row r="358" spans="1:6">
      <c r="B358" s="268"/>
      <c r="C358" s="185"/>
      <c r="D358" s="185"/>
      <c r="E358" s="823"/>
    </row>
    <row r="359" spans="1:6">
      <c r="B359" s="268"/>
      <c r="C359" s="185"/>
      <c r="D359" s="185"/>
      <c r="E359" s="823"/>
    </row>
    <row r="360" spans="1:6">
      <c r="B360" s="268"/>
      <c r="C360" s="185"/>
      <c r="D360" s="185"/>
      <c r="E360" s="823"/>
    </row>
    <row r="361" spans="1:6">
      <c r="B361" s="268"/>
      <c r="C361" s="185"/>
      <c r="D361" s="185"/>
      <c r="E361" s="823"/>
    </row>
    <row r="362" spans="1:6">
      <c r="B362" s="268"/>
      <c r="C362" s="185"/>
      <c r="D362" s="185"/>
      <c r="E362" s="700"/>
      <c r="F362" s="121"/>
    </row>
    <row r="363" spans="1:6">
      <c r="B363" s="268"/>
      <c r="C363" s="185"/>
      <c r="D363" s="185"/>
      <c r="E363" s="823"/>
    </row>
    <row r="364" spans="1:6">
      <c r="B364" s="268"/>
      <c r="C364" s="185"/>
      <c r="D364" s="185"/>
      <c r="E364" s="823"/>
    </row>
    <row r="365" spans="1:6">
      <c r="B365" s="268"/>
      <c r="C365" s="185"/>
      <c r="D365" s="185"/>
      <c r="E365" s="823"/>
    </row>
    <row r="366" spans="1:6">
      <c r="B366" s="268"/>
      <c r="C366" s="185"/>
      <c r="D366" s="185"/>
      <c r="E366" s="823"/>
    </row>
    <row r="367" spans="1:6">
      <c r="B367" s="268"/>
      <c r="C367" s="185"/>
      <c r="D367" s="185"/>
      <c r="E367" s="823"/>
    </row>
    <row r="368" spans="1:6">
      <c r="B368" s="268"/>
      <c r="C368" s="185"/>
      <c r="D368" s="185"/>
      <c r="E368" s="823"/>
    </row>
    <row r="369" spans="1:6">
      <c r="B369" s="268"/>
      <c r="C369" s="185"/>
      <c r="D369" s="185"/>
      <c r="E369" s="823"/>
    </row>
    <row r="370" spans="1:6">
      <c r="A370" s="110"/>
      <c r="B370" s="268"/>
      <c r="C370" s="185"/>
      <c r="D370" s="185"/>
      <c r="E370" s="823"/>
    </row>
    <row r="371" spans="1:6">
      <c r="B371" s="268"/>
      <c r="C371" s="185"/>
      <c r="D371" s="185"/>
      <c r="E371" s="700"/>
      <c r="F371" s="121"/>
    </row>
    <row r="372" spans="1:6">
      <c r="B372" s="268"/>
      <c r="C372" s="185"/>
      <c r="D372" s="185"/>
      <c r="E372" s="823"/>
    </row>
    <row r="373" spans="1:6">
      <c r="B373" s="268"/>
      <c r="C373" s="185"/>
      <c r="D373" s="185"/>
      <c r="E373" s="823"/>
    </row>
    <row r="374" spans="1:6">
      <c r="B374" s="268"/>
      <c r="C374" s="185"/>
      <c r="D374" s="185"/>
      <c r="E374" s="823"/>
    </row>
    <row r="375" spans="1:6">
      <c r="A375" s="110"/>
      <c r="B375" s="268"/>
      <c r="C375" s="185"/>
      <c r="D375" s="185"/>
      <c r="E375" s="823"/>
    </row>
    <row r="376" spans="1:6">
      <c r="B376" s="268"/>
      <c r="C376" s="185"/>
      <c r="D376" s="185"/>
      <c r="E376" s="700"/>
      <c r="F376" s="121"/>
    </row>
    <row r="377" spans="1:6">
      <c r="B377" s="268"/>
      <c r="C377" s="185"/>
      <c r="D377" s="185"/>
      <c r="E377" s="823"/>
    </row>
    <row r="378" spans="1:6">
      <c r="B378" s="268"/>
      <c r="C378" s="185"/>
      <c r="D378" s="185"/>
      <c r="E378" s="823"/>
    </row>
    <row r="379" spans="1:6">
      <c r="B379" s="268"/>
      <c r="C379" s="185"/>
      <c r="D379" s="185"/>
      <c r="E379" s="823"/>
    </row>
    <row r="380" spans="1:6">
      <c r="A380" s="110"/>
      <c r="B380" s="268"/>
      <c r="C380" s="185"/>
      <c r="D380" s="185"/>
      <c r="E380" s="823"/>
    </row>
    <row r="381" spans="1:6">
      <c r="B381" s="268"/>
      <c r="C381" s="185"/>
      <c r="D381" s="185"/>
      <c r="E381" s="823"/>
    </row>
    <row r="382" spans="1:6">
      <c r="B382" s="268"/>
      <c r="C382" s="185"/>
      <c r="D382" s="185"/>
      <c r="E382" s="823"/>
    </row>
    <row r="383" spans="1:6">
      <c r="B383" s="268"/>
      <c r="C383" s="185"/>
      <c r="D383" s="185"/>
      <c r="E383" s="700"/>
      <c r="F383" s="121"/>
    </row>
    <row r="384" spans="1:6">
      <c r="B384" s="268"/>
      <c r="C384" s="185"/>
      <c r="D384" s="185"/>
      <c r="E384" s="700"/>
      <c r="F384" s="121"/>
    </row>
    <row r="385" spans="1:6">
      <c r="B385" s="268"/>
      <c r="C385" s="185"/>
      <c r="D385" s="185"/>
      <c r="E385" s="823"/>
    </row>
    <row r="386" spans="1:6">
      <c r="B386" s="268"/>
      <c r="C386" s="185"/>
      <c r="D386" s="185"/>
      <c r="E386" s="823"/>
    </row>
    <row r="387" spans="1:6">
      <c r="B387" s="268"/>
      <c r="C387" s="185"/>
      <c r="D387" s="185"/>
      <c r="E387" s="823"/>
    </row>
    <row r="388" spans="1:6">
      <c r="A388" s="110"/>
      <c r="B388" s="268"/>
      <c r="C388" s="185"/>
      <c r="D388" s="185"/>
      <c r="E388" s="823"/>
    </row>
    <row r="389" spans="1:6">
      <c r="B389" s="268"/>
      <c r="C389" s="185"/>
      <c r="D389" s="185"/>
      <c r="E389" s="823"/>
    </row>
    <row r="390" spans="1:6">
      <c r="B390" s="268"/>
      <c r="C390" s="185"/>
      <c r="D390" s="185"/>
      <c r="E390" s="823"/>
    </row>
    <row r="391" spans="1:6">
      <c r="B391" s="268"/>
      <c r="C391" s="185"/>
      <c r="D391" s="185"/>
      <c r="E391" s="823"/>
    </row>
    <row r="392" spans="1:6">
      <c r="B392" s="268"/>
      <c r="C392" s="185"/>
      <c r="D392" s="185"/>
      <c r="E392" s="700"/>
      <c r="F392" s="121"/>
    </row>
    <row r="393" spans="1:6">
      <c r="B393" s="268"/>
      <c r="C393" s="185"/>
      <c r="D393" s="185"/>
      <c r="E393" s="823"/>
    </row>
    <row r="394" spans="1:6">
      <c r="B394" s="268"/>
      <c r="C394" s="185"/>
      <c r="D394" s="185"/>
      <c r="E394" s="823"/>
    </row>
    <row r="395" spans="1:6">
      <c r="A395" s="110"/>
      <c r="B395" s="268"/>
      <c r="C395" s="185"/>
      <c r="D395" s="185"/>
      <c r="E395" s="823"/>
    </row>
    <row r="396" spans="1:6">
      <c r="B396" s="268"/>
      <c r="C396" s="185"/>
      <c r="D396" s="185"/>
      <c r="E396" s="700"/>
      <c r="F396" s="121"/>
    </row>
    <row r="397" spans="1:6">
      <c r="B397" s="268"/>
      <c r="C397" s="185"/>
      <c r="D397" s="185"/>
      <c r="E397" s="823"/>
    </row>
    <row r="398" spans="1:6">
      <c r="B398" s="268"/>
      <c r="C398" s="185"/>
      <c r="D398" s="185"/>
      <c r="E398" s="823"/>
    </row>
    <row r="399" spans="1:6">
      <c r="B399" s="268"/>
      <c r="C399" s="185"/>
      <c r="D399" s="185"/>
      <c r="E399" s="823"/>
    </row>
    <row r="400" spans="1:6">
      <c r="A400" s="110"/>
      <c r="B400" s="268"/>
      <c r="C400" s="185"/>
      <c r="D400" s="185"/>
      <c r="E400" s="823"/>
    </row>
    <row r="401" spans="2:6">
      <c r="B401" s="268"/>
      <c r="C401" s="185"/>
      <c r="D401" s="185"/>
      <c r="E401" s="823"/>
    </row>
    <row r="402" spans="2:6">
      <c r="B402" s="268"/>
      <c r="C402" s="185"/>
      <c r="D402" s="185"/>
      <c r="E402" s="823"/>
    </row>
    <row r="403" spans="2:6">
      <c r="B403" s="268"/>
      <c r="C403" s="185"/>
      <c r="D403" s="185"/>
      <c r="E403" s="823"/>
    </row>
    <row r="404" spans="2:6">
      <c r="B404" s="268"/>
      <c r="C404" s="185"/>
      <c r="D404" s="185"/>
      <c r="E404" s="823"/>
    </row>
    <row r="405" spans="2:6">
      <c r="B405" s="268"/>
      <c r="C405" s="185"/>
      <c r="D405" s="185"/>
      <c r="E405" s="823"/>
    </row>
    <row r="406" spans="2:6">
      <c r="B406" s="268"/>
      <c r="C406" s="185"/>
      <c r="D406" s="185"/>
      <c r="E406" s="823"/>
    </row>
    <row r="407" spans="2:6">
      <c r="B407" s="268"/>
      <c r="C407" s="185"/>
      <c r="D407" s="185"/>
      <c r="E407" s="823"/>
    </row>
    <row r="408" spans="2:6">
      <c r="B408" s="268"/>
      <c r="C408" s="185"/>
      <c r="D408" s="185"/>
      <c r="E408" s="700"/>
      <c r="F408" s="121"/>
    </row>
    <row r="409" spans="2:6">
      <c r="B409" s="268"/>
      <c r="C409" s="185"/>
      <c r="D409" s="185"/>
      <c r="E409" s="823"/>
    </row>
    <row r="410" spans="2:6">
      <c r="B410" s="268"/>
      <c r="C410" s="185"/>
      <c r="D410" s="185"/>
      <c r="E410" s="823"/>
    </row>
    <row r="411" spans="2:6">
      <c r="B411" s="268"/>
      <c r="C411" s="185"/>
      <c r="D411" s="185"/>
      <c r="E411" s="823"/>
    </row>
    <row r="412" spans="2:6">
      <c r="B412" s="268"/>
      <c r="C412" s="185"/>
      <c r="D412" s="185"/>
      <c r="E412" s="823"/>
    </row>
    <row r="413" spans="2:6">
      <c r="B413" s="268"/>
      <c r="C413" s="185"/>
      <c r="D413" s="185"/>
      <c r="E413" s="823"/>
    </row>
    <row r="414" spans="2:6">
      <c r="B414" s="268"/>
      <c r="C414" s="185"/>
      <c r="D414" s="185"/>
      <c r="E414" s="823"/>
    </row>
    <row r="415" spans="2:6">
      <c r="B415" s="268"/>
      <c r="C415" s="185"/>
      <c r="D415" s="185"/>
      <c r="E415" s="823"/>
    </row>
    <row r="416" spans="2:6">
      <c r="B416" s="268"/>
      <c r="C416" s="185"/>
      <c r="D416" s="185"/>
      <c r="E416" s="700"/>
      <c r="F416" s="121"/>
    </row>
    <row r="417" spans="1:6">
      <c r="B417" s="268"/>
      <c r="C417" s="185"/>
      <c r="D417" s="185"/>
      <c r="E417" s="823"/>
    </row>
    <row r="418" spans="1:6">
      <c r="B418" s="268"/>
      <c r="C418" s="185"/>
      <c r="D418" s="185"/>
      <c r="E418" s="823"/>
    </row>
    <row r="419" spans="1:6">
      <c r="B419" s="268"/>
      <c r="C419" s="185"/>
      <c r="D419" s="185"/>
      <c r="E419" s="823"/>
    </row>
    <row r="420" spans="1:6">
      <c r="B420" s="268"/>
      <c r="C420" s="185"/>
      <c r="D420" s="185"/>
      <c r="E420" s="823"/>
    </row>
    <row r="421" spans="1:6">
      <c r="B421" s="268"/>
      <c r="C421" s="185"/>
      <c r="D421" s="185"/>
      <c r="E421" s="823"/>
    </row>
    <row r="422" spans="1:6">
      <c r="A422" s="110"/>
      <c r="B422" s="268"/>
      <c r="C422" s="185"/>
      <c r="D422" s="185"/>
      <c r="E422" s="823"/>
    </row>
    <row r="423" spans="1:6">
      <c r="B423" s="268"/>
      <c r="C423" s="185"/>
      <c r="D423" s="185"/>
      <c r="E423" s="823"/>
    </row>
    <row r="424" spans="1:6">
      <c r="B424" s="268"/>
      <c r="C424" s="185"/>
      <c r="D424" s="185"/>
      <c r="E424" s="823"/>
    </row>
    <row r="425" spans="1:6">
      <c r="B425" s="268"/>
      <c r="C425" s="185"/>
      <c r="D425" s="185"/>
      <c r="E425" s="700"/>
      <c r="F425" s="121"/>
    </row>
    <row r="426" spans="1:6">
      <c r="B426" s="268"/>
      <c r="C426" s="185"/>
      <c r="D426" s="185"/>
      <c r="E426" s="823"/>
    </row>
    <row r="427" spans="1:6">
      <c r="B427" s="268"/>
      <c r="C427" s="185"/>
      <c r="D427" s="185"/>
      <c r="E427" s="823"/>
    </row>
    <row r="428" spans="1:6">
      <c r="B428" s="268"/>
      <c r="C428" s="185"/>
      <c r="D428" s="185"/>
      <c r="E428" s="823"/>
    </row>
    <row r="429" spans="1:6">
      <c r="B429" s="268"/>
      <c r="C429" s="185"/>
      <c r="D429" s="185"/>
      <c r="E429" s="823"/>
    </row>
    <row r="430" spans="1:6">
      <c r="B430" s="268"/>
      <c r="C430" s="185"/>
      <c r="D430" s="185"/>
      <c r="E430" s="823"/>
    </row>
    <row r="431" spans="1:6">
      <c r="B431" s="268"/>
      <c r="C431" s="185"/>
      <c r="D431" s="185"/>
      <c r="E431" s="700"/>
      <c r="F431" s="121"/>
    </row>
    <row r="432" spans="1:6">
      <c r="B432" s="268"/>
      <c r="C432" s="185"/>
      <c r="D432" s="185"/>
      <c r="E432" s="823"/>
    </row>
    <row r="433" spans="1:6">
      <c r="B433" s="268"/>
      <c r="C433" s="185"/>
      <c r="D433" s="185"/>
      <c r="E433" s="823"/>
    </row>
    <row r="434" spans="1:6">
      <c r="B434" s="268"/>
      <c r="C434" s="185"/>
      <c r="D434" s="185"/>
      <c r="E434" s="823"/>
    </row>
    <row r="435" spans="1:6">
      <c r="B435" s="268"/>
      <c r="C435" s="185"/>
      <c r="D435" s="185"/>
      <c r="E435" s="823"/>
    </row>
    <row r="436" spans="1:6">
      <c r="B436" s="268"/>
      <c r="C436" s="185"/>
      <c r="D436" s="185"/>
      <c r="E436" s="823"/>
    </row>
    <row r="437" spans="1:6">
      <c r="A437" s="110"/>
      <c r="B437" s="268"/>
      <c r="C437" s="185"/>
      <c r="D437" s="185"/>
      <c r="E437" s="823"/>
    </row>
    <row r="438" spans="1:6">
      <c r="B438" s="268"/>
      <c r="C438" s="185"/>
      <c r="D438" s="185"/>
      <c r="E438" s="823"/>
    </row>
    <row r="439" spans="1:6">
      <c r="B439" s="268"/>
      <c r="C439" s="185"/>
      <c r="D439" s="185"/>
      <c r="E439" s="700"/>
      <c r="F439" s="121"/>
    </row>
    <row r="440" spans="1:6">
      <c r="B440" s="268"/>
      <c r="C440" s="185"/>
      <c r="D440" s="185"/>
      <c r="E440" s="700"/>
      <c r="F440" s="121"/>
    </row>
    <row r="441" spans="1:6">
      <c r="B441" s="268"/>
      <c r="C441" s="185"/>
      <c r="D441" s="185"/>
      <c r="E441" s="823"/>
    </row>
    <row r="442" spans="1:6">
      <c r="B442" s="268"/>
      <c r="C442" s="185"/>
      <c r="D442" s="185"/>
      <c r="E442" s="823"/>
    </row>
    <row r="443" spans="1:6">
      <c r="A443" s="110"/>
      <c r="B443" s="268"/>
      <c r="C443" s="185"/>
      <c r="D443" s="185"/>
      <c r="E443" s="823"/>
    </row>
    <row r="444" spans="1:6">
      <c r="B444" s="268"/>
      <c r="C444" s="185"/>
      <c r="D444" s="185"/>
      <c r="E444" s="700"/>
      <c r="F444" s="121"/>
    </row>
    <row r="445" spans="1:6">
      <c r="B445" s="268"/>
      <c r="C445" s="185"/>
      <c r="D445" s="185"/>
      <c r="E445" s="700"/>
      <c r="F445" s="121"/>
    </row>
    <row r="446" spans="1:6">
      <c r="B446" s="268"/>
      <c r="C446" s="185"/>
      <c r="D446" s="185"/>
      <c r="E446" s="700"/>
      <c r="F446" s="121"/>
    </row>
    <row r="447" spans="1:6">
      <c r="B447" s="268"/>
      <c r="C447" s="185"/>
      <c r="D447" s="185"/>
      <c r="E447" s="700"/>
      <c r="F447" s="121"/>
    </row>
    <row r="448" spans="1:6">
      <c r="B448" s="268"/>
      <c r="C448" s="185"/>
      <c r="D448" s="185"/>
      <c r="E448" s="700"/>
      <c r="F448" s="121"/>
    </row>
    <row r="449" spans="1:6">
      <c r="B449" s="268"/>
      <c r="C449" s="185"/>
      <c r="D449" s="185"/>
      <c r="E449" s="823"/>
    </row>
    <row r="450" spans="1:6">
      <c r="B450" s="268"/>
      <c r="C450" s="185"/>
      <c r="D450" s="185"/>
      <c r="E450" s="823"/>
    </row>
    <row r="451" spans="1:6">
      <c r="A451" s="110"/>
      <c r="B451" s="268"/>
      <c r="C451" s="185"/>
      <c r="D451" s="185"/>
      <c r="E451" s="823"/>
    </row>
    <row r="452" spans="1:6">
      <c r="B452" s="268"/>
      <c r="C452" s="185"/>
      <c r="D452" s="185"/>
      <c r="E452" s="823"/>
    </row>
    <row r="453" spans="1:6">
      <c r="B453" s="268"/>
      <c r="C453" s="185"/>
      <c r="D453" s="185"/>
      <c r="E453" s="700"/>
      <c r="F453" s="121"/>
    </row>
    <row r="454" spans="1:6">
      <c r="B454" s="268"/>
      <c r="C454" s="185"/>
      <c r="D454" s="185"/>
      <c r="E454" s="823"/>
    </row>
    <row r="455" spans="1:6">
      <c r="B455" s="268"/>
      <c r="C455" s="185"/>
      <c r="D455" s="185"/>
      <c r="E455" s="823"/>
    </row>
    <row r="456" spans="1:6">
      <c r="A456" s="110"/>
      <c r="B456" s="268"/>
      <c r="C456" s="185"/>
      <c r="D456" s="185"/>
      <c r="E456" s="823"/>
    </row>
    <row r="457" spans="1:6">
      <c r="B457" s="268"/>
      <c r="C457" s="185"/>
      <c r="D457" s="185"/>
      <c r="E457" s="700"/>
      <c r="F457" s="121"/>
    </row>
    <row r="458" spans="1:6">
      <c r="B458" s="268"/>
      <c r="C458" s="185"/>
      <c r="D458" s="185"/>
      <c r="E458" s="823"/>
    </row>
    <row r="459" spans="1:6">
      <c r="B459" s="268"/>
      <c r="C459" s="185"/>
      <c r="D459" s="185"/>
      <c r="E459" s="823"/>
    </row>
    <row r="460" spans="1:6">
      <c r="A460" s="110"/>
      <c r="B460" s="268"/>
      <c r="C460" s="185"/>
      <c r="D460" s="185"/>
      <c r="E460" s="700"/>
      <c r="F460" s="121"/>
    </row>
    <row r="461" spans="1:6">
      <c r="B461" s="268"/>
      <c r="C461" s="185"/>
      <c r="D461" s="185"/>
      <c r="E461" s="823"/>
    </row>
    <row r="462" spans="1:6">
      <c r="A462" s="110"/>
      <c r="B462" s="268"/>
      <c r="C462" s="185"/>
      <c r="D462" s="185"/>
      <c r="E462" s="823"/>
    </row>
    <row r="463" spans="1:6">
      <c r="B463" s="268"/>
      <c r="C463" s="185"/>
      <c r="D463" s="185"/>
      <c r="E463" s="700"/>
      <c r="F463" s="121"/>
    </row>
    <row r="464" spans="1:6">
      <c r="B464" s="268"/>
      <c r="C464" s="185"/>
      <c r="D464" s="185"/>
      <c r="E464" s="700"/>
      <c r="F464" s="121"/>
    </row>
    <row r="465" spans="1:6">
      <c r="B465" s="268"/>
      <c r="C465" s="185"/>
      <c r="D465" s="185"/>
      <c r="E465" s="700"/>
      <c r="F465" s="121"/>
    </row>
    <row r="466" spans="1:6">
      <c r="B466" s="268"/>
      <c r="C466" s="185"/>
      <c r="D466" s="185"/>
      <c r="E466" s="700"/>
      <c r="F466" s="121"/>
    </row>
    <row r="467" spans="1:6">
      <c r="B467" s="268"/>
      <c r="C467" s="185"/>
      <c r="D467" s="185"/>
      <c r="E467" s="700"/>
      <c r="F467" s="121"/>
    </row>
    <row r="468" spans="1:6">
      <c r="B468" s="268"/>
      <c r="C468" s="185"/>
      <c r="D468" s="185"/>
      <c r="E468" s="700"/>
      <c r="F468" s="121"/>
    </row>
    <row r="469" spans="1:6">
      <c r="B469" s="268"/>
      <c r="C469" s="185"/>
      <c r="D469" s="185"/>
      <c r="E469" s="700"/>
      <c r="F469" s="121"/>
    </row>
    <row r="470" spans="1:6">
      <c r="B470" s="268"/>
      <c r="C470" s="185"/>
      <c r="D470" s="185"/>
      <c r="E470" s="700"/>
      <c r="F470" s="121"/>
    </row>
    <row r="471" spans="1:6">
      <c r="B471" s="268"/>
      <c r="C471" s="185"/>
      <c r="D471" s="185"/>
      <c r="E471" s="823"/>
    </row>
    <row r="472" spans="1:6">
      <c r="A472" s="110"/>
      <c r="B472" s="268"/>
      <c r="C472" s="185"/>
      <c r="D472" s="185"/>
      <c r="E472" s="823"/>
    </row>
    <row r="473" spans="1:6">
      <c r="B473" s="268"/>
      <c r="C473" s="185"/>
      <c r="D473" s="185"/>
      <c r="E473" s="700"/>
      <c r="F473" s="121"/>
    </row>
    <row r="474" spans="1:6">
      <c r="B474" s="268"/>
      <c r="C474" s="185"/>
      <c r="D474" s="185"/>
      <c r="E474" s="823"/>
    </row>
    <row r="475" spans="1:6">
      <c r="A475" s="110"/>
      <c r="B475" s="268"/>
      <c r="C475" s="185"/>
      <c r="D475" s="185"/>
      <c r="E475" s="823"/>
    </row>
    <row r="476" spans="1:6">
      <c r="B476" s="268"/>
      <c r="C476" s="185"/>
      <c r="D476" s="185"/>
      <c r="E476" s="823"/>
    </row>
    <row r="477" spans="1:6">
      <c r="B477" s="268"/>
      <c r="C477" s="185"/>
      <c r="D477" s="185"/>
      <c r="E477" s="700"/>
      <c r="F477" s="121"/>
    </row>
    <row r="478" spans="1:6">
      <c r="B478" s="268"/>
      <c r="C478" s="185"/>
      <c r="D478" s="185"/>
      <c r="E478" s="700"/>
      <c r="F478" s="121"/>
    </row>
    <row r="479" spans="1:6">
      <c r="B479" s="268"/>
      <c r="C479" s="185"/>
      <c r="D479" s="185"/>
      <c r="E479" s="700"/>
      <c r="F479" s="121"/>
    </row>
    <row r="480" spans="1:6">
      <c r="B480" s="268"/>
      <c r="C480" s="185"/>
      <c r="D480" s="185"/>
      <c r="E480" s="700"/>
      <c r="F480" s="121"/>
    </row>
    <row r="481" spans="1:6">
      <c r="B481" s="268"/>
      <c r="C481" s="185"/>
      <c r="D481" s="185"/>
      <c r="E481" s="700"/>
      <c r="F481" s="121"/>
    </row>
    <row r="482" spans="1:6">
      <c r="B482" s="268"/>
      <c r="C482" s="185"/>
      <c r="D482" s="185"/>
      <c r="E482" s="700"/>
      <c r="F482" s="121"/>
    </row>
    <row r="483" spans="1:6">
      <c r="B483" s="268"/>
      <c r="C483" s="185"/>
      <c r="D483" s="185"/>
      <c r="E483" s="823"/>
    </row>
    <row r="484" spans="1:6">
      <c r="A484" s="110"/>
      <c r="B484" s="268"/>
      <c r="C484" s="185"/>
      <c r="D484" s="185"/>
      <c r="E484" s="823"/>
    </row>
    <row r="485" spans="1:6">
      <c r="B485" s="268"/>
      <c r="C485" s="185"/>
      <c r="D485" s="185"/>
      <c r="E485" s="700"/>
      <c r="F485" s="121"/>
    </row>
    <row r="486" spans="1:6">
      <c r="B486" s="268"/>
      <c r="C486" s="185"/>
      <c r="D486" s="185"/>
      <c r="E486" s="700"/>
      <c r="F486" s="121"/>
    </row>
    <row r="487" spans="1:6">
      <c r="B487" s="268"/>
      <c r="C487" s="185"/>
      <c r="D487" s="185"/>
      <c r="E487" s="700"/>
      <c r="F487" s="121"/>
    </row>
    <row r="488" spans="1:6">
      <c r="B488" s="268"/>
      <c r="C488" s="185"/>
      <c r="D488" s="185"/>
      <c r="E488" s="700"/>
      <c r="F488" s="121"/>
    </row>
    <row r="489" spans="1:6">
      <c r="B489" s="268"/>
      <c r="C489" s="185"/>
      <c r="D489" s="185"/>
      <c r="E489" s="823"/>
    </row>
    <row r="490" spans="1:6">
      <c r="A490" s="110"/>
      <c r="B490" s="268"/>
      <c r="C490" s="185"/>
      <c r="D490" s="185"/>
      <c r="E490" s="700"/>
      <c r="F490" s="121"/>
    </row>
    <row r="491" spans="1:6">
      <c r="B491" s="268"/>
      <c r="C491" s="185"/>
      <c r="D491" s="185"/>
      <c r="E491" s="823"/>
    </row>
    <row r="492" spans="1:6">
      <c r="A492" s="110"/>
      <c r="B492" s="268"/>
      <c r="C492" s="185"/>
      <c r="D492" s="185"/>
      <c r="E492" s="823"/>
    </row>
    <row r="493" spans="1:6">
      <c r="B493" s="268"/>
      <c r="C493" s="185"/>
      <c r="D493" s="185"/>
      <c r="E493" s="823"/>
    </row>
    <row r="494" spans="1:6">
      <c r="B494" s="268"/>
      <c r="C494" s="185"/>
      <c r="D494" s="185"/>
      <c r="E494" s="823"/>
    </row>
    <row r="495" spans="1:6">
      <c r="B495" s="268"/>
      <c r="C495" s="185"/>
      <c r="D495" s="185"/>
      <c r="E495" s="823"/>
    </row>
    <row r="496" spans="1:6">
      <c r="B496" s="268"/>
      <c r="C496" s="185"/>
      <c r="D496" s="185"/>
      <c r="E496" s="823"/>
    </row>
    <row r="497" spans="2:6">
      <c r="B497" s="268"/>
      <c r="C497" s="185"/>
      <c r="D497" s="185"/>
      <c r="E497" s="823"/>
    </row>
    <row r="498" spans="2:6">
      <c r="B498" s="268"/>
      <c r="C498" s="185"/>
      <c r="D498" s="185"/>
      <c r="E498" s="700"/>
      <c r="F498" s="121"/>
    </row>
    <row r="499" spans="2:6">
      <c r="B499" s="268"/>
      <c r="C499" s="185"/>
      <c r="D499" s="185"/>
      <c r="E499" s="700"/>
      <c r="F499" s="121"/>
    </row>
    <row r="500" spans="2:6">
      <c r="B500" s="268"/>
      <c r="C500" s="185"/>
      <c r="D500" s="185"/>
      <c r="E500" s="700"/>
      <c r="F500" s="121"/>
    </row>
    <row r="501" spans="2:6">
      <c r="B501" s="268"/>
      <c r="C501" s="185"/>
      <c r="D501" s="185"/>
      <c r="E501" s="823"/>
    </row>
    <row r="502" spans="2:6">
      <c r="B502" s="268"/>
      <c r="C502" s="185"/>
      <c r="D502" s="185"/>
      <c r="E502" s="700"/>
      <c r="F502" s="121"/>
    </row>
    <row r="503" spans="2:6">
      <c r="B503" s="268"/>
      <c r="C503" s="185"/>
      <c r="D503" s="185"/>
      <c r="E503" s="700"/>
      <c r="F503" s="121"/>
    </row>
    <row r="504" spans="2:6">
      <c r="B504" s="268"/>
      <c r="C504" s="185"/>
      <c r="D504" s="185"/>
      <c r="E504" s="823"/>
    </row>
    <row r="505" spans="2:6">
      <c r="B505" s="268"/>
      <c r="C505" s="185"/>
      <c r="D505" s="185"/>
      <c r="E505" s="700"/>
      <c r="F505" s="121"/>
    </row>
    <row r="506" spans="2:6">
      <c r="B506" s="268"/>
      <c r="C506" s="185"/>
      <c r="D506" s="185"/>
      <c r="E506" s="700"/>
      <c r="F506" s="121"/>
    </row>
    <row r="507" spans="2:6">
      <c r="B507" s="268"/>
      <c r="C507" s="185"/>
      <c r="D507" s="185"/>
      <c r="E507" s="700"/>
      <c r="F507" s="121"/>
    </row>
    <row r="508" spans="2:6">
      <c r="B508" s="268"/>
      <c r="C508" s="185"/>
      <c r="D508" s="185"/>
      <c r="E508" s="823"/>
    </row>
    <row r="509" spans="2:6">
      <c r="B509" s="268"/>
      <c r="C509" s="185"/>
      <c r="D509" s="185"/>
      <c r="E509" s="700"/>
      <c r="F509" s="121"/>
    </row>
    <row r="510" spans="2:6">
      <c r="B510" s="268"/>
      <c r="C510" s="185"/>
      <c r="D510" s="185"/>
      <c r="E510" s="700"/>
      <c r="F510" s="121"/>
    </row>
    <row r="511" spans="2:6">
      <c r="B511" s="268"/>
      <c r="C511" s="185"/>
      <c r="D511" s="185"/>
      <c r="E511" s="823"/>
    </row>
    <row r="512" spans="2:6">
      <c r="B512" s="268"/>
      <c r="C512" s="185"/>
      <c r="D512" s="185"/>
      <c r="E512" s="823"/>
    </row>
    <row r="513" spans="1:6">
      <c r="B513" s="268"/>
      <c r="C513" s="185"/>
      <c r="D513" s="185"/>
      <c r="E513" s="823"/>
    </row>
    <row r="514" spans="1:6">
      <c r="B514" s="268"/>
      <c r="C514" s="185"/>
      <c r="D514" s="185"/>
      <c r="E514" s="823"/>
    </row>
    <row r="515" spans="1:6">
      <c r="B515" s="268"/>
      <c r="C515" s="185"/>
      <c r="D515" s="185"/>
      <c r="E515" s="823"/>
    </row>
    <row r="516" spans="1:6">
      <c r="A516" s="110"/>
      <c r="B516" s="268"/>
      <c r="C516" s="185"/>
      <c r="D516" s="185"/>
      <c r="E516" s="823"/>
    </row>
    <row r="517" spans="1:6">
      <c r="B517" s="268"/>
      <c r="C517" s="185"/>
      <c r="D517" s="185"/>
      <c r="E517" s="823"/>
    </row>
    <row r="518" spans="1:6">
      <c r="B518" s="268"/>
      <c r="C518" s="185"/>
      <c r="D518" s="185"/>
      <c r="E518" s="823"/>
    </row>
    <row r="519" spans="1:6">
      <c r="B519" s="268"/>
      <c r="C519" s="185"/>
      <c r="D519" s="185"/>
      <c r="E519" s="823"/>
    </row>
    <row r="520" spans="1:6">
      <c r="B520" s="268"/>
      <c r="C520" s="185"/>
      <c r="D520" s="185"/>
      <c r="E520" s="823"/>
    </row>
    <row r="521" spans="1:6">
      <c r="B521" s="268"/>
      <c r="C521" s="185"/>
      <c r="D521" s="185"/>
      <c r="E521" s="700"/>
      <c r="F521" s="121"/>
    </row>
    <row r="522" spans="1:6">
      <c r="B522" s="268"/>
      <c r="C522" s="185"/>
      <c r="D522" s="185"/>
      <c r="E522" s="823"/>
    </row>
    <row r="523" spans="1:6">
      <c r="B523" s="268"/>
      <c r="C523" s="185"/>
      <c r="D523" s="185"/>
      <c r="E523" s="823"/>
    </row>
    <row r="524" spans="1:6">
      <c r="B524" s="268"/>
      <c r="C524" s="185"/>
      <c r="D524" s="185"/>
      <c r="E524" s="700"/>
      <c r="F524" s="121"/>
    </row>
    <row r="525" spans="1:6">
      <c r="B525" s="268"/>
      <c r="C525" s="185"/>
      <c r="D525" s="185"/>
      <c r="E525" s="823"/>
    </row>
    <row r="526" spans="1:6">
      <c r="B526" s="268"/>
      <c r="C526" s="185"/>
      <c r="D526" s="185"/>
      <c r="E526" s="823"/>
    </row>
    <row r="527" spans="1:6">
      <c r="B527" s="268"/>
      <c r="C527" s="185"/>
      <c r="D527" s="185"/>
      <c r="E527" s="700"/>
      <c r="F527" s="121"/>
    </row>
    <row r="528" spans="1:6">
      <c r="B528" s="268"/>
      <c r="C528" s="185"/>
      <c r="D528" s="185"/>
      <c r="E528" s="700"/>
      <c r="F528" s="121"/>
    </row>
    <row r="529" spans="1:6">
      <c r="B529" s="268"/>
      <c r="C529" s="185"/>
      <c r="D529" s="185"/>
      <c r="E529" s="823"/>
    </row>
    <row r="530" spans="1:6">
      <c r="A530" s="110"/>
      <c r="B530" s="268"/>
      <c r="C530" s="185"/>
      <c r="D530" s="185"/>
      <c r="E530" s="823"/>
    </row>
    <row r="531" spans="1:6">
      <c r="B531" s="268"/>
      <c r="C531" s="185"/>
      <c r="D531" s="185"/>
      <c r="E531" s="823"/>
    </row>
    <row r="532" spans="1:6">
      <c r="B532" s="268"/>
      <c r="C532" s="185"/>
      <c r="D532" s="185"/>
      <c r="E532" s="823"/>
    </row>
    <row r="533" spans="1:6">
      <c r="B533" s="268"/>
      <c r="C533" s="185"/>
      <c r="D533" s="185"/>
      <c r="E533" s="700"/>
      <c r="F533" s="121"/>
    </row>
    <row r="534" spans="1:6">
      <c r="B534" s="268"/>
      <c r="C534" s="185"/>
      <c r="D534" s="185"/>
      <c r="E534" s="700"/>
      <c r="F534" s="121"/>
    </row>
    <row r="535" spans="1:6">
      <c r="B535" s="268"/>
      <c r="C535" s="185"/>
      <c r="D535" s="185"/>
      <c r="E535" s="700"/>
      <c r="F535" s="121"/>
    </row>
    <row r="536" spans="1:6">
      <c r="B536" s="268"/>
      <c r="C536" s="185"/>
      <c r="D536" s="185"/>
      <c r="E536" s="823"/>
    </row>
    <row r="537" spans="1:6">
      <c r="B537" s="268"/>
      <c r="C537" s="185"/>
      <c r="D537" s="185"/>
      <c r="E537" s="823"/>
    </row>
    <row r="538" spans="1:6">
      <c r="B538" s="268"/>
      <c r="C538" s="185"/>
      <c r="D538" s="185"/>
      <c r="E538" s="700"/>
      <c r="F538" s="121"/>
    </row>
    <row r="539" spans="1:6">
      <c r="B539" s="268"/>
      <c r="C539" s="185"/>
      <c r="D539" s="185"/>
      <c r="E539" s="823"/>
    </row>
    <row r="540" spans="1:6">
      <c r="B540" s="268"/>
      <c r="C540" s="185"/>
      <c r="D540" s="185"/>
      <c r="E540" s="700"/>
      <c r="F540" s="121"/>
    </row>
    <row r="541" spans="1:6">
      <c r="B541" s="268"/>
      <c r="C541" s="185"/>
      <c r="D541" s="185"/>
      <c r="E541" s="700"/>
      <c r="F541" s="121"/>
    </row>
    <row r="542" spans="1:6">
      <c r="B542" s="268"/>
      <c r="C542" s="185"/>
      <c r="D542" s="185"/>
      <c r="E542" s="700"/>
      <c r="F542" s="121"/>
    </row>
    <row r="543" spans="1:6">
      <c r="B543" s="268"/>
      <c r="C543" s="185"/>
      <c r="D543" s="185"/>
      <c r="E543" s="700"/>
      <c r="F543" s="121"/>
    </row>
    <row r="544" spans="1:6">
      <c r="B544" s="268"/>
      <c r="C544" s="185"/>
      <c r="D544" s="185"/>
      <c r="E544" s="700"/>
      <c r="F544" s="121"/>
    </row>
    <row r="545" spans="1:6">
      <c r="B545" s="268"/>
      <c r="C545" s="185"/>
      <c r="D545" s="185"/>
      <c r="E545" s="823"/>
    </row>
    <row r="546" spans="1:6">
      <c r="B546" s="268"/>
      <c r="C546" s="185"/>
      <c r="D546" s="185"/>
      <c r="E546" s="823"/>
    </row>
    <row r="547" spans="1:6">
      <c r="B547" s="268"/>
      <c r="C547" s="185"/>
      <c r="D547" s="185"/>
      <c r="E547" s="823"/>
    </row>
    <row r="548" spans="1:6">
      <c r="B548" s="268"/>
      <c r="C548" s="185"/>
      <c r="D548" s="185"/>
      <c r="E548" s="823"/>
    </row>
    <row r="549" spans="1:6">
      <c r="B549" s="268"/>
      <c r="C549" s="185"/>
      <c r="D549" s="185"/>
      <c r="E549" s="823"/>
    </row>
    <row r="550" spans="1:6">
      <c r="A550" s="110"/>
      <c r="B550" s="268"/>
      <c r="C550" s="185"/>
      <c r="D550" s="185"/>
      <c r="E550" s="823"/>
    </row>
    <row r="551" spans="1:6">
      <c r="B551" s="268"/>
      <c r="C551" s="185"/>
      <c r="D551" s="185"/>
      <c r="E551" s="823"/>
    </row>
    <row r="552" spans="1:6">
      <c r="B552" s="268"/>
      <c r="C552" s="185"/>
      <c r="D552" s="185"/>
      <c r="E552" s="823"/>
    </row>
    <row r="553" spans="1:6">
      <c r="B553" s="268"/>
      <c r="C553" s="185"/>
      <c r="D553" s="185"/>
      <c r="E553" s="823"/>
    </row>
    <row r="554" spans="1:6">
      <c r="B554" s="268"/>
      <c r="C554" s="185"/>
      <c r="D554" s="185"/>
      <c r="E554" s="823"/>
    </row>
    <row r="555" spans="1:6">
      <c r="B555" s="268"/>
      <c r="C555" s="185"/>
      <c r="D555" s="185"/>
      <c r="E555" s="823"/>
    </row>
    <row r="556" spans="1:6">
      <c r="B556" s="268"/>
      <c r="C556" s="185"/>
      <c r="D556" s="185"/>
      <c r="E556" s="700"/>
      <c r="F556" s="121"/>
    </row>
    <row r="557" spans="1:6">
      <c r="B557" s="268"/>
      <c r="C557" s="185"/>
      <c r="D557" s="185"/>
      <c r="E557" s="700"/>
      <c r="F557" s="121"/>
    </row>
    <row r="558" spans="1:6">
      <c r="B558" s="268"/>
      <c r="C558" s="185"/>
      <c r="D558" s="185"/>
      <c r="E558" s="823"/>
    </row>
    <row r="559" spans="1:6">
      <c r="B559" s="268"/>
      <c r="C559" s="185"/>
      <c r="D559" s="185"/>
      <c r="E559" s="700"/>
      <c r="F559" s="121"/>
    </row>
    <row r="560" spans="1:6">
      <c r="B560" s="268"/>
      <c r="C560" s="185"/>
      <c r="D560" s="185"/>
      <c r="E560" s="700"/>
      <c r="F560" s="121"/>
    </row>
    <row r="561" spans="1:6">
      <c r="B561" s="268"/>
      <c r="C561" s="185"/>
      <c r="D561" s="185"/>
      <c r="E561" s="823"/>
    </row>
    <row r="562" spans="1:6">
      <c r="B562" s="268"/>
      <c r="C562" s="185"/>
      <c r="D562" s="185"/>
      <c r="E562" s="823"/>
    </row>
    <row r="563" spans="1:6">
      <c r="B563" s="268"/>
      <c r="C563" s="185"/>
      <c r="D563" s="185"/>
      <c r="E563" s="823"/>
    </row>
    <row r="564" spans="1:6">
      <c r="B564" s="268"/>
      <c r="C564" s="185"/>
      <c r="D564" s="185"/>
      <c r="E564" s="823"/>
    </row>
    <row r="565" spans="1:6">
      <c r="B565" s="268"/>
      <c r="C565" s="185"/>
      <c r="D565" s="185"/>
      <c r="E565" s="823"/>
    </row>
    <row r="566" spans="1:6">
      <c r="A566" s="110"/>
      <c r="B566" s="268"/>
      <c r="C566" s="185"/>
      <c r="D566" s="185"/>
      <c r="E566" s="823"/>
    </row>
    <row r="567" spans="1:6">
      <c r="B567" s="268"/>
      <c r="C567" s="185"/>
      <c r="D567" s="185"/>
      <c r="E567" s="823"/>
    </row>
    <row r="568" spans="1:6">
      <c r="B568" s="268"/>
      <c r="C568" s="185"/>
      <c r="D568" s="185"/>
      <c r="E568" s="823"/>
    </row>
    <row r="569" spans="1:6">
      <c r="B569" s="268"/>
      <c r="C569" s="185"/>
      <c r="D569" s="185"/>
      <c r="E569" s="823"/>
    </row>
    <row r="570" spans="1:6">
      <c r="B570" s="268"/>
      <c r="C570" s="185"/>
      <c r="D570" s="185"/>
      <c r="E570" s="823"/>
    </row>
    <row r="571" spans="1:6">
      <c r="B571" s="268"/>
      <c r="C571" s="185"/>
      <c r="D571" s="185"/>
      <c r="E571" s="823"/>
    </row>
    <row r="572" spans="1:6">
      <c r="B572" s="268"/>
      <c r="C572" s="185"/>
      <c r="D572" s="185"/>
      <c r="E572" s="700"/>
      <c r="F572" s="121"/>
    </row>
    <row r="573" spans="1:6">
      <c r="B573" s="268"/>
      <c r="C573" s="185"/>
      <c r="D573" s="185"/>
      <c r="E573" s="823"/>
    </row>
    <row r="574" spans="1:6">
      <c r="B574" s="268"/>
      <c r="C574" s="185"/>
      <c r="D574" s="185"/>
      <c r="E574" s="700"/>
      <c r="F574" s="121"/>
    </row>
    <row r="575" spans="1:6">
      <c r="B575" s="268"/>
      <c r="C575" s="185"/>
      <c r="D575" s="185"/>
      <c r="E575" s="823"/>
    </row>
    <row r="576" spans="1:6">
      <c r="B576" s="268"/>
      <c r="C576" s="185"/>
      <c r="D576" s="185"/>
      <c r="E576" s="700"/>
      <c r="F576" s="121"/>
    </row>
    <row r="577" spans="2:6">
      <c r="B577" s="268"/>
      <c r="C577" s="185"/>
      <c r="D577" s="185"/>
      <c r="E577" s="823"/>
    </row>
    <row r="578" spans="2:6">
      <c r="B578" s="268"/>
      <c r="C578" s="185"/>
      <c r="D578" s="185"/>
      <c r="E578" s="700"/>
      <c r="F578" s="121"/>
    </row>
    <row r="579" spans="2:6">
      <c r="B579" s="268"/>
      <c r="C579" s="185"/>
      <c r="D579" s="185"/>
      <c r="E579" s="823"/>
    </row>
    <row r="580" spans="2:6">
      <c r="B580" s="268"/>
      <c r="C580" s="185"/>
      <c r="D580" s="185"/>
      <c r="E580" s="700"/>
      <c r="F580" s="121"/>
    </row>
    <row r="581" spans="2:6">
      <c r="B581" s="268"/>
      <c r="C581" s="185"/>
      <c r="D581" s="185"/>
      <c r="E581" s="823"/>
    </row>
    <row r="582" spans="2:6">
      <c r="B582" s="268"/>
      <c r="C582" s="185"/>
      <c r="D582" s="185"/>
      <c r="E582" s="823"/>
    </row>
    <row r="583" spans="2:6">
      <c r="B583" s="268"/>
      <c r="C583" s="185"/>
      <c r="D583" s="185"/>
      <c r="E583" s="823"/>
    </row>
    <row r="584" spans="2:6">
      <c r="B584" s="268"/>
      <c r="C584" s="185"/>
      <c r="D584" s="185"/>
      <c r="E584" s="823"/>
    </row>
    <row r="585" spans="2:6">
      <c r="B585" s="268"/>
      <c r="C585" s="185"/>
      <c r="D585" s="185"/>
      <c r="E585" s="823"/>
    </row>
    <row r="586" spans="2:6">
      <c r="B586" s="268"/>
      <c r="C586" s="185"/>
      <c r="D586" s="185"/>
      <c r="E586" s="823"/>
    </row>
    <row r="587" spans="2:6">
      <c r="B587" s="268"/>
      <c r="C587" s="185"/>
      <c r="D587" s="185"/>
      <c r="E587" s="700"/>
      <c r="F587" s="121"/>
    </row>
    <row r="588" spans="2:6">
      <c r="B588" s="268"/>
      <c r="C588" s="185"/>
      <c r="D588" s="185"/>
      <c r="E588" s="823"/>
    </row>
    <row r="589" spans="2:6">
      <c r="B589" s="268"/>
      <c r="C589" s="185"/>
      <c r="D589" s="185"/>
      <c r="E589" s="700"/>
      <c r="F589" s="121"/>
    </row>
    <row r="590" spans="2:6">
      <c r="B590" s="268"/>
      <c r="C590" s="185"/>
      <c r="D590" s="185"/>
      <c r="E590" s="823"/>
    </row>
    <row r="591" spans="2:6">
      <c r="B591" s="268"/>
      <c r="C591" s="185"/>
      <c r="D591" s="185"/>
      <c r="E591" s="700"/>
      <c r="F591" s="121"/>
    </row>
    <row r="592" spans="2:6">
      <c r="B592" s="268"/>
      <c r="C592" s="185"/>
      <c r="D592" s="185"/>
      <c r="E592" s="823"/>
    </row>
    <row r="593" spans="1:6">
      <c r="B593" s="268"/>
      <c r="C593" s="185"/>
      <c r="D593" s="185"/>
      <c r="E593" s="700"/>
      <c r="F593" s="121"/>
    </row>
    <row r="594" spans="1:6">
      <c r="B594" s="268"/>
      <c r="C594" s="185"/>
      <c r="D594" s="185"/>
      <c r="E594" s="823"/>
    </row>
    <row r="595" spans="1:6">
      <c r="B595" s="268"/>
      <c r="C595" s="185"/>
      <c r="D595" s="185"/>
      <c r="E595" s="700"/>
      <c r="F595" s="121"/>
    </row>
    <row r="596" spans="1:6">
      <c r="B596" s="268"/>
      <c r="C596" s="185"/>
      <c r="D596" s="185"/>
      <c r="E596" s="823"/>
    </row>
    <row r="597" spans="1:6">
      <c r="B597" s="268"/>
      <c r="C597" s="185"/>
      <c r="D597" s="185"/>
      <c r="E597" s="823"/>
    </row>
    <row r="598" spans="1:6">
      <c r="B598" s="268"/>
      <c r="C598" s="185"/>
      <c r="D598" s="185"/>
      <c r="E598" s="823"/>
    </row>
    <row r="599" spans="1:6">
      <c r="B599" s="268"/>
      <c r="C599" s="185"/>
      <c r="D599" s="185"/>
      <c r="E599" s="823"/>
    </row>
    <row r="600" spans="1:6">
      <c r="B600" s="268"/>
      <c r="C600" s="185"/>
      <c r="D600" s="185"/>
      <c r="E600" s="823"/>
    </row>
    <row r="601" spans="1:6">
      <c r="A601" s="110"/>
      <c r="B601" s="268"/>
      <c r="C601" s="185"/>
      <c r="D601" s="185"/>
      <c r="E601" s="823"/>
    </row>
    <row r="602" spans="1:6">
      <c r="B602" s="268"/>
      <c r="C602" s="185"/>
      <c r="D602" s="185"/>
      <c r="E602" s="700"/>
      <c r="F602" s="121"/>
    </row>
    <row r="603" spans="1:6">
      <c r="B603" s="268"/>
      <c r="C603" s="185"/>
      <c r="D603" s="185"/>
      <c r="E603" s="823"/>
    </row>
    <row r="604" spans="1:6">
      <c r="B604" s="268"/>
      <c r="C604" s="185"/>
      <c r="D604" s="185"/>
      <c r="E604" s="823"/>
    </row>
    <row r="605" spans="1:6">
      <c r="B605" s="268"/>
      <c r="C605" s="185"/>
      <c r="D605" s="185"/>
      <c r="E605" s="823"/>
    </row>
    <row r="606" spans="1:6">
      <c r="B606" s="268"/>
      <c r="C606" s="185"/>
      <c r="D606" s="185"/>
      <c r="E606" s="823"/>
    </row>
    <row r="607" spans="1:6">
      <c r="B607" s="268"/>
      <c r="C607" s="185"/>
      <c r="D607" s="185"/>
      <c r="E607" s="823"/>
    </row>
    <row r="608" spans="1:6">
      <c r="B608" s="268"/>
      <c r="C608" s="185"/>
      <c r="D608" s="185"/>
      <c r="E608" s="823"/>
    </row>
    <row r="609" spans="1:6">
      <c r="B609" s="268"/>
      <c r="C609" s="185"/>
      <c r="D609" s="185"/>
      <c r="E609" s="700"/>
      <c r="F609" s="121"/>
    </row>
    <row r="610" spans="1:6">
      <c r="B610" s="268"/>
      <c r="C610" s="185"/>
      <c r="D610" s="185"/>
      <c r="E610" s="823"/>
    </row>
    <row r="611" spans="1:6">
      <c r="B611" s="268"/>
      <c r="C611" s="185"/>
      <c r="D611" s="185"/>
      <c r="E611" s="823"/>
    </row>
    <row r="612" spans="1:6">
      <c r="B612" s="268"/>
      <c r="C612" s="185"/>
      <c r="D612" s="185"/>
      <c r="E612" s="823"/>
    </row>
    <row r="613" spans="1:6">
      <c r="B613" s="268"/>
      <c r="C613" s="185"/>
      <c r="D613" s="185"/>
      <c r="E613" s="823"/>
    </row>
    <row r="614" spans="1:6">
      <c r="B614" s="268"/>
      <c r="C614" s="185"/>
      <c r="D614" s="185"/>
      <c r="E614" s="823"/>
    </row>
    <row r="615" spans="1:6">
      <c r="B615" s="268"/>
      <c r="C615" s="185"/>
      <c r="D615" s="185"/>
      <c r="E615" s="823"/>
    </row>
    <row r="616" spans="1:6">
      <c r="A616" s="110"/>
      <c r="B616" s="268"/>
      <c r="C616" s="185"/>
      <c r="D616" s="185"/>
      <c r="E616" s="700"/>
      <c r="F616" s="121"/>
    </row>
    <row r="617" spans="1:6">
      <c r="B617" s="268"/>
      <c r="C617" s="185"/>
      <c r="D617" s="185"/>
      <c r="E617" s="823"/>
    </row>
    <row r="618" spans="1:6">
      <c r="A618" s="110"/>
      <c r="B618" s="268"/>
      <c r="C618" s="185"/>
      <c r="D618" s="185"/>
      <c r="E618" s="823"/>
    </row>
    <row r="619" spans="1:6">
      <c r="B619" s="268"/>
      <c r="C619" s="185"/>
      <c r="D619" s="185"/>
      <c r="E619" s="700"/>
      <c r="F619" s="121"/>
    </row>
    <row r="620" spans="1:6">
      <c r="B620" s="268"/>
      <c r="C620" s="185"/>
      <c r="D620" s="185"/>
      <c r="E620" s="823"/>
    </row>
    <row r="621" spans="1:6">
      <c r="B621" s="268"/>
      <c r="C621" s="185"/>
      <c r="D621" s="185"/>
      <c r="E621" s="823"/>
    </row>
    <row r="622" spans="1:6">
      <c r="B622" s="268"/>
      <c r="C622" s="185"/>
      <c r="D622" s="185"/>
      <c r="E622" s="823"/>
    </row>
    <row r="623" spans="1:6">
      <c r="B623" s="268"/>
      <c r="C623" s="185"/>
      <c r="D623" s="185"/>
      <c r="E623" s="823"/>
    </row>
    <row r="624" spans="1:6">
      <c r="A624" s="110"/>
      <c r="B624" s="268"/>
      <c r="C624" s="185"/>
      <c r="D624" s="185"/>
      <c r="E624" s="700"/>
      <c r="F624" s="121"/>
    </row>
    <row r="625" spans="1:6">
      <c r="B625" s="268"/>
      <c r="C625" s="185"/>
      <c r="D625" s="185"/>
      <c r="E625" s="823"/>
    </row>
    <row r="626" spans="1:6">
      <c r="B626" s="268"/>
      <c r="C626" s="185"/>
      <c r="D626" s="185"/>
      <c r="E626" s="823"/>
    </row>
    <row r="627" spans="1:6">
      <c r="A627" s="110"/>
      <c r="B627" s="268"/>
      <c r="C627" s="185"/>
      <c r="D627" s="185"/>
      <c r="E627" s="700"/>
      <c r="F627" s="121"/>
    </row>
    <row r="628" spans="1:6">
      <c r="B628" s="268"/>
      <c r="C628" s="185"/>
      <c r="D628" s="185"/>
      <c r="E628" s="823"/>
    </row>
    <row r="629" spans="1:6">
      <c r="B629" s="370"/>
      <c r="C629" s="185"/>
      <c r="D629" s="185"/>
    </row>
    <row r="630" spans="1:6">
      <c r="B630" s="268"/>
      <c r="C630" s="185"/>
      <c r="D630" s="185"/>
    </row>
    <row r="631" spans="1:6">
      <c r="B631" s="268"/>
      <c r="C631" s="185"/>
      <c r="D631" s="185"/>
    </row>
    <row r="632" spans="1:6">
      <c r="B632" s="268"/>
      <c r="C632" s="185"/>
      <c r="D632" s="185"/>
    </row>
    <row r="633" spans="1:6">
      <c r="A633" s="469"/>
      <c r="B633" s="268"/>
      <c r="F633" s="121"/>
    </row>
    <row r="635" spans="1:6">
      <c r="A635" s="110"/>
      <c r="B635" s="268"/>
    </row>
    <row r="636" spans="1:6">
      <c r="B636" s="268"/>
    </row>
    <row r="637" spans="1:6">
      <c r="B637" s="268"/>
    </row>
    <row r="638" spans="1:6">
      <c r="B638" s="268"/>
    </row>
    <row r="639" spans="1:6">
      <c r="B639" s="268"/>
    </row>
    <row r="640" spans="1:6">
      <c r="B640" s="268"/>
    </row>
    <row r="641" spans="1:6">
      <c r="B641" s="268"/>
    </row>
    <row r="642" spans="1:6">
      <c r="B642" s="268"/>
    </row>
    <row r="643" spans="1:6">
      <c r="B643" s="268"/>
      <c r="E643" s="700"/>
      <c r="F643" s="121"/>
    </row>
    <row r="644" spans="1:6">
      <c r="B644" s="268"/>
    </row>
    <row r="645" spans="1:6">
      <c r="B645" s="268"/>
    </row>
    <row r="646" spans="1:6">
      <c r="B646" s="268"/>
    </row>
    <row r="647" spans="1:6">
      <c r="B647" s="268"/>
    </row>
    <row r="648" spans="1:6">
      <c r="A648" s="110"/>
      <c r="B648" s="268"/>
    </row>
    <row r="649" spans="1:6">
      <c r="B649" s="268"/>
    </row>
    <row r="650" spans="1:6">
      <c r="B650" s="268"/>
    </row>
    <row r="651" spans="1:6">
      <c r="B651" s="268"/>
    </row>
    <row r="652" spans="1:6">
      <c r="B652" s="268"/>
    </row>
    <row r="653" spans="1:6">
      <c r="B653" s="268"/>
    </row>
    <row r="654" spans="1:6">
      <c r="B654" s="268"/>
    </row>
    <row r="655" spans="1:6">
      <c r="B655" s="268"/>
    </row>
    <row r="656" spans="1:6">
      <c r="B656" s="268"/>
      <c r="E656" s="700"/>
      <c r="F656" s="121"/>
    </row>
    <row r="657" spans="1:6">
      <c r="B657" s="268"/>
    </row>
    <row r="658" spans="1:6">
      <c r="B658" s="268"/>
    </row>
    <row r="659" spans="1:6">
      <c r="B659" s="268"/>
    </row>
    <row r="660" spans="1:6">
      <c r="B660" s="268"/>
    </row>
    <row r="661" spans="1:6">
      <c r="A661" s="110"/>
      <c r="B661" s="268"/>
    </row>
    <row r="662" spans="1:6">
      <c r="B662" s="268"/>
    </row>
    <row r="663" spans="1:6">
      <c r="B663" s="268"/>
    </row>
    <row r="664" spans="1:6">
      <c r="B664" s="268"/>
    </row>
    <row r="665" spans="1:6">
      <c r="B665" s="268"/>
      <c r="E665" s="700"/>
      <c r="F665" s="121"/>
    </row>
    <row r="666" spans="1:6">
      <c r="B666" s="268"/>
    </row>
    <row r="667" spans="1:6">
      <c r="B667" s="268"/>
    </row>
    <row r="668" spans="1:6">
      <c r="B668" s="268"/>
    </row>
    <row r="669" spans="1:6">
      <c r="B669" s="268"/>
    </row>
    <row r="670" spans="1:6">
      <c r="A670" s="110"/>
      <c r="B670" s="268"/>
    </row>
    <row r="671" spans="1:6">
      <c r="B671" s="268"/>
    </row>
    <row r="672" spans="1:6">
      <c r="B672" s="268"/>
      <c r="E672" s="700"/>
      <c r="F672" s="121"/>
    </row>
    <row r="673" spans="1:6">
      <c r="B673" s="268"/>
      <c r="E673" s="700"/>
      <c r="F673" s="121"/>
    </row>
    <row r="674" spans="1:6">
      <c r="B674" s="268"/>
      <c r="E674" s="700"/>
      <c r="F674" s="121"/>
    </row>
    <row r="675" spans="1:6">
      <c r="B675" s="268"/>
      <c r="E675" s="700"/>
      <c r="F675" s="121"/>
    </row>
    <row r="676" spans="1:6">
      <c r="B676" s="268"/>
    </row>
    <row r="677" spans="1:6">
      <c r="B677" s="268"/>
    </row>
    <row r="678" spans="1:6">
      <c r="B678" s="268"/>
    </row>
    <row r="679" spans="1:6">
      <c r="B679" s="268"/>
    </row>
    <row r="680" spans="1:6">
      <c r="B680" s="268"/>
    </row>
    <row r="681" spans="1:6">
      <c r="B681" s="268"/>
    </row>
    <row r="682" spans="1:6">
      <c r="A682" s="110"/>
      <c r="B682" s="268"/>
    </row>
    <row r="683" spans="1:6">
      <c r="B683" s="268"/>
    </row>
    <row r="684" spans="1:6">
      <c r="B684" s="268"/>
      <c r="E684" s="700"/>
      <c r="F684" s="121"/>
    </row>
    <row r="685" spans="1:6">
      <c r="B685" s="268"/>
    </row>
    <row r="686" spans="1:6">
      <c r="B686" s="268"/>
    </row>
    <row r="687" spans="1:6">
      <c r="B687" s="268"/>
    </row>
    <row r="688" spans="1:6">
      <c r="B688" s="268"/>
    </row>
    <row r="689" spans="1:6">
      <c r="B689" s="268"/>
    </row>
    <row r="690" spans="1:6">
      <c r="B690" s="268"/>
    </row>
    <row r="691" spans="1:6">
      <c r="A691" s="110"/>
      <c r="B691" s="268"/>
    </row>
    <row r="692" spans="1:6">
      <c r="B692" s="268"/>
      <c r="E692" s="700"/>
      <c r="F692" s="121"/>
    </row>
    <row r="693" spans="1:6">
      <c r="B693" s="268"/>
      <c r="E693" s="700"/>
      <c r="F693" s="121"/>
    </row>
    <row r="694" spans="1:6">
      <c r="B694" s="268"/>
      <c r="E694" s="700"/>
      <c r="F694" s="121"/>
    </row>
    <row r="695" spans="1:6">
      <c r="B695" s="268"/>
      <c r="E695" s="700"/>
      <c r="F695" s="121"/>
    </row>
    <row r="696" spans="1:6">
      <c r="B696" s="268"/>
    </row>
    <row r="697" spans="1:6">
      <c r="A697" s="110"/>
      <c r="B697" s="268"/>
    </row>
    <row r="698" spans="1:6">
      <c r="B698" s="268"/>
      <c r="E698" s="700"/>
      <c r="F698" s="121"/>
    </row>
    <row r="699" spans="1:6">
      <c r="B699" s="268"/>
    </row>
    <row r="700" spans="1:6">
      <c r="A700" s="110"/>
      <c r="B700" s="268"/>
    </row>
    <row r="701" spans="1:6">
      <c r="B701" s="268"/>
      <c r="E701" s="700"/>
      <c r="F701" s="121"/>
    </row>
    <row r="702" spans="1:6">
      <c r="B702" s="268"/>
      <c r="E702" s="700"/>
      <c r="F702" s="121"/>
    </row>
    <row r="703" spans="1:6">
      <c r="B703" s="268"/>
      <c r="E703" s="700"/>
      <c r="F703" s="121"/>
    </row>
    <row r="704" spans="1:6">
      <c r="B704" s="268"/>
      <c r="E704" s="700"/>
      <c r="F704" s="121"/>
    </row>
    <row r="705" spans="1:6">
      <c r="B705" s="268"/>
    </row>
    <row r="706" spans="1:6">
      <c r="A706" s="110"/>
      <c r="B706" s="268"/>
      <c r="E706" s="700"/>
      <c r="F706" s="121"/>
    </row>
    <row r="707" spans="1:6">
      <c r="B707" s="268"/>
    </row>
    <row r="708" spans="1:6">
      <c r="A708" s="110"/>
      <c r="B708" s="268"/>
    </row>
    <row r="709" spans="1:6">
      <c r="B709" s="268"/>
      <c r="E709" s="700"/>
      <c r="F709" s="121"/>
    </row>
    <row r="710" spans="1:6">
      <c r="B710" s="268"/>
      <c r="E710" s="700"/>
      <c r="F710" s="121"/>
    </row>
    <row r="711" spans="1:6">
      <c r="B711" s="268"/>
    </row>
    <row r="712" spans="1:6">
      <c r="A712" s="110"/>
      <c r="B712" s="268"/>
      <c r="E712" s="700"/>
      <c r="F712" s="121"/>
    </row>
    <row r="713" spans="1:6">
      <c r="B713" s="268"/>
    </row>
    <row r="714" spans="1:6">
      <c r="A714" s="469"/>
      <c r="B714" s="268"/>
      <c r="F714" s="121"/>
    </row>
    <row r="715" spans="1:6">
      <c r="B715" s="268"/>
    </row>
    <row r="716" spans="1:6">
      <c r="A716" s="110"/>
      <c r="B716" s="268"/>
    </row>
    <row r="717" spans="1:6">
      <c r="B717" s="268"/>
    </row>
    <row r="718" spans="1:6">
      <c r="B718" s="268"/>
    </row>
    <row r="719" spans="1:6">
      <c r="B719" s="268"/>
      <c r="F719" s="121"/>
    </row>
    <row r="720" spans="1:6">
      <c r="B720" s="268"/>
    </row>
    <row r="721" spans="1:6">
      <c r="A721" s="110"/>
      <c r="B721" s="268"/>
    </row>
    <row r="722" spans="1:6">
      <c r="A722" s="110"/>
      <c r="B722" s="268"/>
    </row>
    <row r="723" spans="1:6">
      <c r="B723" s="268"/>
    </row>
    <row r="724" spans="1:6">
      <c r="B724" s="268"/>
      <c r="E724" s="700"/>
      <c r="F724" s="121"/>
    </row>
    <row r="725" spans="1:6">
      <c r="B725" s="268"/>
    </row>
    <row r="726" spans="1:6">
      <c r="B726" s="268"/>
    </row>
    <row r="727" spans="1:6">
      <c r="B727" s="268"/>
      <c r="F727" s="121"/>
    </row>
    <row r="728" spans="1:6">
      <c r="B728" s="268"/>
    </row>
    <row r="729" spans="1:6">
      <c r="A729" s="110"/>
      <c r="B729" s="268"/>
    </row>
    <row r="730" spans="1:6">
      <c r="B730" s="268"/>
      <c r="F730" s="121"/>
    </row>
    <row r="731" spans="1:6">
      <c r="A731" s="110"/>
      <c r="B731" s="268"/>
    </row>
    <row r="732" spans="1:6">
      <c r="A732" s="110"/>
      <c r="B732" s="268"/>
    </row>
    <row r="733" spans="1:6">
      <c r="B733" s="268"/>
      <c r="F733" s="121"/>
    </row>
    <row r="734" spans="1:6">
      <c r="B734" s="268"/>
      <c r="E734" s="700"/>
      <c r="F734" s="121"/>
    </row>
    <row r="735" spans="1:6">
      <c r="B735" s="268"/>
    </row>
    <row r="736" spans="1:6">
      <c r="A736" s="110"/>
      <c r="B736" s="268"/>
    </row>
    <row r="737" spans="1:6">
      <c r="B737" s="268"/>
      <c r="F737" s="121"/>
    </row>
    <row r="738" spans="1:6">
      <c r="B738" s="268"/>
      <c r="F738" s="121"/>
    </row>
    <row r="739" spans="1:6">
      <c r="B739" s="268"/>
    </row>
    <row r="740" spans="1:6">
      <c r="B740" s="268"/>
    </row>
    <row r="741" spans="1:6">
      <c r="A741" s="110"/>
      <c r="B741" s="268"/>
    </row>
    <row r="742" spans="1:6">
      <c r="B742" s="268"/>
      <c r="E742" s="700"/>
      <c r="F742" s="121"/>
    </row>
    <row r="743" spans="1:6">
      <c r="B743" s="268"/>
    </row>
    <row r="744" spans="1:6">
      <c r="A744" s="110"/>
      <c r="B744" s="268"/>
      <c r="E744" s="700"/>
      <c r="F744" s="121"/>
    </row>
    <row r="745" spans="1:6">
      <c r="B745" s="268"/>
    </row>
    <row r="746" spans="1:6">
      <c r="B746" s="268"/>
    </row>
    <row r="747" spans="1:6">
      <c r="A747" s="110"/>
      <c r="B747" s="268"/>
      <c r="E747" s="700"/>
      <c r="F747" s="121"/>
    </row>
    <row r="748" spans="1:6">
      <c r="B748" s="268"/>
    </row>
  </sheetData>
  <sheetProtection password="CC09" sheet="1" objects="1" scenarios="1"/>
  <pageMargins left="0.7" right="0.7" top="0.75" bottom="0.75" header="0.3" footer="0.3"/>
  <pageSetup paperSize="9" scale="94" orientation="portrait"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B13"/>
  <sheetViews>
    <sheetView workbookViewId="0">
      <selection activeCell="B11" sqref="B11"/>
    </sheetView>
  </sheetViews>
  <sheetFormatPr defaultRowHeight="12.75"/>
  <cols>
    <col min="2" max="2" width="51.28515625" customWidth="1"/>
  </cols>
  <sheetData>
    <row r="2" spans="2:2">
      <c r="B2" s="553" t="s">
        <v>861</v>
      </c>
    </row>
    <row r="3" spans="2:2" ht="117.75" customHeight="1">
      <c r="B3" s="554" t="s">
        <v>862</v>
      </c>
    </row>
    <row r="4" spans="2:2" ht="76.5">
      <c r="B4" s="555" t="s">
        <v>863</v>
      </c>
    </row>
    <row r="5" spans="2:2" ht="25.5">
      <c r="B5" s="556" t="s">
        <v>864</v>
      </c>
    </row>
    <row r="6" spans="2:2" ht="102">
      <c r="B6" s="557" t="s">
        <v>865</v>
      </c>
    </row>
    <row r="7" spans="2:2" ht="25.5">
      <c r="B7" s="556" t="s">
        <v>864</v>
      </c>
    </row>
    <row r="8" spans="2:2" s="241" customFormat="1">
      <c r="B8" s="641"/>
    </row>
    <row r="9" spans="2:2" ht="42" customHeight="1">
      <c r="B9" s="558" t="s">
        <v>866</v>
      </c>
    </row>
    <row r="10" spans="2:2" ht="38.25">
      <c r="B10" s="555" t="s">
        <v>867</v>
      </c>
    </row>
    <row r="11" spans="2:2" ht="44.25" customHeight="1">
      <c r="B11" s="555" t="s">
        <v>868</v>
      </c>
    </row>
    <row r="12" spans="2:2" ht="49.5" customHeight="1">
      <c r="B12" s="555" t="s">
        <v>870</v>
      </c>
    </row>
    <row r="13" spans="2:2" ht="38.25" customHeight="1">
      <c r="B13" s="555" t="s">
        <v>869</v>
      </c>
    </row>
  </sheetData>
  <sheetProtection password="CC09" sheet="1" objects="1" scenarios="1"/>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F21"/>
  <sheetViews>
    <sheetView view="pageBreakPreview" zoomScale="112" zoomScaleNormal="100" zoomScaleSheetLayoutView="112" workbookViewId="0">
      <selection activeCell="D10" sqref="D10:E10"/>
    </sheetView>
  </sheetViews>
  <sheetFormatPr defaultColWidth="9" defaultRowHeight="12.75"/>
  <cols>
    <col min="1" max="1" width="5.7109375" style="139" customWidth="1"/>
    <col min="2" max="2" width="45.7109375" style="179" customWidth="1"/>
    <col min="3" max="4" width="8.7109375" style="171" customWidth="1"/>
    <col min="5" max="5" width="12.7109375" style="822" customWidth="1"/>
    <col min="6" max="6" width="12.7109375" style="139" customWidth="1"/>
    <col min="7" max="7" width="9" style="116"/>
    <col min="8" max="8" width="11.5703125" style="116" customWidth="1"/>
    <col min="9" max="16384" width="9" style="116"/>
  </cols>
  <sheetData>
    <row r="1" spans="1:6" s="109" customFormat="1">
      <c r="A1" s="689" t="s">
        <v>32</v>
      </c>
      <c r="B1" s="375" t="s">
        <v>937</v>
      </c>
      <c r="C1" s="690"/>
      <c r="D1" s="691"/>
      <c r="E1" s="818"/>
      <c r="F1" s="378">
        <f>SUM(F6:F21)</f>
        <v>0</v>
      </c>
    </row>
    <row r="2" spans="1:6" s="109" customFormat="1">
      <c r="A2" s="701"/>
      <c r="B2" s="702" t="s">
        <v>932</v>
      </c>
      <c r="C2" s="690"/>
      <c r="D2" s="691"/>
      <c r="E2" s="824"/>
      <c r="F2" s="693"/>
    </row>
    <row r="3" spans="1:6" s="109" customFormat="1">
      <c r="A3" s="694"/>
      <c r="B3" s="703"/>
      <c r="C3" s="690"/>
      <c r="D3" s="690"/>
      <c r="E3" s="818"/>
      <c r="F3" s="693"/>
    </row>
    <row r="4" spans="1:6" s="355" customFormat="1">
      <c r="A4" s="695"/>
      <c r="B4" s="695" t="s">
        <v>163</v>
      </c>
      <c r="C4" s="696" t="s">
        <v>164</v>
      </c>
      <c r="D4" s="696" t="s">
        <v>165</v>
      </c>
      <c r="E4" s="819" t="s">
        <v>166</v>
      </c>
      <c r="F4" s="697" t="s">
        <v>167</v>
      </c>
    </row>
    <row r="5" spans="1:6" s="355" customFormat="1">
      <c r="A5" s="353"/>
      <c r="B5" s="386"/>
      <c r="C5" s="105"/>
      <c r="D5" s="105"/>
      <c r="E5" s="820"/>
      <c r="F5" s="357"/>
    </row>
    <row r="6" spans="1:6" ht="63.75">
      <c r="A6" s="437">
        <f>MAX($A$2:$A5)+1</f>
        <v>1</v>
      </c>
      <c r="B6" s="179" t="s">
        <v>938</v>
      </c>
      <c r="C6" s="171" t="s">
        <v>201</v>
      </c>
      <c r="D6" s="171">
        <v>16</v>
      </c>
      <c r="E6" s="821"/>
      <c r="F6" s="121">
        <f>+D6*E6</f>
        <v>0</v>
      </c>
    </row>
    <row r="7" spans="1:6">
      <c r="A7" s="437"/>
      <c r="F7" s="121"/>
    </row>
    <row r="8" spans="1:6">
      <c r="A8" s="437">
        <f>MAX($A$2:$A7)+1</f>
        <v>2</v>
      </c>
      <c r="B8" s="179" t="s">
        <v>939</v>
      </c>
      <c r="C8" s="171" t="s">
        <v>201</v>
      </c>
      <c r="D8" s="171">
        <v>4</v>
      </c>
      <c r="E8" s="821"/>
      <c r="F8" s="121">
        <f>+D8*E8</f>
        <v>0</v>
      </c>
    </row>
    <row r="9" spans="1:6">
      <c r="A9" s="437"/>
      <c r="F9" s="121"/>
    </row>
    <row r="10" spans="1:6" ht="25.5">
      <c r="A10" s="437">
        <f>MAX($A$2:$A9)+1</f>
        <v>3</v>
      </c>
      <c r="B10" s="179" t="s">
        <v>940</v>
      </c>
      <c r="C10" s="171" t="s">
        <v>201</v>
      </c>
      <c r="D10" s="171">
        <v>30</v>
      </c>
      <c r="E10" s="821"/>
      <c r="F10" s="121">
        <f>+D10*E10</f>
        <v>0</v>
      </c>
    </row>
    <row r="11" spans="1:6">
      <c r="A11" s="437"/>
      <c r="F11" s="121"/>
    </row>
    <row r="12" spans="1:6" s="66" customFormat="1" ht="51">
      <c r="A12" s="437">
        <f>MAX($A$2:$A11)+1</f>
        <v>4</v>
      </c>
      <c r="B12" s="704" t="s">
        <v>941</v>
      </c>
      <c r="C12" s="171" t="s">
        <v>201</v>
      </c>
      <c r="D12" s="171">
        <v>110</v>
      </c>
      <c r="E12" s="821"/>
      <c r="F12" s="121">
        <f>+D12*E12</f>
        <v>0</v>
      </c>
    </row>
    <row r="13" spans="1:6" s="66" customFormat="1">
      <c r="A13" s="437"/>
      <c r="B13" s="704"/>
      <c r="C13" s="388"/>
      <c r="D13" s="392"/>
      <c r="E13" s="123"/>
      <c r="F13" s="705"/>
    </row>
    <row r="14" spans="1:6" ht="25.5">
      <c r="A14" s="437">
        <f>MAX($A$2:$A13)+1</f>
        <v>5</v>
      </c>
      <c r="B14" s="179" t="s">
        <v>942</v>
      </c>
      <c r="C14" s="171" t="s">
        <v>2</v>
      </c>
      <c r="D14" s="171">
        <v>4</v>
      </c>
      <c r="E14" s="821"/>
      <c r="F14" s="121">
        <f>+D14*E14</f>
        <v>0</v>
      </c>
    </row>
    <row r="15" spans="1:6">
      <c r="A15" s="437"/>
      <c r="F15" s="121"/>
    </row>
    <row r="16" spans="1:6" ht="25.5">
      <c r="A16" s="437">
        <f>MAX($A$2:$A15)+1</f>
        <v>6</v>
      </c>
      <c r="B16" s="179" t="s">
        <v>943</v>
      </c>
      <c r="C16" s="171" t="s">
        <v>2</v>
      </c>
      <c r="D16" s="171">
        <v>4</v>
      </c>
      <c r="E16" s="821"/>
      <c r="F16" s="121">
        <f>+D16*E16</f>
        <v>0</v>
      </c>
    </row>
    <row r="17" spans="1:6">
      <c r="A17" s="437"/>
      <c r="F17" s="121"/>
    </row>
    <row r="18" spans="1:6" ht="51">
      <c r="A18" s="437">
        <f>MAX($A$2:$A17)+1</f>
        <v>7</v>
      </c>
      <c r="B18" s="179" t="s">
        <v>944</v>
      </c>
      <c r="C18" s="171" t="s">
        <v>2</v>
      </c>
      <c r="D18" s="171">
        <v>4</v>
      </c>
      <c r="E18" s="821"/>
      <c r="F18" s="121">
        <f>+D18*E18</f>
        <v>0</v>
      </c>
    </row>
    <row r="19" spans="1:6">
      <c r="A19" s="437"/>
      <c r="F19" s="121"/>
    </row>
    <row r="20" spans="1:6">
      <c r="A20" s="437">
        <f>MAX($A$2:$A19)+1</f>
        <v>8</v>
      </c>
      <c r="B20" s="179" t="s">
        <v>945</v>
      </c>
      <c r="C20" s="171" t="s">
        <v>2</v>
      </c>
      <c r="D20" s="171">
        <v>1</v>
      </c>
      <c r="E20" s="821"/>
      <c r="F20" s="121">
        <f>+D20*E20</f>
        <v>0</v>
      </c>
    </row>
    <row r="21" spans="1:6">
      <c r="A21" s="437"/>
      <c r="F21" s="121"/>
    </row>
  </sheetData>
  <sheetProtection password="CC09" sheet="1" objects="1" scenarios="1"/>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G736"/>
  <sheetViews>
    <sheetView view="pageBreakPreview" zoomScaleNormal="100" zoomScaleSheetLayoutView="100" workbookViewId="0">
      <selection activeCell="D18" sqref="D18:E18"/>
    </sheetView>
  </sheetViews>
  <sheetFormatPr defaultColWidth="9" defaultRowHeight="12.75"/>
  <cols>
    <col min="1" max="1" width="5.7109375" style="139" customWidth="1"/>
    <col min="2" max="2" width="45.7109375" style="179" customWidth="1"/>
    <col min="3" max="4" width="8.7109375" style="171" customWidth="1"/>
    <col min="5" max="5" width="12.7109375" style="822" customWidth="1"/>
    <col min="6" max="6" width="12.7109375" style="139" customWidth="1"/>
    <col min="7" max="7" width="11.5703125" style="116" customWidth="1"/>
    <col min="8" max="16384" width="9" style="116"/>
  </cols>
  <sheetData>
    <row r="1" spans="1:6" s="706" customFormat="1">
      <c r="A1" s="689" t="s">
        <v>33</v>
      </c>
      <c r="B1" s="375" t="s">
        <v>946</v>
      </c>
      <c r="C1" s="690"/>
      <c r="D1" s="691"/>
      <c r="E1" s="818"/>
      <c r="F1" s="378">
        <f>SUM(F5:F59)</f>
        <v>0</v>
      </c>
    </row>
    <row r="2" spans="1:6" s="706" customFormat="1">
      <c r="A2" s="702"/>
      <c r="B2" s="702" t="s">
        <v>932</v>
      </c>
      <c r="C2" s="690"/>
      <c r="D2" s="691"/>
      <c r="E2" s="824"/>
      <c r="F2" s="693"/>
    </row>
    <row r="3" spans="1:6" s="706" customFormat="1">
      <c r="A3" s="694"/>
      <c r="B3" s="703"/>
      <c r="C3" s="690"/>
      <c r="D3" s="690"/>
      <c r="E3" s="818"/>
      <c r="F3" s="693"/>
    </row>
    <row r="4" spans="1:6" s="707" customFormat="1">
      <c r="A4" s="695"/>
      <c r="B4" s="695" t="s">
        <v>163</v>
      </c>
      <c r="C4" s="696" t="s">
        <v>164</v>
      </c>
      <c r="D4" s="696" t="s">
        <v>165</v>
      </c>
      <c r="E4" s="819" t="s">
        <v>166</v>
      </c>
      <c r="F4" s="697" t="s">
        <v>167</v>
      </c>
    </row>
    <row r="5" spans="1:6">
      <c r="A5" s="408"/>
      <c r="B5" s="708"/>
      <c r="C5" s="388"/>
      <c r="D5" s="392"/>
      <c r="E5" s="700"/>
      <c r="F5" s="121"/>
    </row>
    <row r="6" spans="1:6">
      <c r="A6" s="408">
        <f>MAX($A$3:$A4)+1</f>
        <v>1</v>
      </c>
      <c r="B6" s="709" t="s">
        <v>947</v>
      </c>
      <c r="C6" s="388"/>
      <c r="D6" s="392"/>
      <c r="E6" s="700"/>
      <c r="F6" s="121"/>
    </row>
    <row r="7" spans="1:6" ht="38.25">
      <c r="A7" s="408"/>
      <c r="B7" s="708" t="s">
        <v>948</v>
      </c>
      <c r="C7" s="388"/>
      <c r="D7" s="392"/>
      <c r="E7" s="700"/>
      <c r="F7" s="121"/>
    </row>
    <row r="8" spans="1:6" ht="25.5">
      <c r="A8" s="397" t="s">
        <v>3</v>
      </c>
      <c r="B8" s="708" t="s">
        <v>949</v>
      </c>
      <c r="C8" s="388" t="s">
        <v>2</v>
      </c>
      <c r="D8" s="392">
        <v>1</v>
      </c>
      <c r="E8" s="821"/>
      <c r="F8" s="121">
        <f>+D8*E8</f>
        <v>0</v>
      </c>
    </row>
    <row r="9" spans="1:6">
      <c r="A9" s="397" t="s">
        <v>3</v>
      </c>
      <c r="B9" s="708" t="s">
        <v>950</v>
      </c>
      <c r="C9" s="388" t="s">
        <v>2</v>
      </c>
      <c r="D9" s="392">
        <v>1</v>
      </c>
      <c r="E9" s="821"/>
      <c r="F9" s="121">
        <f t="shared" ref="F9:F15" si="0">+E9*D9</f>
        <v>0</v>
      </c>
    </row>
    <row r="10" spans="1:6">
      <c r="A10" s="397" t="s">
        <v>3</v>
      </c>
      <c r="B10" s="708" t="s">
        <v>951</v>
      </c>
      <c r="C10" s="388" t="s">
        <v>16</v>
      </c>
      <c r="D10" s="392">
        <v>1</v>
      </c>
      <c r="E10" s="821"/>
      <c r="F10" s="121">
        <f t="shared" si="0"/>
        <v>0</v>
      </c>
    </row>
    <row r="11" spans="1:6">
      <c r="A11" s="397" t="s">
        <v>3</v>
      </c>
      <c r="B11" s="708" t="s">
        <v>952</v>
      </c>
      <c r="C11" s="388" t="s">
        <v>16</v>
      </c>
      <c r="D11" s="392">
        <v>1</v>
      </c>
      <c r="E11" s="821"/>
      <c r="F11" s="121">
        <f t="shared" si="0"/>
        <v>0</v>
      </c>
    </row>
    <row r="12" spans="1:6">
      <c r="A12" s="397" t="s">
        <v>3</v>
      </c>
      <c r="B12" s="708" t="s">
        <v>953</v>
      </c>
      <c r="C12" s="388" t="s">
        <v>16</v>
      </c>
      <c r="D12" s="392">
        <v>2</v>
      </c>
      <c r="E12" s="821"/>
      <c r="F12" s="121">
        <f t="shared" si="0"/>
        <v>0</v>
      </c>
    </row>
    <row r="13" spans="1:6">
      <c r="A13" s="397" t="s">
        <v>3</v>
      </c>
      <c r="B13" s="708" t="s">
        <v>954</v>
      </c>
      <c r="C13" s="388" t="s">
        <v>16</v>
      </c>
      <c r="D13" s="392">
        <v>2</v>
      </c>
      <c r="E13" s="821"/>
      <c r="F13" s="121">
        <f t="shared" si="0"/>
        <v>0</v>
      </c>
    </row>
    <row r="14" spans="1:6">
      <c r="A14" s="397" t="s">
        <v>3</v>
      </c>
      <c r="B14" s="708" t="s">
        <v>955</v>
      </c>
      <c r="C14" s="388" t="s">
        <v>16</v>
      </c>
      <c r="D14" s="392">
        <v>2</v>
      </c>
      <c r="E14" s="821"/>
      <c r="F14" s="121">
        <f t="shared" si="0"/>
        <v>0</v>
      </c>
    </row>
    <row r="15" spans="1:6">
      <c r="A15" s="397" t="s">
        <v>3</v>
      </c>
      <c r="B15" s="708" t="s">
        <v>956</v>
      </c>
      <c r="C15" s="388" t="s">
        <v>16</v>
      </c>
      <c r="D15" s="392">
        <v>2</v>
      </c>
      <c r="E15" s="821"/>
      <c r="F15" s="121">
        <f t="shared" si="0"/>
        <v>0</v>
      </c>
    </row>
    <row r="16" spans="1:6" ht="38.25">
      <c r="A16" s="397" t="s">
        <v>3</v>
      </c>
      <c r="B16" s="708" t="s">
        <v>957</v>
      </c>
      <c r="C16" s="388" t="s">
        <v>16</v>
      </c>
      <c r="D16" s="392">
        <v>2</v>
      </c>
      <c r="E16" s="821"/>
      <c r="F16" s="121">
        <f>+E16*D16</f>
        <v>0</v>
      </c>
    </row>
    <row r="17" spans="1:7" ht="25.5">
      <c r="A17" s="397" t="s">
        <v>3</v>
      </c>
      <c r="B17" s="710" t="s">
        <v>958</v>
      </c>
      <c r="C17" s="388" t="s">
        <v>2</v>
      </c>
      <c r="D17" s="392">
        <v>2</v>
      </c>
      <c r="E17" s="821"/>
      <c r="F17" s="121">
        <f t="shared" ref="F17" si="1">+E17*D17</f>
        <v>0</v>
      </c>
    </row>
    <row r="18" spans="1:7">
      <c r="A18" s="397" t="s">
        <v>3</v>
      </c>
      <c r="B18" s="710" t="s">
        <v>959</v>
      </c>
      <c r="C18" s="388" t="s">
        <v>16</v>
      </c>
      <c r="D18" s="392">
        <v>1</v>
      </c>
      <c r="E18" s="821"/>
      <c r="F18" s="121">
        <f>+E18*D18</f>
        <v>0</v>
      </c>
    </row>
    <row r="19" spans="1:7">
      <c r="A19" s="397" t="s">
        <v>3</v>
      </c>
      <c r="B19" s="708" t="s">
        <v>960</v>
      </c>
      <c r="C19" s="388" t="s">
        <v>2</v>
      </c>
      <c r="D19" s="392">
        <v>1</v>
      </c>
      <c r="E19" s="821"/>
      <c r="F19" s="121">
        <f>+D19*E19</f>
        <v>0</v>
      </c>
    </row>
    <row r="20" spans="1:7">
      <c r="A20" s="397" t="s">
        <v>3</v>
      </c>
      <c r="B20" s="708" t="s">
        <v>961</v>
      </c>
      <c r="C20" s="388" t="s">
        <v>31</v>
      </c>
      <c r="D20" s="392">
        <v>6</v>
      </c>
      <c r="E20" s="821"/>
      <c r="F20" s="121">
        <f>+D20*E20</f>
        <v>0</v>
      </c>
    </row>
    <row r="21" spans="1:7">
      <c r="A21" s="397" t="s">
        <v>3</v>
      </c>
      <c r="B21" s="708" t="s">
        <v>962</v>
      </c>
      <c r="C21" s="388" t="s">
        <v>2</v>
      </c>
      <c r="D21" s="392">
        <v>1</v>
      </c>
      <c r="E21" s="821"/>
      <c r="F21" s="121">
        <f>+D21*E21</f>
        <v>0</v>
      </c>
    </row>
    <row r="22" spans="1:7">
      <c r="A22" s="397"/>
      <c r="B22" s="708"/>
      <c r="C22" s="388"/>
      <c r="D22" s="392"/>
      <c r="E22" s="700"/>
      <c r="F22" s="121"/>
    </row>
    <row r="23" spans="1:7">
      <c r="A23" s="408">
        <f>MAX($A$3:$A21)+1</f>
        <v>2</v>
      </c>
      <c r="B23" s="709" t="s">
        <v>963</v>
      </c>
      <c r="C23" s="388"/>
      <c r="D23" s="392"/>
      <c r="E23" s="700"/>
      <c r="F23" s="121"/>
      <c r="G23" s="120"/>
    </row>
    <row r="24" spans="1:7" ht="38.25">
      <c r="A24" s="408"/>
      <c r="B24" s="708" t="s">
        <v>964</v>
      </c>
      <c r="C24" s="388"/>
      <c r="D24" s="392"/>
      <c r="E24" s="700"/>
      <c r="F24" s="121"/>
      <c r="G24" s="120"/>
    </row>
    <row r="25" spans="1:7" ht="25.5">
      <c r="A25" s="397" t="s">
        <v>3</v>
      </c>
      <c r="B25" s="708" t="s">
        <v>949</v>
      </c>
      <c r="C25" s="388" t="s">
        <v>2</v>
      </c>
      <c r="D25" s="392">
        <v>1</v>
      </c>
      <c r="E25" s="821"/>
      <c r="F25" s="121">
        <f>+D25*E25</f>
        <v>0</v>
      </c>
    </row>
    <row r="26" spans="1:7">
      <c r="A26" s="397" t="s">
        <v>3</v>
      </c>
      <c r="B26" s="708" t="s">
        <v>950</v>
      </c>
      <c r="C26" s="388" t="s">
        <v>2</v>
      </c>
      <c r="D26" s="392">
        <v>1</v>
      </c>
      <c r="E26" s="821"/>
      <c r="F26" s="121">
        <f t="shared" ref="F26:F32" si="2">+E26*D26</f>
        <v>0</v>
      </c>
    </row>
    <row r="27" spans="1:7">
      <c r="A27" s="397" t="s">
        <v>3</v>
      </c>
      <c r="B27" s="708" t="s">
        <v>951</v>
      </c>
      <c r="C27" s="388" t="s">
        <v>16</v>
      </c>
      <c r="D27" s="392">
        <v>1</v>
      </c>
      <c r="E27" s="821"/>
      <c r="F27" s="121">
        <f t="shared" si="2"/>
        <v>0</v>
      </c>
    </row>
    <row r="28" spans="1:7">
      <c r="A28" s="397" t="s">
        <v>3</v>
      </c>
      <c r="B28" s="708" t="s">
        <v>952</v>
      </c>
      <c r="C28" s="388" t="s">
        <v>16</v>
      </c>
      <c r="D28" s="392">
        <v>1</v>
      </c>
      <c r="E28" s="821"/>
      <c r="F28" s="121">
        <f t="shared" si="2"/>
        <v>0</v>
      </c>
    </row>
    <row r="29" spans="1:7">
      <c r="A29" s="397" t="s">
        <v>3</v>
      </c>
      <c r="B29" s="708" t="s">
        <v>953</v>
      </c>
      <c r="C29" s="388" t="s">
        <v>16</v>
      </c>
      <c r="D29" s="392">
        <v>2</v>
      </c>
      <c r="E29" s="821"/>
      <c r="F29" s="121">
        <f t="shared" si="2"/>
        <v>0</v>
      </c>
    </row>
    <row r="30" spans="1:7">
      <c r="A30" s="397" t="s">
        <v>3</v>
      </c>
      <c r="B30" s="708" t="s">
        <v>954</v>
      </c>
      <c r="C30" s="388" t="s">
        <v>16</v>
      </c>
      <c r="D30" s="392">
        <v>2</v>
      </c>
      <c r="E30" s="821"/>
      <c r="F30" s="121">
        <f t="shared" si="2"/>
        <v>0</v>
      </c>
    </row>
    <row r="31" spans="1:7">
      <c r="A31" s="397" t="s">
        <v>3</v>
      </c>
      <c r="B31" s="708" t="s">
        <v>955</v>
      </c>
      <c r="C31" s="388" t="s">
        <v>16</v>
      </c>
      <c r="D31" s="392">
        <v>2</v>
      </c>
      <c r="E31" s="821"/>
      <c r="F31" s="121">
        <f t="shared" si="2"/>
        <v>0</v>
      </c>
    </row>
    <row r="32" spans="1:7">
      <c r="A32" s="397" t="s">
        <v>3</v>
      </c>
      <c r="B32" s="708" t="s">
        <v>956</v>
      </c>
      <c r="C32" s="388" t="s">
        <v>16</v>
      </c>
      <c r="D32" s="392">
        <v>2</v>
      </c>
      <c r="E32" s="821"/>
      <c r="F32" s="121">
        <f t="shared" si="2"/>
        <v>0</v>
      </c>
    </row>
    <row r="33" spans="1:7" ht="38.25">
      <c r="A33" s="397" t="s">
        <v>3</v>
      </c>
      <c r="B33" s="708" t="s">
        <v>957</v>
      </c>
      <c r="C33" s="388" t="s">
        <v>16</v>
      </c>
      <c r="D33" s="392">
        <v>2</v>
      </c>
      <c r="E33" s="821"/>
      <c r="F33" s="121">
        <f>+E33*D33</f>
        <v>0</v>
      </c>
    </row>
    <row r="34" spans="1:7" ht="25.5">
      <c r="A34" s="397" t="s">
        <v>3</v>
      </c>
      <c r="B34" s="710" t="s">
        <v>958</v>
      </c>
      <c r="C34" s="388" t="s">
        <v>2</v>
      </c>
      <c r="D34" s="392">
        <v>2</v>
      </c>
      <c r="E34" s="821"/>
      <c r="F34" s="121">
        <f t="shared" ref="F34" si="3">+E34*D34</f>
        <v>0</v>
      </c>
    </row>
    <row r="35" spans="1:7">
      <c r="A35" s="397" t="s">
        <v>3</v>
      </c>
      <c r="B35" s="710" t="s">
        <v>959</v>
      </c>
      <c r="C35" s="388" t="s">
        <v>16</v>
      </c>
      <c r="D35" s="392">
        <v>1</v>
      </c>
      <c r="E35" s="821"/>
      <c r="F35" s="121">
        <f>+E35*D35</f>
        <v>0</v>
      </c>
    </row>
    <row r="36" spans="1:7">
      <c r="A36" s="397" t="s">
        <v>3</v>
      </c>
      <c r="B36" s="708" t="s">
        <v>960</v>
      </c>
      <c r="C36" s="388" t="s">
        <v>2</v>
      </c>
      <c r="D36" s="392">
        <v>1</v>
      </c>
      <c r="E36" s="821"/>
      <c r="F36" s="121">
        <f>+D36*E36</f>
        <v>0</v>
      </c>
    </row>
    <row r="37" spans="1:7">
      <c r="A37" s="397" t="s">
        <v>3</v>
      </c>
      <c r="B37" s="708" t="s">
        <v>961</v>
      </c>
      <c r="C37" s="388" t="s">
        <v>31</v>
      </c>
      <c r="D37" s="392">
        <v>6</v>
      </c>
      <c r="E37" s="821"/>
      <c r="F37" s="121">
        <f>+D37*E37</f>
        <v>0</v>
      </c>
    </row>
    <row r="38" spans="1:7">
      <c r="A38" s="397" t="s">
        <v>3</v>
      </c>
      <c r="B38" s="708" t="s">
        <v>962</v>
      </c>
      <c r="C38" s="388" t="s">
        <v>2</v>
      </c>
      <c r="D38" s="392">
        <v>1</v>
      </c>
      <c r="E38" s="821"/>
      <c r="F38" s="121">
        <f>+D38*E38</f>
        <v>0</v>
      </c>
    </row>
    <row r="39" spans="1:7">
      <c r="A39" s="397"/>
      <c r="B39" s="708"/>
      <c r="C39" s="388"/>
      <c r="D39" s="392"/>
      <c r="E39" s="825"/>
      <c r="F39" s="121"/>
    </row>
    <row r="40" spans="1:7">
      <c r="A40" s="408">
        <f>MAX($A$3:$A37)+1</f>
        <v>3</v>
      </c>
      <c r="B40" s="709" t="s">
        <v>965</v>
      </c>
      <c r="C40" s="388"/>
      <c r="D40" s="392"/>
      <c r="E40" s="700"/>
      <c r="F40" s="121"/>
      <c r="G40" s="120"/>
    </row>
    <row r="41" spans="1:7" ht="38.25">
      <c r="A41" s="408"/>
      <c r="B41" s="708" t="s">
        <v>966</v>
      </c>
      <c r="C41" s="388"/>
      <c r="D41" s="392"/>
      <c r="E41" s="700"/>
      <c r="F41" s="121"/>
      <c r="G41" s="120"/>
    </row>
    <row r="42" spans="1:7" ht="25.5">
      <c r="A42" s="397" t="s">
        <v>3</v>
      </c>
      <c r="B42" s="708" t="s">
        <v>967</v>
      </c>
      <c r="C42" s="388" t="s">
        <v>2</v>
      </c>
      <c r="D42" s="392">
        <v>1</v>
      </c>
      <c r="E42" s="821"/>
      <c r="F42" s="121">
        <f>+D42*E42</f>
        <v>0</v>
      </c>
    </row>
    <row r="43" spans="1:7">
      <c r="A43" s="397" t="s">
        <v>3</v>
      </c>
      <c r="B43" s="708" t="s">
        <v>950</v>
      </c>
      <c r="C43" s="388" t="s">
        <v>2</v>
      </c>
      <c r="D43" s="392">
        <v>1</v>
      </c>
      <c r="E43" s="821"/>
      <c r="F43" s="121">
        <f t="shared" ref="F43:F50" si="4">+E43*D43</f>
        <v>0</v>
      </c>
    </row>
    <row r="44" spans="1:7">
      <c r="A44" s="397" t="s">
        <v>3</v>
      </c>
      <c r="B44" s="708" t="s">
        <v>951</v>
      </c>
      <c r="C44" s="388" t="s">
        <v>16</v>
      </c>
      <c r="D44" s="392">
        <v>1</v>
      </c>
      <c r="E44" s="821"/>
      <c r="F44" s="121">
        <f t="shared" si="4"/>
        <v>0</v>
      </c>
    </row>
    <row r="45" spans="1:7">
      <c r="A45" s="397" t="s">
        <v>3</v>
      </c>
      <c r="B45" s="708" t="s">
        <v>952</v>
      </c>
      <c r="C45" s="388" t="s">
        <v>16</v>
      </c>
      <c r="D45" s="392">
        <v>1</v>
      </c>
      <c r="E45" s="821"/>
      <c r="F45" s="121">
        <f t="shared" si="4"/>
        <v>0</v>
      </c>
    </row>
    <row r="46" spans="1:7">
      <c r="A46" s="397" t="s">
        <v>3</v>
      </c>
      <c r="B46" s="708" t="s">
        <v>953</v>
      </c>
      <c r="C46" s="388" t="s">
        <v>16</v>
      </c>
      <c r="D46" s="392">
        <v>3</v>
      </c>
      <c r="E46" s="821"/>
      <c r="F46" s="121">
        <f t="shared" si="4"/>
        <v>0</v>
      </c>
    </row>
    <row r="47" spans="1:7">
      <c r="A47" s="397" t="s">
        <v>3</v>
      </c>
      <c r="B47" s="708" t="s">
        <v>954</v>
      </c>
      <c r="C47" s="388" t="s">
        <v>16</v>
      </c>
      <c r="D47" s="392">
        <v>3</v>
      </c>
      <c r="E47" s="821"/>
      <c r="F47" s="121">
        <f t="shared" si="4"/>
        <v>0</v>
      </c>
    </row>
    <row r="48" spans="1:7">
      <c r="A48" s="397" t="s">
        <v>3</v>
      </c>
      <c r="B48" s="708" t="s">
        <v>955</v>
      </c>
      <c r="C48" s="388" t="s">
        <v>16</v>
      </c>
      <c r="D48" s="392">
        <v>3</v>
      </c>
      <c r="E48" s="821"/>
      <c r="F48" s="121">
        <f t="shared" si="4"/>
        <v>0</v>
      </c>
    </row>
    <row r="49" spans="1:6">
      <c r="A49" s="397" t="s">
        <v>3</v>
      </c>
      <c r="B49" s="708" t="s">
        <v>956</v>
      </c>
      <c r="C49" s="388" t="s">
        <v>16</v>
      </c>
      <c r="D49" s="392">
        <v>1</v>
      </c>
      <c r="E49" s="821"/>
      <c r="F49" s="121">
        <f t="shared" si="4"/>
        <v>0</v>
      </c>
    </row>
    <row r="50" spans="1:6">
      <c r="A50" s="397" t="s">
        <v>3</v>
      </c>
      <c r="B50" s="708" t="s">
        <v>968</v>
      </c>
      <c r="C50" s="388" t="s">
        <v>16</v>
      </c>
      <c r="D50" s="392">
        <v>2</v>
      </c>
      <c r="E50" s="821"/>
      <c r="F50" s="121">
        <f t="shared" si="4"/>
        <v>0</v>
      </c>
    </row>
    <row r="51" spans="1:6" ht="38.25">
      <c r="A51" s="397" t="s">
        <v>3</v>
      </c>
      <c r="B51" s="708" t="s">
        <v>957</v>
      </c>
      <c r="C51" s="388" t="s">
        <v>16</v>
      </c>
      <c r="D51" s="392">
        <v>1</v>
      </c>
      <c r="E51" s="821"/>
      <c r="F51" s="121">
        <f>+E51*D51</f>
        <v>0</v>
      </c>
    </row>
    <row r="52" spans="1:6" ht="25.5">
      <c r="A52" s="397" t="s">
        <v>3</v>
      </c>
      <c r="B52" s="710" t="s">
        <v>958</v>
      </c>
      <c r="C52" s="388" t="s">
        <v>2</v>
      </c>
      <c r="D52" s="392">
        <v>1</v>
      </c>
      <c r="E52" s="821"/>
      <c r="F52" s="121">
        <f t="shared" ref="F52" si="5">+E52*D52</f>
        <v>0</v>
      </c>
    </row>
    <row r="53" spans="1:6">
      <c r="A53" s="397" t="s">
        <v>3</v>
      </c>
      <c r="B53" s="710" t="s">
        <v>959</v>
      </c>
      <c r="C53" s="388" t="s">
        <v>16</v>
      </c>
      <c r="D53" s="392">
        <v>1</v>
      </c>
      <c r="E53" s="821"/>
      <c r="F53" s="121">
        <f>+E53*D53</f>
        <v>0</v>
      </c>
    </row>
    <row r="54" spans="1:6">
      <c r="A54" s="397" t="s">
        <v>3</v>
      </c>
      <c r="B54" s="708" t="s">
        <v>960</v>
      </c>
      <c r="C54" s="388" t="s">
        <v>2</v>
      </c>
      <c r="D54" s="392">
        <v>1</v>
      </c>
      <c r="E54" s="821"/>
      <c r="F54" s="121">
        <f>+D54*E54</f>
        <v>0</v>
      </c>
    </row>
    <row r="55" spans="1:6">
      <c r="A55" s="397" t="s">
        <v>3</v>
      </c>
      <c r="B55" s="708" t="s">
        <v>961</v>
      </c>
      <c r="C55" s="388" t="s">
        <v>31</v>
      </c>
      <c r="D55" s="392">
        <v>7</v>
      </c>
      <c r="E55" s="821"/>
      <c r="F55" s="121">
        <f>+D55*E55</f>
        <v>0</v>
      </c>
    </row>
    <row r="56" spans="1:6">
      <c r="A56" s="397" t="s">
        <v>3</v>
      </c>
      <c r="B56" s="708" t="s">
        <v>962</v>
      </c>
      <c r="C56" s="388" t="s">
        <v>2</v>
      </c>
      <c r="D56" s="392">
        <v>1</v>
      </c>
      <c r="E56" s="821"/>
      <c r="F56" s="121">
        <f>+D56*E56</f>
        <v>0</v>
      </c>
    </row>
    <row r="57" spans="1:6">
      <c r="A57" s="397"/>
      <c r="B57" s="708"/>
      <c r="C57" s="388"/>
      <c r="D57" s="392"/>
      <c r="E57" s="700"/>
      <c r="F57" s="121"/>
    </row>
    <row r="58" spans="1:6">
      <c r="A58" s="408">
        <f>MAX($A$3:$A55)+1</f>
        <v>4</v>
      </c>
      <c r="B58" s="708" t="s">
        <v>638</v>
      </c>
      <c r="C58" s="388" t="s">
        <v>639</v>
      </c>
      <c r="D58" s="392">
        <v>5</v>
      </c>
      <c r="E58" s="826"/>
      <c r="F58" s="121">
        <f>SUM(F5:F57)*D58%</f>
        <v>0</v>
      </c>
    </row>
    <row r="59" spans="1:6">
      <c r="A59" s="397"/>
      <c r="B59" s="708"/>
      <c r="C59" s="388"/>
      <c r="D59" s="392"/>
      <c r="F59" s="121"/>
    </row>
    <row r="60" spans="1:6">
      <c r="B60" s="268"/>
      <c r="C60" s="185"/>
      <c r="D60" s="185"/>
      <c r="E60" s="823"/>
    </row>
    <row r="61" spans="1:6">
      <c r="B61" s="268"/>
      <c r="C61" s="185"/>
      <c r="D61" s="185"/>
      <c r="E61" s="823"/>
    </row>
    <row r="62" spans="1:6">
      <c r="B62" s="268"/>
      <c r="C62" s="185"/>
      <c r="D62" s="185"/>
      <c r="E62" s="700"/>
      <c r="F62" s="121"/>
    </row>
    <row r="63" spans="1:6">
      <c r="B63" s="268"/>
      <c r="C63" s="185"/>
      <c r="D63" s="185"/>
      <c r="E63" s="823"/>
    </row>
    <row r="64" spans="1:6">
      <c r="B64" s="268"/>
      <c r="C64" s="185"/>
      <c r="D64" s="185"/>
      <c r="E64" s="823"/>
    </row>
    <row r="65" spans="1:5">
      <c r="B65" s="268"/>
      <c r="C65" s="185"/>
      <c r="D65" s="185"/>
      <c r="E65" s="823"/>
    </row>
    <row r="66" spans="1:5">
      <c r="B66" s="268"/>
      <c r="C66" s="185"/>
      <c r="D66" s="185"/>
      <c r="E66" s="823"/>
    </row>
    <row r="67" spans="1:5">
      <c r="B67" s="268"/>
      <c r="C67" s="185"/>
      <c r="D67" s="185"/>
      <c r="E67" s="823"/>
    </row>
    <row r="68" spans="1:5">
      <c r="B68" s="268"/>
      <c r="C68" s="185"/>
      <c r="D68" s="185"/>
      <c r="E68" s="823"/>
    </row>
    <row r="69" spans="1:5">
      <c r="B69" s="268"/>
      <c r="C69" s="185"/>
      <c r="D69" s="185"/>
      <c r="E69" s="823"/>
    </row>
    <row r="70" spans="1:5">
      <c r="B70" s="268"/>
      <c r="C70" s="185"/>
      <c r="D70" s="185"/>
      <c r="E70" s="823"/>
    </row>
    <row r="71" spans="1:5">
      <c r="B71" s="268"/>
      <c r="C71" s="185"/>
      <c r="D71" s="185"/>
      <c r="E71" s="823"/>
    </row>
    <row r="72" spans="1:5">
      <c r="A72" s="110"/>
      <c r="B72" s="268"/>
      <c r="C72" s="185"/>
      <c r="D72" s="185"/>
      <c r="E72" s="823"/>
    </row>
    <row r="73" spans="1:5">
      <c r="B73" s="268"/>
      <c r="C73" s="185"/>
      <c r="D73" s="185"/>
      <c r="E73" s="823"/>
    </row>
    <row r="74" spans="1:5">
      <c r="B74" s="268"/>
      <c r="C74" s="185"/>
      <c r="D74" s="185"/>
      <c r="E74" s="823"/>
    </row>
    <row r="75" spans="1:5">
      <c r="B75" s="268"/>
      <c r="C75" s="185"/>
      <c r="D75" s="185"/>
      <c r="E75" s="823"/>
    </row>
    <row r="76" spans="1:5">
      <c r="B76" s="268"/>
      <c r="C76" s="185"/>
      <c r="D76" s="185"/>
      <c r="E76" s="823"/>
    </row>
    <row r="77" spans="1:5">
      <c r="B77" s="268"/>
      <c r="C77" s="185"/>
      <c r="D77" s="185"/>
      <c r="E77" s="823"/>
    </row>
    <row r="78" spans="1:5">
      <c r="B78" s="268"/>
      <c r="C78" s="185"/>
      <c r="D78" s="185"/>
      <c r="E78" s="823"/>
    </row>
    <row r="79" spans="1:5">
      <c r="B79" s="268"/>
      <c r="C79" s="185"/>
      <c r="D79" s="185"/>
      <c r="E79" s="823"/>
    </row>
    <row r="80" spans="1:5">
      <c r="B80" s="268"/>
      <c r="C80" s="185"/>
      <c r="D80" s="185"/>
      <c r="E80" s="823"/>
    </row>
    <row r="81" spans="2:6">
      <c r="B81" s="268"/>
      <c r="C81" s="185"/>
      <c r="D81" s="185"/>
      <c r="E81" s="823"/>
    </row>
    <row r="82" spans="2:6">
      <c r="B82" s="268"/>
      <c r="C82" s="185"/>
      <c r="D82" s="185"/>
      <c r="E82" s="823"/>
    </row>
    <row r="83" spans="2:6">
      <c r="B83" s="268"/>
      <c r="C83" s="185"/>
      <c r="D83" s="185"/>
      <c r="E83" s="823"/>
    </row>
    <row r="84" spans="2:6">
      <c r="B84" s="268"/>
      <c r="C84" s="185"/>
      <c r="D84" s="185"/>
      <c r="E84" s="823"/>
    </row>
    <row r="85" spans="2:6">
      <c r="B85" s="268"/>
      <c r="C85" s="185"/>
      <c r="D85" s="185"/>
      <c r="E85" s="823"/>
    </row>
    <row r="86" spans="2:6">
      <c r="B86" s="268"/>
      <c r="C86" s="185"/>
      <c r="D86" s="185"/>
      <c r="E86" s="823"/>
    </row>
    <row r="87" spans="2:6">
      <c r="B87" s="268"/>
      <c r="C87" s="185"/>
      <c r="D87" s="185"/>
      <c r="E87" s="700"/>
      <c r="F87" s="121"/>
    </row>
    <row r="88" spans="2:6">
      <c r="B88" s="268"/>
      <c r="C88" s="185"/>
      <c r="D88" s="185"/>
      <c r="E88" s="823"/>
    </row>
    <row r="89" spans="2:6">
      <c r="B89" s="268"/>
      <c r="C89" s="185"/>
      <c r="D89" s="185"/>
      <c r="E89" s="823"/>
    </row>
    <row r="90" spans="2:6">
      <c r="B90" s="268"/>
      <c r="C90" s="185"/>
      <c r="D90" s="185"/>
      <c r="E90" s="823"/>
    </row>
    <row r="91" spans="2:6">
      <c r="B91" s="268"/>
      <c r="C91" s="185"/>
      <c r="D91" s="185"/>
      <c r="E91" s="823"/>
    </row>
    <row r="92" spans="2:6">
      <c r="B92" s="268"/>
      <c r="C92" s="185"/>
      <c r="D92" s="185"/>
      <c r="E92" s="823"/>
    </row>
    <row r="93" spans="2:6">
      <c r="B93" s="268"/>
      <c r="C93" s="185"/>
      <c r="D93" s="185"/>
      <c r="E93" s="823"/>
    </row>
    <row r="94" spans="2:6">
      <c r="B94" s="268"/>
      <c r="C94" s="185"/>
      <c r="D94" s="185"/>
      <c r="E94" s="823"/>
    </row>
    <row r="95" spans="2:6">
      <c r="B95" s="268"/>
      <c r="C95" s="185"/>
      <c r="D95" s="185"/>
      <c r="E95" s="823"/>
    </row>
    <row r="96" spans="2:6">
      <c r="B96" s="268"/>
      <c r="C96" s="185"/>
      <c r="D96" s="185"/>
      <c r="E96" s="823"/>
    </row>
    <row r="97" spans="1:5">
      <c r="B97" s="268"/>
      <c r="C97" s="185"/>
      <c r="D97" s="185"/>
      <c r="E97" s="823"/>
    </row>
    <row r="98" spans="1:5">
      <c r="A98" s="110"/>
      <c r="B98" s="268"/>
      <c r="C98" s="185"/>
      <c r="D98" s="185"/>
      <c r="E98" s="823"/>
    </row>
    <row r="99" spans="1:5">
      <c r="B99" s="268"/>
      <c r="C99" s="185"/>
      <c r="D99" s="185"/>
      <c r="E99" s="823"/>
    </row>
    <row r="100" spans="1:5">
      <c r="B100" s="268"/>
      <c r="C100" s="185"/>
      <c r="D100" s="185"/>
      <c r="E100" s="823"/>
    </row>
    <row r="101" spans="1:5">
      <c r="B101" s="268"/>
      <c r="C101" s="185"/>
      <c r="D101" s="185"/>
      <c r="E101" s="823"/>
    </row>
    <row r="102" spans="1:5">
      <c r="B102" s="268"/>
      <c r="C102" s="185"/>
      <c r="D102" s="185"/>
      <c r="E102" s="823"/>
    </row>
    <row r="103" spans="1:5">
      <c r="B103" s="268"/>
      <c r="C103" s="185"/>
      <c r="D103" s="185"/>
      <c r="E103" s="823"/>
    </row>
    <row r="104" spans="1:5">
      <c r="B104" s="268"/>
      <c r="C104" s="185"/>
      <c r="D104" s="185"/>
      <c r="E104" s="823"/>
    </row>
    <row r="105" spans="1:5">
      <c r="B105" s="268"/>
      <c r="C105" s="185"/>
      <c r="D105" s="185"/>
      <c r="E105" s="823"/>
    </row>
    <row r="106" spans="1:5">
      <c r="B106" s="268"/>
      <c r="C106" s="185"/>
      <c r="D106" s="185"/>
      <c r="E106" s="823"/>
    </row>
    <row r="107" spans="1:5">
      <c r="B107" s="268"/>
      <c r="C107" s="185"/>
      <c r="D107" s="185"/>
      <c r="E107" s="823"/>
    </row>
    <row r="108" spans="1:5">
      <c r="B108" s="268"/>
      <c r="C108" s="185"/>
      <c r="D108" s="185"/>
      <c r="E108" s="823"/>
    </row>
    <row r="109" spans="1:5">
      <c r="B109" s="268"/>
      <c r="C109" s="185"/>
      <c r="D109" s="185"/>
      <c r="E109" s="823"/>
    </row>
    <row r="110" spans="1:5">
      <c r="B110" s="268"/>
      <c r="C110" s="185"/>
      <c r="D110" s="185"/>
      <c r="E110" s="823"/>
    </row>
    <row r="111" spans="1:5">
      <c r="B111" s="268"/>
      <c r="C111" s="185"/>
      <c r="D111" s="185"/>
      <c r="E111" s="823"/>
    </row>
    <row r="112" spans="1:5">
      <c r="B112" s="268"/>
      <c r="C112" s="185"/>
      <c r="D112" s="185"/>
      <c r="E112" s="823"/>
    </row>
    <row r="113" spans="1:6">
      <c r="B113" s="268"/>
      <c r="C113" s="185"/>
      <c r="D113" s="185"/>
      <c r="E113" s="700"/>
      <c r="F113" s="121"/>
    </row>
    <row r="114" spans="1:6">
      <c r="B114" s="268"/>
      <c r="C114" s="185"/>
      <c r="D114" s="185"/>
      <c r="E114" s="823"/>
    </row>
    <row r="115" spans="1:6">
      <c r="B115" s="268"/>
      <c r="C115" s="185"/>
      <c r="D115" s="185"/>
      <c r="E115" s="823"/>
    </row>
    <row r="116" spans="1:6">
      <c r="B116" s="268"/>
      <c r="C116" s="185"/>
      <c r="D116" s="185"/>
      <c r="E116" s="823"/>
    </row>
    <row r="117" spans="1:6">
      <c r="B117" s="268"/>
      <c r="C117" s="185"/>
      <c r="D117" s="185"/>
      <c r="E117" s="823"/>
    </row>
    <row r="118" spans="1:6">
      <c r="B118" s="268"/>
      <c r="C118" s="185"/>
      <c r="D118" s="185"/>
      <c r="E118" s="823"/>
    </row>
    <row r="119" spans="1:6">
      <c r="B119" s="268"/>
      <c r="C119" s="185"/>
      <c r="D119" s="185"/>
      <c r="E119" s="823"/>
    </row>
    <row r="120" spans="1:6">
      <c r="B120" s="268"/>
      <c r="C120" s="185"/>
      <c r="D120" s="185"/>
      <c r="E120" s="823"/>
    </row>
    <row r="121" spans="1:6">
      <c r="B121" s="268"/>
      <c r="C121" s="185"/>
      <c r="D121" s="185"/>
      <c r="E121" s="823"/>
    </row>
    <row r="122" spans="1:6">
      <c r="B122" s="268"/>
      <c r="C122" s="185"/>
      <c r="D122" s="185"/>
      <c r="E122" s="823"/>
    </row>
    <row r="123" spans="1:6">
      <c r="B123" s="268"/>
      <c r="C123" s="185"/>
      <c r="D123" s="185"/>
      <c r="E123" s="823"/>
    </row>
    <row r="124" spans="1:6">
      <c r="A124" s="110"/>
      <c r="B124" s="268"/>
      <c r="C124" s="185"/>
      <c r="D124" s="185"/>
      <c r="E124" s="823"/>
    </row>
    <row r="125" spans="1:6">
      <c r="B125" s="268"/>
      <c r="C125" s="185"/>
      <c r="D125" s="185"/>
      <c r="E125" s="823"/>
    </row>
    <row r="126" spans="1:6">
      <c r="B126" s="268"/>
      <c r="C126" s="185"/>
      <c r="D126" s="185"/>
      <c r="E126" s="823"/>
    </row>
    <row r="127" spans="1:6">
      <c r="B127" s="268"/>
      <c r="C127" s="185"/>
      <c r="D127" s="185"/>
      <c r="E127" s="823"/>
    </row>
    <row r="128" spans="1:6">
      <c r="B128" s="268"/>
      <c r="C128" s="185"/>
      <c r="D128" s="185"/>
      <c r="E128" s="823"/>
    </row>
    <row r="129" spans="2:6">
      <c r="B129" s="268"/>
      <c r="C129" s="185"/>
      <c r="D129" s="185"/>
      <c r="E129" s="823"/>
    </row>
    <row r="130" spans="2:6">
      <c r="B130" s="268"/>
      <c r="C130" s="185"/>
      <c r="D130" s="185"/>
      <c r="E130" s="823"/>
    </row>
    <row r="131" spans="2:6">
      <c r="B131" s="268"/>
      <c r="C131" s="185"/>
      <c r="D131" s="185"/>
      <c r="E131" s="823"/>
    </row>
    <row r="132" spans="2:6">
      <c r="B132" s="268"/>
      <c r="C132" s="185"/>
      <c r="D132" s="185"/>
      <c r="E132" s="823"/>
    </row>
    <row r="133" spans="2:6">
      <c r="B133" s="268"/>
      <c r="C133" s="185"/>
      <c r="D133" s="185"/>
      <c r="E133" s="823"/>
    </row>
    <row r="134" spans="2:6">
      <c r="B134" s="268"/>
      <c r="C134" s="185"/>
      <c r="D134" s="185"/>
      <c r="E134" s="823"/>
    </row>
    <row r="135" spans="2:6">
      <c r="B135" s="268"/>
      <c r="C135" s="185"/>
      <c r="D135" s="185"/>
      <c r="E135" s="823"/>
    </row>
    <row r="136" spans="2:6">
      <c r="B136" s="268"/>
      <c r="C136" s="185"/>
      <c r="D136" s="185"/>
      <c r="E136" s="823"/>
    </row>
    <row r="137" spans="2:6">
      <c r="B137" s="268"/>
      <c r="C137" s="185"/>
      <c r="D137" s="185"/>
      <c r="E137" s="823"/>
    </row>
    <row r="138" spans="2:6">
      <c r="B138" s="268"/>
      <c r="C138" s="185"/>
      <c r="D138" s="185"/>
      <c r="E138" s="700"/>
      <c r="F138" s="121"/>
    </row>
    <row r="139" spans="2:6">
      <c r="B139" s="268"/>
      <c r="C139" s="185"/>
      <c r="D139" s="185"/>
      <c r="E139" s="823"/>
    </row>
    <row r="140" spans="2:6">
      <c r="B140" s="268"/>
      <c r="C140" s="185"/>
      <c r="D140" s="185"/>
      <c r="E140" s="823"/>
    </row>
    <row r="141" spans="2:6">
      <c r="B141" s="268"/>
      <c r="C141" s="185"/>
      <c r="D141" s="185"/>
      <c r="E141" s="823"/>
    </row>
    <row r="142" spans="2:6">
      <c r="B142" s="268"/>
      <c r="C142" s="185"/>
      <c r="D142" s="185"/>
      <c r="E142" s="823"/>
    </row>
    <row r="143" spans="2:6">
      <c r="B143" s="268"/>
      <c r="C143" s="185"/>
      <c r="D143" s="185"/>
      <c r="E143" s="823"/>
    </row>
    <row r="144" spans="2:6">
      <c r="B144" s="268"/>
      <c r="C144" s="185"/>
      <c r="D144" s="185"/>
      <c r="E144" s="823"/>
    </row>
    <row r="145" spans="2:6">
      <c r="B145" s="268"/>
      <c r="C145" s="185"/>
      <c r="D145" s="185"/>
      <c r="E145" s="823"/>
    </row>
    <row r="146" spans="2:6">
      <c r="B146" s="268"/>
      <c r="C146" s="185"/>
      <c r="D146" s="185"/>
      <c r="E146" s="823"/>
    </row>
    <row r="147" spans="2:6">
      <c r="B147" s="268"/>
      <c r="C147" s="185"/>
      <c r="D147" s="185"/>
      <c r="E147" s="700"/>
      <c r="F147" s="121"/>
    </row>
    <row r="148" spans="2:6">
      <c r="B148" s="268"/>
      <c r="C148" s="185"/>
      <c r="D148" s="185"/>
      <c r="E148" s="823"/>
    </row>
    <row r="149" spans="2:6">
      <c r="B149" s="268"/>
      <c r="C149" s="185"/>
      <c r="D149" s="185"/>
      <c r="E149" s="823"/>
    </row>
    <row r="150" spans="2:6">
      <c r="B150" s="268"/>
      <c r="C150" s="185"/>
      <c r="D150" s="185"/>
      <c r="E150" s="823"/>
    </row>
    <row r="151" spans="2:6">
      <c r="B151" s="268"/>
      <c r="C151" s="185"/>
      <c r="D151" s="185"/>
      <c r="E151" s="823"/>
    </row>
    <row r="152" spans="2:6">
      <c r="B152" s="268"/>
      <c r="C152" s="185"/>
      <c r="D152" s="185"/>
      <c r="E152" s="823"/>
    </row>
    <row r="153" spans="2:6">
      <c r="B153" s="268"/>
      <c r="C153" s="185"/>
      <c r="D153" s="185"/>
      <c r="E153" s="823"/>
    </row>
    <row r="154" spans="2:6">
      <c r="B154" s="268"/>
      <c r="C154" s="185"/>
      <c r="D154" s="185"/>
      <c r="E154" s="823"/>
    </row>
    <row r="155" spans="2:6">
      <c r="B155" s="268"/>
      <c r="C155" s="185"/>
      <c r="D155" s="185"/>
      <c r="E155" s="823"/>
    </row>
    <row r="156" spans="2:6">
      <c r="B156" s="268"/>
      <c r="C156" s="185"/>
      <c r="D156" s="185"/>
      <c r="E156" s="700"/>
      <c r="F156" s="121"/>
    </row>
    <row r="157" spans="2:6">
      <c r="B157" s="268"/>
      <c r="C157" s="185"/>
      <c r="D157" s="185"/>
      <c r="E157" s="823"/>
    </row>
    <row r="158" spans="2:6">
      <c r="B158" s="268"/>
      <c r="C158" s="185"/>
      <c r="D158" s="185"/>
      <c r="E158" s="823"/>
    </row>
    <row r="159" spans="2:6">
      <c r="B159" s="268"/>
      <c r="C159" s="185"/>
      <c r="D159" s="185"/>
      <c r="E159" s="823"/>
    </row>
    <row r="160" spans="2:6">
      <c r="B160" s="268"/>
      <c r="C160" s="185"/>
      <c r="D160" s="185"/>
      <c r="E160" s="823"/>
    </row>
    <row r="161" spans="1:5">
      <c r="B161" s="268"/>
      <c r="C161" s="185"/>
      <c r="D161" s="185"/>
      <c r="E161" s="823"/>
    </row>
    <row r="162" spans="1:5">
      <c r="B162" s="268"/>
      <c r="C162" s="185"/>
      <c r="D162" s="185"/>
      <c r="E162" s="823"/>
    </row>
    <row r="163" spans="1:5">
      <c r="B163" s="268"/>
      <c r="C163" s="185"/>
      <c r="D163" s="185"/>
      <c r="E163" s="823"/>
    </row>
    <row r="164" spans="1:5">
      <c r="B164" s="268"/>
      <c r="C164" s="185"/>
      <c r="D164" s="185"/>
      <c r="E164" s="823"/>
    </row>
    <row r="165" spans="1:5">
      <c r="B165" s="268"/>
      <c r="C165" s="185"/>
      <c r="D165" s="185"/>
      <c r="E165" s="823"/>
    </row>
    <row r="166" spans="1:5">
      <c r="B166" s="268"/>
      <c r="C166" s="185"/>
      <c r="D166" s="185"/>
      <c r="E166" s="823"/>
    </row>
    <row r="167" spans="1:5">
      <c r="A167" s="110"/>
      <c r="B167" s="268"/>
      <c r="C167" s="185"/>
      <c r="D167" s="185"/>
      <c r="E167" s="823"/>
    </row>
    <row r="168" spans="1:5">
      <c r="B168" s="268"/>
      <c r="C168" s="185"/>
      <c r="D168" s="185"/>
      <c r="E168" s="823"/>
    </row>
    <row r="169" spans="1:5">
      <c r="B169" s="268"/>
      <c r="C169" s="185"/>
      <c r="D169" s="185"/>
      <c r="E169" s="823"/>
    </row>
    <row r="170" spans="1:5">
      <c r="B170" s="268"/>
      <c r="C170" s="185"/>
      <c r="D170" s="185"/>
      <c r="E170" s="823"/>
    </row>
    <row r="171" spans="1:5">
      <c r="B171" s="268"/>
      <c r="C171" s="185"/>
      <c r="D171" s="185"/>
      <c r="E171" s="823"/>
    </row>
    <row r="172" spans="1:5">
      <c r="B172" s="268"/>
      <c r="C172" s="185"/>
      <c r="D172" s="185"/>
      <c r="E172" s="823"/>
    </row>
    <row r="173" spans="1:5">
      <c r="B173" s="268"/>
      <c r="C173" s="185"/>
      <c r="D173" s="185"/>
      <c r="E173" s="823"/>
    </row>
    <row r="174" spans="1:5">
      <c r="B174" s="268"/>
      <c r="C174" s="185"/>
      <c r="D174" s="185"/>
      <c r="E174" s="823"/>
    </row>
    <row r="175" spans="1:5">
      <c r="B175" s="268"/>
      <c r="C175" s="185"/>
      <c r="D175" s="185"/>
      <c r="E175" s="823"/>
    </row>
    <row r="176" spans="1:5">
      <c r="B176" s="268"/>
      <c r="C176" s="185"/>
      <c r="D176" s="185"/>
      <c r="E176" s="823"/>
    </row>
    <row r="177" spans="1:6">
      <c r="B177" s="268"/>
      <c r="C177" s="185"/>
      <c r="D177" s="185"/>
      <c r="E177" s="823"/>
    </row>
    <row r="178" spans="1:6">
      <c r="B178" s="268"/>
      <c r="C178" s="185"/>
      <c r="D178" s="185"/>
      <c r="E178" s="823"/>
    </row>
    <row r="179" spans="1:6">
      <c r="B179" s="268"/>
      <c r="C179" s="185"/>
      <c r="D179" s="185"/>
      <c r="E179" s="823"/>
    </row>
    <row r="180" spans="1:6">
      <c r="B180" s="268"/>
      <c r="C180" s="185"/>
      <c r="D180" s="185"/>
      <c r="E180" s="823"/>
    </row>
    <row r="181" spans="1:6">
      <c r="B181" s="268"/>
      <c r="C181" s="185"/>
      <c r="D181" s="185"/>
      <c r="E181" s="700"/>
      <c r="F181" s="121"/>
    </row>
    <row r="182" spans="1:6">
      <c r="B182" s="268"/>
      <c r="C182" s="185"/>
      <c r="D182" s="185"/>
      <c r="E182" s="823"/>
    </row>
    <row r="183" spans="1:6">
      <c r="B183" s="268"/>
      <c r="C183" s="185"/>
      <c r="D183" s="185"/>
      <c r="E183" s="823"/>
    </row>
    <row r="184" spans="1:6">
      <c r="B184" s="268"/>
      <c r="C184" s="185"/>
      <c r="D184" s="185"/>
      <c r="E184" s="823"/>
    </row>
    <row r="185" spans="1:6">
      <c r="B185" s="268"/>
      <c r="C185" s="185"/>
      <c r="D185" s="185"/>
      <c r="E185" s="823"/>
    </row>
    <row r="186" spans="1:6">
      <c r="B186" s="268"/>
      <c r="C186" s="185"/>
      <c r="D186" s="185"/>
      <c r="E186" s="823"/>
    </row>
    <row r="187" spans="1:6">
      <c r="B187" s="268"/>
      <c r="C187" s="185"/>
      <c r="D187" s="185"/>
      <c r="E187" s="823"/>
    </row>
    <row r="188" spans="1:6">
      <c r="B188" s="268"/>
      <c r="C188" s="185"/>
      <c r="D188" s="185"/>
      <c r="E188" s="823"/>
    </row>
    <row r="189" spans="1:6">
      <c r="B189" s="268"/>
      <c r="C189" s="185"/>
      <c r="D189" s="185"/>
      <c r="E189" s="823"/>
    </row>
    <row r="190" spans="1:6">
      <c r="B190" s="268"/>
      <c r="C190" s="185"/>
      <c r="D190" s="185"/>
      <c r="E190" s="823"/>
    </row>
    <row r="191" spans="1:6">
      <c r="B191" s="268"/>
      <c r="C191" s="185"/>
      <c r="D191" s="185"/>
      <c r="E191" s="700"/>
      <c r="F191" s="121"/>
    </row>
    <row r="192" spans="1:6">
      <c r="A192" s="110"/>
      <c r="B192" s="268"/>
      <c r="C192" s="185"/>
      <c r="D192" s="185"/>
      <c r="E192" s="700"/>
      <c r="F192" s="121"/>
    </row>
    <row r="193" spans="1:6">
      <c r="B193" s="268"/>
      <c r="C193" s="185"/>
      <c r="D193" s="185"/>
      <c r="E193" s="700"/>
      <c r="F193" s="121"/>
    </row>
    <row r="194" spans="1:6">
      <c r="B194" s="268"/>
      <c r="C194" s="185"/>
      <c r="D194" s="185"/>
      <c r="E194" s="700"/>
      <c r="F194" s="121"/>
    </row>
    <row r="195" spans="1:6">
      <c r="B195" s="268"/>
      <c r="C195" s="185"/>
      <c r="D195" s="185"/>
      <c r="E195" s="700"/>
      <c r="F195" s="121"/>
    </row>
    <row r="196" spans="1:6">
      <c r="B196" s="268"/>
      <c r="C196" s="185"/>
      <c r="D196" s="185"/>
      <c r="E196" s="823"/>
    </row>
    <row r="197" spans="1:6">
      <c r="B197" s="268"/>
      <c r="C197" s="185"/>
      <c r="D197" s="185"/>
      <c r="E197" s="823"/>
    </row>
    <row r="198" spans="1:6">
      <c r="B198" s="268"/>
      <c r="C198" s="185"/>
      <c r="D198" s="185"/>
      <c r="E198" s="823"/>
    </row>
    <row r="199" spans="1:6">
      <c r="B199" s="268"/>
      <c r="C199" s="185"/>
      <c r="D199" s="185"/>
      <c r="E199" s="823"/>
    </row>
    <row r="200" spans="1:6">
      <c r="B200" s="268"/>
      <c r="C200" s="185"/>
      <c r="D200" s="185"/>
      <c r="E200" s="823"/>
    </row>
    <row r="201" spans="1:6">
      <c r="B201" s="268"/>
      <c r="C201" s="185"/>
      <c r="D201" s="185"/>
      <c r="E201" s="823"/>
    </row>
    <row r="202" spans="1:6">
      <c r="B202" s="268"/>
      <c r="C202" s="185"/>
      <c r="D202" s="185"/>
      <c r="E202" s="823"/>
    </row>
    <row r="203" spans="1:6">
      <c r="B203" s="268"/>
      <c r="C203" s="185"/>
      <c r="D203" s="185"/>
      <c r="E203" s="700"/>
      <c r="F203" s="121"/>
    </row>
    <row r="204" spans="1:6">
      <c r="B204" s="268"/>
      <c r="C204" s="185"/>
      <c r="D204" s="185"/>
      <c r="E204" s="700"/>
      <c r="F204" s="121"/>
    </row>
    <row r="205" spans="1:6">
      <c r="A205" s="110"/>
      <c r="B205" s="268"/>
      <c r="C205" s="185"/>
      <c r="D205" s="185"/>
      <c r="E205" s="823"/>
    </row>
    <row r="206" spans="1:6">
      <c r="B206" s="268"/>
      <c r="C206" s="185"/>
      <c r="D206" s="185"/>
      <c r="E206" s="823"/>
    </row>
    <row r="207" spans="1:6">
      <c r="B207" s="268"/>
      <c r="C207" s="185"/>
      <c r="D207" s="185"/>
      <c r="E207" s="823"/>
    </row>
    <row r="208" spans="1:6">
      <c r="B208" s="268"/>
      <c r="C208" s="185"/>
      <c r="D208" s="185"/>
      <c r="E208" s="700"/>
      <c r="F208" s="121"/>
    </row>
    <row r="209" spans="1:6">
      <c r="B209" s="268"/>
      <c r="C209" s="185"/>
      <c r="D209" s="185"/>
      <c r="E209" s="700"/>
      <c r="F209" s="121"/>
    </row>
    <row r="210" spans="1:6">
      <c r="A210" s="110"/>
      <c r="B210" s="268"/>
      <c r="C210" s="185"/>
      <c r="D210" s="185"/>
      <c r="E210" s="823"/>
    </row>
    <row r="211" spans="1:6">
      <c r="B211" s="268"/>
      <c r="C211" s="185"/>
      <c r="D211" s="185"/>
      <c r="E211" s="823"/>
    </row>
    <row r="212" spans="1:6">
      <c r="B212" s="268"/>
      <c r="C212" s="185"/>
      <c r="D212" s="185"/>
      <c r="E212" s="823"/>
    </row>
    <row r="213" spans="1:6">
      <c r="B213" s="268"/>
      <c r="C213" s="185"/>
      <c r="D213" s="185"/>
      <c r="E213" s="823"/>
    </row>
    <row r="214" spans="1:6">
      <c r="B214" s="268"/>
      <c r="C214" s="185"/>
      <c r="D214" s="185"/>
      <c r="E214" s="700"/>
      <c r="F214" s="121"/>
    </row>
    <row r="215" spans="1:6">
      <c r="A215" s="110"/>
      <c r="B215" s="268"/>
      <c r="C215" s="185"/>
      <c r="D215" s="185"/>
      <c r="E215" s="823"/>
    </row>
    <row r="216" spans="1:6">
      <c r="B216" s="268"/>
      <c r="C216" s="185"/>
      <c r="D216" s="185"/>
      <c r="E216" s="700"/>
      <c r="F216" s="121"/>
    </row>
    <row r="217" spans="1:6">
      <c r="B217" s="268"/>
      <c r="C217" s="185"/>
      <c r="D217" s="185"/>
      <c r="E217" s="700"/>
      <c r="F217" s="121"/>
    </row>
    <row r="218" spans="1:6">
      <c r="B218" s="268"/>
      <c r="C218" s="185"/>
      <c r="D218" s="185"/>
      <c r="E218" s="700"/>
      <c r="F218" s="121"/>
    </row>
    <row r="219" spans="1:6">
      <c r="B219" s="268"/>
      <c r="C219" s="185"/>
      <c r="D219" s="185"/>
      <c r="E219" s="700"/>
      <c r="F219" s="121"/>
    </row>
    <row r="220" spans="1:6">
      <c r="B220" s="268"/>
      <c r="C220" s="185"/>
      <c r="D220" s="185"/>
      <c r="E220" s="823"/>
    </row>
    <row r="221" spans="1:6">
      <c r="B221" s="268"/>
      <c r="C221" s="185"/>
      <c r="D221" s="185"/>
      <c r="E221" s="700"/>
      <c r="F221" s="121"/>
    </row>
    <row r="222" spans="1:6">
      <c r="B222" s="268"/>
      <c r="C222" s="185"/>
      <c r="D222" s="185"/>
      <c r="E222" s="700"/>
      <c r="F222" s="121"/>
    </row>
    <row r="223" spans="1:6">
      <c r="B223" s="268"/>
      <c r="C223" s="185"/>
      <c r="D223" s="185"/>
      <c r="E223" s="700"/>
      <c r="F223" s="121"/>
    </row>
    <row r="224" spans="1:6">
      <c r="B224" s="268"/>
      <c r="C224" s="185"/>
      <c r="D224" s="185"/>
      <c r="E224" s="700"/>
      <c r="F224" s="121"/>
    </row>
    <row r="225" spans="2:6">
      <c r="B225" s="268"/>
      <c r="C225" s="185"/>
      <c r="D225" s="185"/>
      <c r="E225" s="700"/>
      <c r="F225" s="121"/>
    </row>
    <row r="226" spans="2:6">
      <c r="B226" s="268"/>
      <c r="C226" s="185"/>
      <c r="D226" s="185"/>
      <c r="E226" s="823"/>
    </row>
    <row r="227" spans="2:6">
      <c r="B227" s="268"/>
      <c r="C227" s="185"/>
      <c r="D227" s="185"/>
      <c r="E227" s="700"/>
      <c r="F227" s="121"/>
    </row>
    <row r="228" spans="2:6">
      <c r="B228" s="268"/>
      <c r="C228" s="185"/>
      <c r="D228" s="185"/>
      <c r="E228" s="700"/>
      <c r="F228" s="121"/>
    </row>
    <row r="229" spans="2:6">
      <c r="B229" s="268"/>
      <c r="C229" s="185"/>
      <c r="D229" s="185"/>
      <c r="E229" s="700"/>
      <c r="F229" s="121"/>
    </row>
    <row r="230" spans="2:6">
      <c r="B230" s="268"/>
      <c r="C230" s="185"/>
      <c r="D230" s="185"/>
      <c r="E230" s="700"/>
      <c r="F230" s="121"/>
    </row>
    <row r="231" spans="2:6">
      <c r="B231" s="268"/>
      <c r="C231" s="185"/>
      <c r="D231" s="185"/>
      <c r="E231" s="700"/>
      <c r="F231" s="121"/>
    </row>
    <row r="232" spans="2:6">
      <c r="B232" s="268"/>
      <c r="C232" s="185"/>
      <c r="D232" s="185"/>
      <c r="E232" s="700"/>
      <c r="F232" s="121"/>
    </row>
    <row r="233" spans="2:6">
      <c r="B233" s="268"/>
      <c r="C233" s="185"/>
      <c r="D233" s="185"/>
      <c r="E233" s="823"/>
    </row>
    <row r="234" spans="2:6">
      <c r="B234" s="268"/>
      <c r="C234" s="185"/>
      <c r="D234" s="185"/>
      <c r="E234" s="700"/>
      <c r="F234" s="121"/>
    </row>
    <row r="235" spans="2:6">
      <c r="B235" s="268"/>
      <c r="C235" s="185"/>
      <c r="D235" s="185"/>
      <c r="E235" s="700"/>
      <c r="F235" s="121"/>
    </row>
    <row r="236" spans="2:6">
      <c r="B236" s="268"/>
      <c r="C236" s="185"/>
      <c r="D236" s="185"/>
      <c r="E236" s="823"/>
    </row>
    <row r="237" spans="2:6">
      <c r="B237" s="268"/>
      <c r="C237" s="185"/>
      <c r="D237" s="185"/>
      <c r="E237" s="823"/>
    </row>
    <row r="238" spans="2:6">
      <c r="B238" s="268"/>
      <c r="C238" s="185"/>
      <c r="D238" s="185"/>
      <c r="E238" s="823"/>
    </row>
    <row r="239" spans="2:6">
      <c r="B239" s="268"/>
      <c r="C239" s="185"/>
      <c r="D239" s="185"/>
      <c r="E239" s="823"/>
    </row>
    <row r="240" spans="2:6">
      <c r="B240" s="268"/>
      <c r="C240" s="185"/>
      <c r="D240" s="185"/>
      <c r="E240" s="823"/>
    </row>
    <row r="241" spans="1:6">
      <c r="B241" s="268"/>
      <c r="C241" s="185"/>
      <c r="D241" s="185"/>
      <c r="E241" s="823"/>
    </row>
    <row r="242" spans="1:6">
      <c r="B242" s="268"/>
      <c r="C242" s="185"/>
      <c r="D242" s="185"/>
      <c r="E242" s="823"/>
    </row>
    <row r="243" spans="1:6">
      <c r="B243" s="268"/>
      <c r="C243" s="185"/>
      <c r="D243" s="185"/>
      <c r="E243" s="823"/>
    </row>
    <row r="244" spans="1:6">
      <c r="B244" s="268"/>
      <c r="C244" s="185"/>
      <c r="D244" s="185"/>
      <c r="E244" s="700"/>
      <c r="F244" s="121"/>
    </row>
    <row r="245" spans="1:6">
      <c r="A245" s="110"/>
      <c r="B245" s="268"/>
      <c r="C245" s="185"/>
      <c r="D245" s="185"/>
      <c r="E245" s="700"/>
      <c r="F245" s="121"/>
    </row>
    <row r="246" spans="1:6">
      <c r="B246" s="268"/>
      <c r="C246" s="185"/>
      <c r="D246" s="185"/>
      <c r="E246" s="823"/>
    </row>
    <row r="247" spans="1:6">
      <c r="B247" s="268"/>
      <c r="C247" s="185"/>
      <c r="D247" s="185"/>
      <c r="E247" s="823"/>
    </row>
    <row r="248" spans="1:6">
      <c r="B248" s="268"/>
      <c r="C248" s="185"/>
      <c r="D248" s="185"/>
      <c r="E248" s="823"/>
    </row>
    <row r="249" spans="1:6">
      <c r="B249" s="268"/>
      <c r="C249" s="185"/>
      <c r="D249" s="185"/>
      <c r="E249" s="823"/>
    </row>
    <row r="250" spans="1:6">
      <c r="B250" s="268"/>
      <c r="C250" s="185"/>
      <c r="D250" s="185"/>
      <c r="E250" s="823"/>
    </row>
    <row r="251" spans="1:6">
      <c r="B251" s="268"/>
      <c r="C251" s="185"/>
      <c r="D251" s="185"/>
      <c r="E251" s="823"/>
    </row>
    <row r="252" spans="1:6">
      <c r="B252" s="268"/>
      <c r="C252" s="185"/>
      <c r="D252" s="185"/>
      <c r="E252" s="700"/>
      <c r="F252" s="121"/>
    </row>
    <row r="253" spans="1:6">
      <c r="B253" s="268"/>
      <c r="C253" s="185"/>
      <c r="D253" s="185"/>
      <c r="E253" s="823"/>
    </row>
    <row r="254" spans="1:6">
      <c r="B254" s="268"/>
      <c r="C254" s="185"/>
      <c r="D254" s="185"/>
      <c r="E254" s="823"/>
    </row>
    <row r="255" spans="1:6">
      <c r="A255" s="110"/>
      <c r="B255" s="268"/>
      <c r="C255" s="185"/>
      <c r="D255" s="185"/>
      <c r="E255" s="823"/>
    </row>
    <row r="256" spans="1:6">
      <c r="B256" s="268"/>
      <c r="C256" s="185"/>
      <c r="D256" s="185"/>
      <c r="E256" s="823"/>
    </row>
    <row r="257" spans="1:6">
      <c r="B257" s="268"/>
      <c r="C257" s="185"/>
      <c r="D257" s="185"/>
      <c r="E257" s="823"/>
    </row>
    <row r="258" spans="1:6">
      <c r="B258" s="268"/>
      <c r="C258" s="185"/>
      <c r="D258" s="185"/>
      <c r="E258" s="700"/>
      <c r="F258" s="121"/>
    </row>
    <row r="259" spans="1:6">
      <c r="B259" s="268"/>
      <c r="C259" s="185"/>
      <c r="D259" s="185"/>
      <c r="E259" s="823"/>
    </row>
    <row r="260" spans="1:6">
      <c r="A260" s="110"/>
      <c r="B260" s="268"/>
      <c r="C260" s="185"/>
      <c r="D260" s="185"/>
      <c r="E260" s="823"/>
    </row>
    <row r="261" spans="1:6">
      <c r="B261" s="268"/>
      <c r="C261" s="185"/>
      <c r="D261" s="185"/>
      <c r="E261" s="823"/>
    </row>
    <row r="262" spans="1:6">
      <c r="B262" s="268"/>
      <c r="C262" s="185"/>
      <c r="D262" s="185"/>
      <c r="E262" s="823"/>
    </row>
    <row r="263" spans="1:6">
      <c r="B263" s="268"/>
      <c r="C263" s="185"/>
      <c r="D263" s="185"/>
      <c r="E263" s="823"/>
    </row>
    <row r="264" spans="1:6">
      <c r="B264" s="268"/>
      <c r="C264" s="185"/>
      <c r="D264" s="185"/>
      <c r="E264" s="700"/>
      <c r="F264" s="121"/>
    </row>
    <row r="265" spans="1:6">
      <c r="B265" s="268"/>
      <c r="C265" s="185"/>
      <c r="D265" s="185"/>
      <c r="E265" s="823"/>
    </row>
    <row r="266" spans="1:6">
      <c r="A266" s="110"/>
      <c r="B266" s="268"/>
      <c r="C266" s="185"/>
      <c r="D266" s="185"/>
      <c r="E266" s="823"/>
    </row>
    <row r="267" spans="1:6">
      <c r="B267" s="268"/>
      <c r="C267" s="185"/>
      <c r="D267" s="185"/>
      <c r="E267" s="823"/>
    </row>
    <row r="268" spans="1:6">
      <c r="B268" s="268"/>
      <c r="C268" s="185"/>
      <c r="D268" s="185"/>
      <c r="E268" s="823"/>
    </row>
    <row r="269" spans="1:6">
      <c r="B269" s="268"/>
      <c r="C269" s="185"/>
      <c r="D269" s="185"/>
      <c r="E269" s="823"/>
    </row>
    <row r="270" spans="1:6">
      <c r="B270" s="268"/>
      <c r="C270" s="185"/>
      <c r="D270" s="185"/>
      <c r="E270" s="823"/>
    </row>
    <row r="271" spans="1:6">
      <c r="B271" s="268"/>
      <c r="C271" s="185"/>
      <c r="D271" s="185"/>
      <c r="E271" s="823"/>
    </row>
    <row r="272" spans="1:6">
      <c r="A272" s="110"/>
      <c r="B272" s="268"/>
      <c r="C272" s="185"/>
      <c r="D272" s="185"/>
      <c r="E272" s="700"/>
      <c r="F272" s="121"/>
    </row>
    <row r="273" spans="1:6">
      <c r="B273" s="268"/>
      <c r="C273" s="185"/>
      <c r="D273" s="185"/>
      <c r="E273" s="700"/>
      <c r="F273" s="121"/>
    </row>
    <row r="274" spans="1:6">
      <c r="B274" s="268"/>
      <c r="C274" s="185"/>
      <c r="D274" s="185"/>
      <c r="E274" s="700"/>
      <c r="F274" s="121"/>
    </row>
    <row r="275" spans="1:6">
      <c r="B275" s="268"/>
      <c r="C275" s="185"/>
      <c r="D275" s="185"/>
      <c r="E275" s="823"/>
    </row>
    <row r="276" spans="1:6">
      <c r="B276" s="268"/>
      <c r="C276" s="185"/>
      <c r="D276" s="185"/>
      <c r="E276" s="823"/>
    </row>
    <row r="277" spans="1:6">
      <c r="B277" s="268"/>
      <c r="C277" s="185"/>
      <c r="D277" s="185"/>
      <c r="E277" s="823"/>
    </row>
    <row r="278" spans="1:6">
      <c r="B278" s="268"/>
      <c r="C278" s="185"/>
      <c r="D278" s="185"/>
      <c r="E278" s="823"/>
    </row>
    <row r="279" spans="1:6">
      <c r="B279" s="268"/>
      <c r="C279" s="185"/>
      <c r="D279" s="185"/>
      <c r="E279" s="823"/>
    </row>
    <row r="280" spans="1:6">
      <c r="B280" s="268"/>
      <c r="C280" s="185"/>
      <c r="D280" s="185"/>
      <c r="E280" s="823"/>
    </row>
    <row r="281" spans="1:6">
      <c r="B281" s="268"/>
      <c r="C281" s="185"/>
      <c r="D281" s="185"/>
      <c r="E281" s="823"/>
    </row>
    <row r="282" spans="1:6">
      <c r="A282" s="110"/>
      <c r="B282" s="268"/>
      <c r="C282" s="185"/>
      <c r="D282" s="185"/>
      <c r="E282" s="700"/>
      <c r="F282" s="121"/>
    </row>
    <row r="283" spans="1:6">
      <c r="B283" s="268"/>
      <c r="C283" s="185"/>
      <c r="D283" s="185"/>
      <c r="E283" s="700"/>
      <c r="F283" s="121"/>
    </row>
    <row r="284" spans="1:6">
      <c r="B284" s="268"/>
      <c r="C284" s="185"/>
      <c r="D284" s="185"/>
      <c r="E284" s="700"/>
      <c r="F284" s="121"/>
    </row>
    <row r="285" spans="1:6">
      <c r="B285" s="268"/>
      <c r="C285" s="185"/>
      <c r="D285" s="185"/>
      <c r="E285" s="823"/>
    </row>
    <row r="286" spans="1:6">
      <c r="B286" s="268"/>
      <c r="C286" s="185"/>
      <c r="D286" s="185"/>
      <c r="E286" s="823"/>
    </row>
    <row r="287" spans="1:6">
      <c r="B287" s="268"/>
      <c r="C287" s="185"/>
      <c r="D287" s="185"/>
      <c r="E287" s="823"/>
    </row>
    <row r="288" spans="1:6">
      <c r="B288" s="268"/>
      <c r="C288" s="185"/>
      <c r="D288" s="185"/>
      <c r="E288" s="823"/>
    </row>
    <row r="289" spans="1:6">
      <c r="B289" s="268"/>
      <c r="C289" s="185"/>
      <c r="D289" s="185"/>
      <c r="E289" s="823"/>
    </row>
    <row r="290" spans="1:6">
      <c r="B290" s="268"/>
      <c r="C290" s="185"/>
      <c r="D290" s="185"/>
      <c r="E290" s="823"/>
    </row>
    <row r="291" spans="1:6">
      <c r="B291" s="268"/>
      <c r="C291" s="185"/>
      <c r="D291" s="185"/>
      <c r="E291" s="823"/>
    </row>
    <row r="292" spans="1:6">
      <c r="A292" s="110"/>
      <c r="B292" s="268"/>
      <c r="C292" s="185"/>
      <c r="D292" s="185"/>
      <c r="E292" s="823"/>
    </row>
    <row r="293" spans="1:6">
      <c r="B293" s="268"/>
      <c r="C293" s="185"/>
      <c r="D293" s="185"/>
      <c r="E293" s="823"/>
    </row>
    <row r="294" spans="1:6">
      <c r="B294" s="268"/>
      <c r="C294" s="185"/>
      <c r="D294" s="185"/>
      <c r="E294" s="700"/>
      <c r="F294" s="121"/>
    </row>
    <row r="295" spans="1:6">
      <c r="B295" s="268"/>
      <c r="C295" s="185"/>
      <c r="D295" s="185"/>
      <c r="E295" s="823"/>
    </row>
    <row r="296" spans="1:6">
      <c r="B296" s="268"/>
      <c r="C296" s="185"/>
      <c r="D296" s="185"/>
      <c r="E296" s="823"/>
    </row>
    <row r="297" spans="1:6">
      <c r="B297" s="268"/>
      <c r="C297" s="185"/>
      <c r="D297" s="185"/>
      <c r="E297" s="823"/>
    </row>
    <row r="298" spans="1:6">
      <c r="B298" s="268"/>
      <c r="C298" s="185"/>
      <c r="D298" s="185"/>
      <c r="E298" s="823"/>
    </row>
    <row r="299" spans="1:6">
      <c r="B299" s="268"/>
      <c r="C299" s="185"/>
      <c r="D299" s="185"/>
      <c r="E299" s="823"/>
    </row>
    <row r="300" spans="1:6">
      <c r="B300" s="268"/>
      <c r="C300" s="185"/>
      <c r="D300" s="185"/>
      <c r="E300" s="823"/>
    </row>
    <row r="301" spans="1:6">
      <c r="B301" s="268"/>
      <c r="C301" s="185"/>
      <c r="D301" s="185"/>
      <c r="E301" s="823"/>
    </row>
    <row r="302" spans="1:6">
      <c r="B302" s="268"/>
      <c r="C302" s="185"/>
      <c r="D302" s="185"/>
      <c r="E302" s="700"/>
      <c r="F302" s="121"/>
    </row>
    <row r="303" spans="1:6">
      <c r="B303" s="268"/>
      <c r="C303" s="185"/>
      <c r="D303" s="185"/>
      <c r="E303" s="823"/>
    </row>
    <row r="304" spans="1:6">
      <c r="A304" s="110"/>
      <c r="B304" s="268"/>
      <c r="C304" s="185"/>
      <c r="D304" s="185"/>
      <c r="E304" s="823"/>
    </row>
    <row r="305" spans="1:6">
      <c r="B305" s="268"/>
      <c r="C305" s="185"/>
      <c r="D305" s="185"/>
      <c r="E305" s="823"/>
    </row>
    <row r="306" spans="1:6">
      <c r="B306" s="268"/>
      <c r="C306" s="185"/>
      <c r="D306" s="185"/>
      <c r="E306" s="823"/>
    </row>
    <row r="307" spans="1:6">
      <c r="B307" s="268"/>
      <c r="C307" s="185"/>
      <c r="D307" s="185"/>
      <c r="E307" s="823"/>
    </row>
    <row r="308" spans="1:6">
      <c r="B308" s="268"/>
      <c r="C308" s="185"/>
      <c r="D308" s="185"/>
      <c r="E308" s="823"/>
    </row>
    <row r="309" spans="1:6">
      <c r="B309" s="268"/>
      <c r="C309" s="185"/>
      <c r="D309" s="185"/>
      <c r="E309" s="823"/>
    </row>
    <row r="310" spans="1:6">
      <c r="A310" s="110"/>
      <c r="B310" s="268"/>
      <c r="C310" s="185"/>
      <c r="D310" s="185"/>
      <c r="E310" s="823"/>
    </row>
    <row r="311" spans="1:6">
      <c r="B311" s="268"/>
      <c r="C311" s="185"/>
      <c r="D311" s="185"/>
      <c r="E311" s="823"/>
    </row>
    <row r="312" spans="1:6">
      <c r="B312" s="268"/>
      <c r="C312" s="185"/>
      <c r="D312" s="185"/>
      <c r="E312" s="823"/>
    </row>
    <row r="313" spans="1:6">
      <c r="B313" s="268"/>
      <c r="C313" s="185"/>
      <c r="D313" s="185"/>
      <c r="E313" s="823"/>
    </row>
    <row r="314" spans="1:6">
      <c r="B314" s="268"/>
      <c r="C314" s="185"/>
      <c r="D314" s="185"/>
      <c r="E314" s="823"/>
    </row>
    <row r="315" spans="1:6">
      <c r="B315" s="268"/>
      <c r="C315" s="185"/>
      <c r="D315" s="185"/>
      <c r="E315" s="823"/>
    </row>
    <row r="316" spans="1:6">
      <c r="B316" s="268"/>
      <c r="C316" s="185"/>
      <c r="D316" s="185"/>
      <c r="E316" s="823"/>
    </row>
    <row r="317" spans="1:6">
      <c r="B317" s="268"/>
      <c r="C317" s="185"/>
      <c r="D317" s="185"/>
      <c r="E317" s="823"/>
    </row>
    <row r="318" spans="1:6">
      <c r="B318" s="268"/>
      <c r="C318" s="185"/>
      <c r="D318" s="185"/>
      <c r="E318" s="823"/>
    </row>
    <row r="319" spans="1:6">
      <c r="B319" s="268"/>
      <c r="C319" s="185"/>
      <c r="D319" s="185"/>
      <c r="E319" s="823"/>
    </row>
    <row r="320" spans="1:6">
      <c r="B320" s="268"/>
      <c r="C320" s="185"/>
      <c r="D320" s="185"/>
      <c r="E320" s="700"/>
      <c r="F320" s="121"/>
    </row>
    <row r="321" spans="1:6">
      <c r="B321" s="268"/>
      <c r="C321" s="185"/>
      <c r="D321" s="185"/>
      <c r="E321" s="823"/>
    </row>
    <row r="322" spans="1:6">
      <c r="B322" s="268"/>
      <c r="C322" s="185"/>
      <c r="D322" s="185"/>
      <c r="E322" s="823"/>
    </row>
    <row r="323" spans="1:6">
      <c r="B323" s="268"/>
      <c r="C323" s="185"/>
      <c r="D323" s="185"/>
      <c r="E323" s="823"/>
    </row>
    <row r="324" spans="1:6">
      <c r="B324" s="268"/>
      <c r="C324" s="185"/>
      <c r="D324" s="185"/>
      <c r="E324" s="823"/>
    </row>
    <row r="325" spans="1:6">
      <c r="B325" s="268"/>
      <c r="C325" s="185"/>
      <c r="D325" s="185"/>
      <c r="E325" s="823"/>
    </row>
    <row r="326" spans="1:6">
      <c r="B326" s="268"/>
      <c r="C326" s="185"/>
      <c r="D326" s="185"/>
      <c r="E326" s="823"/>
    </row>
    <row r="327" spans="1:6">
      <c r="B327" s="268"/>
      <c r="C327" s="185"/>
      <c r="D327" s="185"/>
      <c r="E327" s="700"/>
      <c r="F327" s="121"/>
    </row>
    <row r="328" spans="1:6">
      <c r="B328" s="268"/>
      <c r="C328" s="185"/>
      <c r="D328" s="185"/>
      <c r="E328" s="823"/>
    </row>
    <row r="329" spans="1:6">
      <c r="A329" s="110"/>
      <c r="B329" s="268"/>
      <c r="C329" s="185"/>
      <c r="D329" s="185"/>
      <c r="E329" s="823"/>
    </row>
    <row r="330" spans="1:6">
      <c r="B330" s="268"/>
      <c r="C330" s="185"/>
      <c r="D330" s="185"/>
      <c r="E330" s="823"/>
    </row>
    <row r="331" spans="1:6">
      <c r="B331" s="268"/>
      <c r="C331" s="185"/>
      <c r="D331" s="185"/>
      <c r="E331" s="823"/>
    </row>
    <row r="332" spans="1:6">
      <c r="B332" s="268"/>
      <c r="C332" s="185"/>
      <c r="D332" s="185"/>
      <c r="E332" s="823"/>
    </row>
    <row r="333" spans="1:6">
      <c r="B333" s="268"/>
      <c r="C333" s="185"/>
      <c r="D333" s="185"/>
      <c r="E333" s="700"/>
      <c r="F333" s="121"/>
    </row>
    <row r="334" spans="1:6">
      <c r="B334" s="268"/>
      <c r="C334" s="185"/>
      <c r="D334" s="185"/>
      <c r="E334" s="823"/>
    </row>
    <row r="335" spans="1:6">
      <c r="B335" s="268"/>
      <c r="C335" s="185"/>
      <c r="D335" s="185"/>
      <c r="E335" s="823"/>
    </row>
    <row r="336" spans="1:6">
      <c r="A336" s="110"/>
      <c r="B336" s="268"/>
      <c r="C336" s="185"/>
      <c r="D336" s="185"/>
      <c r="E336" s="823"/>
    </row>
    <row r="337" spans="1:6">
      <c r="B337" s="268"/>
      <c r="C337" s="185"/>
      <c r="D337" s="185"/>
      <c r="E337" s="823"/>
    </row>
    <row r="338" spans="1:6">
      <c r="B338" s="268"/>
      <c r="C338" s="185"/>
      <c r="D338" s="185"/>
      <c r="E338" s="823"/>
    </row>
    <row r="339" spans="1:6">
      <c r="B339" s="268"/>
      <c r="C339" s="185"/>
      <c r="D339" s="185"/>
      <c r="E339" s="823"/>
    </row>
    <row r="340" spans="1:6">
      <c r="B340" s="268"/>
      <c r="C340" s="185"/>
      <c r="D340" s="185"/>
      <c r="E340" s="823"/>
    </row>
    <row r="341" spans="1:6">
      <c r="B341" s="268"/>
      <c r="C341" s="185"/>
      <c r="D341" s="185"/>
      <c r="E341" s="823"/>
    </row>
    <row r="342" spans="1:6">
      <c r="A342" s="110"/>
      <c r="B342" s="268"/>
      <c r="C342" s="185"/>
      <c r="D342" s="185"/>
      <c r="E342" s="823"/>
    </row>
    <row r="343" spans="1:6">
      <c r="B343" s="268"/>
      <c r="C343" s="185"/>
      <c r="D343" s="185"/>
      <c r="E343" s="823"/>
    </row>
    <row r="344" spans="1:6">
      <c r="B344" s="268"/>
      <c r="C344" s="185"/>
      <c r="D344" s="185"/>
      <c r="E344" s="823"/>
    </row>
    <row r="345" spans="1:6">
      <c r="B345" s="268"/>
      <c r="C345" s="185"/>
      <c r="D345" s="185"/>
      <c r="E345" s="823"/>
    </row>
    <row r="346" spans="1:6">
      <c r="B346" s="268"/>
      <c r="C346" s="185"/>
      <c r="D346" s="185"/>
      <c r="E346" s="823"/>
    </row>
    <row r="347" spans="1:6">
      <c r="B347" s="268"/>
      <c r="C347" s="185"/>
      <c r="D347" s="185"/>
      <c r="E347" s="700"/>
      <c r="F347" s="121"/>
    </row>
    <row r="348" spans="1:6">
      <c r="B348" s="268"/>
      <c r="C348" s="185"/>
      <c r="D348" s="185"/>
      <c r="E348" s="823"/>
    </row>
    <row r="349" spans="1:6">
      <c r="B349" s="268"/>
      <c r="C349" s="185"/>
      <c r="D349" s="185"/>
      <c r="E349" s="823"/>
    </row>
    <row r="350" spans="1:6">
      <c r="B350" s="268"/>
      <c r="C350" s="185"/>
      <c r="D350" s="185"/>
      <c r="E350" s="823"/>
    </row>
    <row r="351" spans="1:6">
      <c r="B351" s="268"/>
      <c r="C351" s="185"/>
      <c r="D351" s="185"/>
      <c r="E351" s="823"/>
    </row>
    <row r="352" spans="1:6">
      <c r="B352" s="268"/>
      <c r="C352" s="185"/>
      <c r="D352" s="185"/>
      <c r="E352" s="823"/>
    </row>
    <row r="353" spans="1:6">
      <c r="B353" s="268"/>
      <c r="C353" s="185"/>
      <c r="D353" s="185"/>
      <c r="E353" s="823"/>
    </row>
    <row r="354" spans="1:6">
      <c r="B354" s="268"/>
      <c r="C354" s="185"/>
      <c r="D354" s="185"/>
      <c r="E354" s="823"/>
    </row>
    <row r="355" spans="1:6">
      <c r="B355" s="268"/>
      <c r="C355" s="185"/>
      <c r="D355" s="185"/>
      <c r="E355" s="823"/>
    </row>
    <row r="356" spans="1:6">
      <c r="B356" s="268"/>
      <c r="C356" s="185"/>
      <c r="D356" s="185"/>
      <c r="E356" s="700"/>
      <c r="F356" s="121"/>
    </row>
    <row r="357" spans="1:6">
      <c r="B357" s="268"/>
      <c r="C357" s="185"/>
      <c r="D357" s="185"/>
      <c r="E357" s="823"/>
    </row>
    <row r="358" spans="1:6">
      <c r="A358" s="110"/>
      <c r="B358" s="268"/>
      <c r="C358" s="185"/>
      <c r="D358" s="185"/>
      <c r="E358" s="823"/>
    </row>
    <row r="359" spans="1:6">
      <c r="B359" s="268"/>
      <c r="C359" s="185"/>
      <c r="D359" s="185"/>
      <c r="E359" s="823"/>
    </row>
    <row r="360" spans="1:6">
      <c r="B360" s="268"/>
      <c r="C360" s="185"/>
      <c r="D360" s="185"/>
      <c r="E360" s="823"/>
    </row>
    <row r="361" spans="1:6">
      <c r="B361" s="268"/>
      <c r="C361" s="185"/>
      <c r="D361" s="185"/>
      <c r="E361" s="700"/>
      <c r="F361" s="121"/>
    </row>
    <row r="362" spans="1:6">
      <c r="B362" s="268"/>
      <c r="C362" s="185"/>
      <c r="D362" s="185"/>
      <c r="E362" s="823"/>
    </row>
    <row r="363" spans="1:6">
      <c r="A363" s="110"/>
      <c r="B363" s="268"/>
      <c r="C363" s="185"/>
      <c r="D363" s="185"/>
      <c r="E363" s="823"/>
    </row>
    <row r="364" spans="1:6">
      <c r="B364" s="268"/>
      <c r="C364" s="185"/>
      <c r="D364" s="185"/>
      <c r="E364" s="823"/>
    </row>
    <row r="365" spans="1:6">
      <c r="B365" s="268"/>
      <c r="C365" s="185"/>
      <c r="D365" s="185"/>
      <c r="E365" s="823"/>
    </row>
    <row r="366" spans="1:6">
      <c r="B366" s="268"/>
      <c r="C366" s="185"/>
      <c r="D366" s="185"/>
      <c r="E366" s="823"/>
    </row>
    <row r="367" spans="1:6">
      <c r="B367" s="268"/>
      <c r="C367" s="185"/>
      <c r="D367" s="185"/>
      <c r="E367" s="823"/>
    </row>
    <row r="368" spans="1:6">
      <c r="A368" s="110"/>
      <c r="B368" s="268"/>
      <c r="C368" s="185"/>
      <c r="D368" s="185"/>
      <c r="E368" s="700"/>
      <c r="F368" s="121"/>
    </row>
    <row r="369" spans="1:6">
      <c r="B369" s="268"/>
      <c r="C369" s="185"/>
      <c r="D369" s="185"/>
      <c r="E369" s="700"/>
      <c r="F369" s="121"/>
    </row>
    <row r="370" spans="1:6">
      <c r="B370" s="268"/>
      <c r="C370" s="185"/>
      <c r="D370" s="185"/>
      <c r="E370" s="823"/>
    </row>
    <row r="371" spans="1:6">
      <c r="B371" s="268"/>
      <c r="C371" s="185"/>
      <c r="D371" s="185"/>
      <c r="E371" s="823"/>
    </row>
    <row r="372" spans="1:6">
      <c r="B372" s="268"/>
      <c r="C372" s="185"/>
      <c r="D372" s="185"/>
      <c r="E372" s="823"/>
    </row>
    <row r="373" spans="1:6">
      <c r="B373" s="268"/>
      <c r="C373" s="185"/>
      <c r="D373" s="185"/>
      <c r="E373" s="823"/>
    </row>
    <row r="374" spans="1:6">
      <c r="B374" s="268"/>
      <c r="C374" s="185"/>
      <c r="D374" s="185"/>
      <c r="E374" s="823"/>
    </row>
    <row r="375" spans="1:6">
      <c r="B375" s="268"/>
      <c r="C375" s="185"/>
      <c r="D375" s="185"/>
      <c r="E375" s="823"/>
    </row>
    <row r="376" spans="1:6">
      <c r="A376" s="110"/>
      <c r="B376" s="268"/>
      <c r="C376" s="185"/>
      <c r="D376" s="185"/>
      <c r="E376" s="823"/>
    </row>
    <row r="377" spans="1:6">
      <c r="B377" s="268"/>
      <c r="C377" s="185"/>
      <c r="D377" s="185"/>
      <c r="E377" s="700"/>
      <c r="F377" s="121"/>
    </row>
    <row r="378" spans="1:6">
      <c r="B378" s="268"/>
      <c r="C378" s="185"/>
      <c r="D378" s="185"/>
      <c r="E378" s="823"/>
    </row>
    <row r="379" spans="1:6">
      <c r="B379" s="268"/>
      <c r="C379" s="185"/>
      <c r="D379" s="185"/>
      <c r="E379" s="823"/>
    </row>
    <row r="380" spans="1:6">
      <c r="B380" s="268"/>
      <c r="C380" s="185"/>
      <c r="D380" s="185"/>
      <c r="E380" s="823"/>
    </row>
    <row r="381" spans="1:6">
      <c r="B381" s="268"/>
      <c r="C381" s="185"/>
      <c r="D381" s="185"/>
      <c r="E381" s="700"/>
      <c r="F381" s="121"/>
    </row>
    <row r="382" spans="1:6">
      <c r="B382" s="268"/>
      <c r="C382" s="185"/>
      <c r="D382" s="185"/>
      <c r="E382" s="823"/>
    </row>
    <row r="383" spans="1:6">
      <c r="A383" s="110"/>
      <c r="B383" s="268"/>
      <c r="C383" s="185"/>
      <c r="D383" s="185"/>
      <c r="E383" s="823"/>
    </row>
    <row r="384" spans="1:6">
      <c r="B384" s="268"/>
      <c r="C384" s="185"/>
      <c r="D384" s="185"/>
      <c r="E384" s="823"/>
    </row>
    <row r="385" spans="1:6">
      <c r="B385" s="268"/>
      <c r="C385" s="185"/>
      <c r="D385" s="185"/>
      <c r="E385" s="823"/>
    </row>
    <row r="386" spans="1:6">
      <c r="B386" s="268"/>
      <c r="C386" s="185"/>
      <c r="D386" s="185"/>
      <c r="E386" s="823"/>
    </row>
    <row r="387" spans="1:6">
      <c r="B387" s="268"/>
      <c r="C387" s="185"/>
      <c r="D387" s="185"/>
      <c r="E387" s="823"/>
    </row>
    <row r="388" spans="1:6">
      <c r="A388" s="110"/>
      <c r="B388" s="268"/>
      <c r="C388" s="185"/>
      <c r="D388" s="185"/>
      <c r="E388" s="823"/>
    </row>
    <row r="389" spans="1:6">
      <c r="B389" s="268"/>
      <c r="C389" s="185"/>
      <c r="D389" s="185"/>
      <c r="E389" s="823"/>
    </row>
    <row r="390" spans="1:6">
      <c r="B390" s="268"/>
      <c r="C390" s="185"/>
      <c r="D390" s="185"/>
      <c r="E390" s="823"/>
    </row>
    <row r="391" spans="1:6">
      <c r="B391" s="268"/>
      <c r="C391" s="185"/>
      <c r="D391" s="185"/>
      <c r="E391" s="823"/>
    </row>
    <row r="392" spans="1:6">
      <c r="B392" s="268"/>
      <c r="C392" s="185"/>
      <c r="D392" s="185"/>
      <c r="E392" s="823"/>
    </row>
    <row r="393" spans="1:6">
      <c r="B393" s="268"/>
      <c r="C393" s="185"/>
      <c r="D393" s="185"/>
      <c r="E393" s="700"/>
      <c r="F393" s="121"/>
    </row>
    <row r="394" spans="1:6">
      <c r="B394" s="268"/>
      <c r="C394" s="185"/>
      <c r="D394" s="185"/>
      <c r="E394" s="823"/>
    </row>
    <row r="395" spans="1:6">
      <c r="B395" s="268"/>
      <c r="C395" s="185"/>
      <c r="D395" s="185"/>
      <c r="E395" s="823"/>
    </row>
    <row r="396" spans="1:6">
      <c r="B396" s="268"/>
      <c r="C396" s="185"/>
      <c r="D396" s="185"/>
      <c r="E396" s="823"/>
    </row>
    <row r="397" spans="1:6">
      <c r="B397" s="268"/>
      <c r="C397" s="185"/>
      <c r="D397" s="185"/>
      <c r="E397" s="823"/>
    </row>
    <row r="398" spans="1:6">
      <c r="B398" s="268"/>
      <c r="C398" s="185"/>
      <c r="D398" s="185"/>
      <c r="E398" s="823"/>
    </row>
    <row r="399" spans="1:6">
      <c r="B399" s="268"/>
      <c r="C399" s="185"/>
      <c r="D399" s="185"/>
      <c r="E399" s="823"/>
    </row>
    <row r="400" spans="1:6">
      <c r="B400" s="268"/>
      <c r="C400" s="185"/>
      <c r="D400" s="185"/>
      <c r="E400" s="823"/>
    </row>
    <row r="401" spans="1:6">
      <c r="B401" s="268"/>
      <c r="C401" s="185"/>
      <c r="D401" s="185"/>
      <c r="E401" s="700"/>
      <c r="F401" s="121"/>
    </row>
    <row r="402" spans="1:6">
      <c r="B402" s="268"/>
      <c r="C402" s="185"/>
      <c r="D402" s="185"/>
      <c r="E402" s="823"/>
    </row>
    <row r="403" spans="1:6">
      <c r="B403" s="268"/>
      <c r="C403" s="185"/>
      <c r="D403" s="185"/>
      <c r="E403" s="823"/>
    </row>
    <row r="404" spans="1:6">
      <c r="B404" s="268"/>
      <c r="C404" s="185"/>
      <c r="D404" s="185"/>
      <c r="E404" s="823"/>
    </row>
    <row r="405" spans="1:6">
      <c r="B405" s="268"/>
      <c r="C405" s="185"/>
      <c r="D405" s="185"/>
      <c r="E405" s="823"/>
    </row>
    <row r="406" spans="1:6">
      <c r="B406" s="268"/>
      <c r="C406" s="185"/>
      <c r="D406" s="185"/>
      <c r="E406" s="823"/>
    </row>
    <row r="407" spans="1:6">
      <c r="B407" s="268"/>
      <c r="C407" s="185"/>
      <c r="D407" s="185"/>
      <c r="E407" s="823"/>
    </row>
    <row r="408" spans="1:6">
      <c r="B408" s="268"/>
      <c r="C408" s="185"/>
      <c r="D408" s="185"/>
      <c r="E408" s="823"/>
    </row>
    <row r="409" spans="1:6">
      <c r="B409" s="268"/>
      <c r="C409" s="185"/>
      <c r="D409" s="185"/>
      <c r="E409" s="823"/>
    </row>
    <row r="410" spans="1:6">
      <c r="A410" s="110"/>
      <c r="B410" s="268"/>
      <c r="C410" s="185"/>
      <c r="D410" s="185"/>
      <c r="E410" s="700"/>
      <c r="F410" s="121"/>
    </row>
    <row r="411" spans="1:6">
      <c r="B411" s="268"/>
      <c r="C411" s="185"/>
      <c r="D411" s="185"/>
      <c r="E411" s="823"/>
    </row>
    <row r="412" spans="1:6">
      <c r="B412" s="268"/>
      <c r="C412" s="185"/>
      <c r="D412" s="185"/>
      <c r="E412" s="823"/>
    </row>
    <row r="413" spans="1:6">
      <c r="B413" s="268"/>
      <c r="C413" s="185"/>
      <c r="D413" s="185"/>
      <c r="E413" s="823"/>
    </row>
    <row r="414" spans="1:6">
      <c r="B414" s="268"/>
      <c r="C414" s="185"/>
      <c r="D414" s="185"/>
      <c r="E414" s="823"/>
    </row>
    <row r="415" spans="1:6">
      <c r="B415" s="268"/>
      <c r="C415" s="185"/>
      <c r="D415" s="185"/>
      <c r="E415" s="823"/>
    </row>
    <row r="416" spans="1:6">
      <c r="B416" s="268"/>
      <c r="C416" s="185"/>
      <c r="D416" s="185"/>
      <c r="E416" s="700"/>
      <c r="F416" s="121"/>
    </row>
    <row r="417" spans="1:6">
      <c r="B417" s="268"/>
      <c r="C417" s="185"/>
      <c r="D417" s="185"/>
      <c r="E417" s="823"/>
    </row>
    <row r="418" spans="1:6">
      <c r="B418" s="268"/>
      <c r="C418" s="185"/>
      <c r="D418" s="185"/>
      <c r="E418" s="823"/>
    </row>
    <row r="419" spans="1:6">
      <c r="B419" s="268"/>
      <c r="C419" s="185"/>
      <c r="D419" s="185"/>
      <c r="E419" s="823"/>
    </row>
    <row r="420" spans="1:6">
      <c r="B420" s="268"/>
      <c r="C420" s="185"/>
      <c r="D420" s="185"/>
      <c r="E420" s="823"/>
    </row>
    <row r="421" spans="1:6">
      <c r="B421" s="268"/>
      <c r="C421" s="185"/>
      <c r="D421" s="185"/>
      <c r="E421" s="823"/>
    </row>
    <row r="422" spans="1:6">
      <c r="B422" s="268"/>
      <c r="C422" s="185"/>
      <c r="D422" s="185"/>
      <c r="E422" s="823"/>
    </row>
    <row r="423" spans="1:6">
      <c r="B423" s="268"/>
      <c r="C423" s="185"/>
      <c r="D423" s="185"/>
      <c r="E423" s="823"/>
    </row>
    <row r="424" spans="1:6">
      <c r="B424" s="268"/>
      <c r="C424" s="185"/>
      <c r="D424" s="185"/>
      <c r="E424" s="700"/>
      <c r="F424" s="121"/>
    </row>
    <row r="425" spans="1:6">
      <c r="A425" s="110"/>
      <c r="B425" s="268"/>
      <c r="C425" s="185"/>
      <c r="D425" s="185"/>
      <c r="E425" s="700"/>
      <c r="F425" s="121"/>
    </row>
    <row r="426" spans="1:6">
      <c r="B426" s="268"/>
      <c r="C426" s="185"/>
      <c r="D426" s="185"/>
      <c r="E426" s="823"/>
    </row>
    <row r="427" spans="1:6">
      <c r="B427" s="268"/>
      <c r="C427" s="185"/>
      <c r="D427" s="185"/>
      <c r="E427" s="823"/>
    </row>
    <row r="428" spans="1:6">
      <c r="B428" s="268"/>
      <c r="C428" s="185"/>
      <c r="D428" s="185"/>
      <c r="E428" s="823"/>
    </row>
    <row r="429" spans="1:6">
      <c r="B429" s="268"/>
      <c r="C429" s="185"/>
      <c r="D429" s="185"/>
      <c r="E429" s="700"/>
      <c r="F429" s="121"/>
    </row>
    <row r="430" spans="1:6">
      <c r="B430" s="268"/>
      <c r="C430" s="185"/>
      <c r="D430" s="185"/>
      <c r="E430" s="700"/>
      <c r="F430" s="121"/>
    </row>
    <row r="431" spans="1:6">
      <c r="A431" s="110"/>
      <c r="B431" s="268"/>
      <c r="C431" s="185"/>
      <c r="D431" s="185"/>
      <c r="E431" s="700"/>
      <c r="F431" s="121"/>
    </row>
    <row r="432" spans="1:6">
      <c r="B432" s="268"/>
      <c r="C432" s="185"/>
      <c r="D432" s="185"/>
      <c r="E432" s="700"/>
      <c r="F432" s="121"/>
    </row>
    <row r="433" spans="1:6">
      <c r="B433" s="268"/>
      <c r="C433" s="185"/>
      <c r="D433" s="185"/>
      <c r="E433" s="700"/>
      <c r="F433" s="121"/>
    </row>
    <row r="434" spans="1:6">
      <c r="B434" s="268"/>
      <c r="C434" s="185"/>
      <c r="D434" s="185"/>
      <c r="E434" s="823"/>
    </row>
    <row r="435" spans="1:6">
      <c r="B435" s="268"/>
      <c r="C435" s="185"/>
      <c r="D435" s="185"/>
      <c r="E435" s="823"/>
    </row>
    <row r="436" spans="1:6">
      <c r="B436" s="268"/>
      <c r="C436" s="185"/>
      <c r="D436" s="185"/>
      <c r="E436" s="823"/>
    </row>
    <row r="437" spans="1:6">
      <c r="B437" s="268"/>
      <c r="C437" s="185"/>
      <c r="D437" s="185"/>
      <c r="E437" s="823"/>
    </row>
    <row r="438" spans="1:6">
      <c r="B438" s="268"/>
      <c r="C438" s="185"/>
      <c r="D438" s="185"/>
      <c r="E438" s="700"/>
      <c r="F438" s="121"/>
    </row>
    <row r="439" spans="1:6">
      <c r="A439" s="110"/>
      <c r="B439" s="268"/>
      <c r="C439" s="185"/>
      <c r="D439" s="185"/>
      <c r="E439" s="823"/>
    </row>
    <row r="440" spans="1:6">
      <c r="B440" s="268"/>
      <c r="C440" s="185"/>
      <c r="D440" s="185"/>
      <c r="E440" s="823"/>
    </row>
    <row r="441" spans="1:6">
      <c r="B441" s="268"/>
      <c r="C441" s="185"/>
      <c r="D441" s="185"/>
      <c r="E441" s="823"/>
    </row>
    <row r="442" spans="1:6">
      <c r="B442" s="268"/>
      <c r="C442" s="185"/>
      <c r="D442" s="185"/>
      <c r="E442" s="700"/>
      <c r="F442" s="121"/>
    </row>
    <row r="443" spans="1:6">
      <c r="B443" s="268"/>
      <c r="C443" s="185"/>
      <c r="D443" s="185"/>
      <c r="E443" s="823"/>
    </row>
    <row r="444" spans="1:6">
      <c r="A444" s="110"/>
      <c r="B444" s="268"/>
      <c r="C444" s="185"/>
      <c r="D444" s="185"/>
      <c r="E444" s="823"/>
    </row>
    <row r="445" spans="1:6">
      <c r="B445" s="268"/>
      <c r="C445" s="185"/>
      <c r="D445" s="185"/>
      <c r="E445" s="700"/>
      <c r="F445" s="121"/>
    </row>
    <row r="446" spans="1:6">
      <c r="B446" s="268"/>
      <c r="C446" s="185"/>
      <c r="D446" s="185"/>
      <c r="E446" s="823"/>
    </row>
    <row r="447" spans="1:6">
      <c r="B447" s="268"/>
      <c r="C447" s="185"/>
      <c r="D447" s="185"/>
      <c r="E447" s="823"/>
    </row>
    <row r="448" spans="1:6">
      <c r="A448" s="110"/>
      <c r="B448" s="268"/>
      <c r="C448" s="185"/>
      <c r="D448" s="185"/>
      <c r="E448" s="700"/>
      <c r="F448" s="121"/>
    </row>
    <row r="449" spans="1:6">
      <c r="B449" s="268"/>
      <c r="C449" s="185"/>
      <c r="D449" s="185"/>
      <c r="E449" s="700"/>
      <c r="F449" s="121"/>
    </row>
    <row r="450" spans="1:6">
      <c r="A450" s="110"/>
      <c r="B450" s="268"/>
      <c r="C450" s="185"/>
      <c r="D450" s="185"/>
      <c r="E450" s="700"/>
      <c r="F450" s="121"/>
    </row>
    <row r="451" spans="1:6">
      <c r="B451" s="268"/>
      <c r="C451" s="185"/>
      <c r="D451" s="185"/>
      <c r="E451" s="700"/>
      <c r="F451" s="121"/>
    </row>
    <row r="452" spans="1:6">
      <c r="B452" s="268"/>
      <c r="C452" s="185"/>
      <c r="D452" s="185"/>
      <c r="E452" s="700"/>
      <c r="F452" s="121"/>
    </row>
    <row r="453" spans="1:6">
      <c r="B453" s="268"/>
      <c r="C453" s="185"/>
      <c r="D453" s="185"/>
      <c r="E453" s="700"/>
      <c r="F453" s="121"/>
    </row>
    <row r="454" spans="1:6">
      <c r="B454" s="268"/>
      <c r="C454" s="185"/>
      <c r="D454" s="185"/>
      <c r="E454" s="700"/>
      <c r="F454" s="121"/>
    </row>
    <row r="455" spans="1:6">
      <c r="B455" s="268"/>
      <c r="C455" s="185"/>
      <c r="D455" s="185"/>
      <c r="E455" s="700"/>
      <c r="F455" s="121"/>
    </row>
    <row r="456" spans="1:6">
      <c r="B456" s="268"/>
      <c r="C456" s="185"/>
      <c r="D456" s="185"/>
      <c r="E456" s="823"/>
    </row>
    <row r="457" spans="1:6">
      <c r="B457" s="268"/>
      <c r="C457" s="185"/>
      <c r="D457" s="185"/>
      <c r="E457" s="823"/>
    </row>
    <row r="458" spans="1:6">
      <c r="B458" s="268"/>
      <c r="C458" s="185"/>
      <c r="D458" s="185"/>
      <c r="E458" s="700"/>
      <c r="F458" s="121"/>
    </row>
    <row r="459" spans="1:6">
      <c r="B459" s="268"/>
      <c r="C459" s="185"/>
      <c r="D459" s="185"/>
      <c r="E459" s="823"/>
    </row>
    <row r="460" spans="1:6">
      <c r="A460" s="110"/>
      <c r="B460" s="268"/>
      <c r="C460" s="185"/>
      <c r="D460" s="185"/>
      <c r="E460" s="823"/>
    </row>
    <row r="461" spans="1:6">
      <c r="B461" s="268"/>
      <c r="C461" s="185"/>
      <c r="D461" s="185"/>
      <c r="E461" s="823"/>
    </row>
    <row r="462" spans="1:6">
      <c r="B462" s="268"/>
      <c r="C462" s="185"/>
      <c r="D462" s="185"/>
      <c r="E462" s="700"/>
      <c r="F462" s="121"/>
    </row>
    <row r="463" spans="1:6">
      <c r="A463" s="110"/>
      <c r="B463" s="268"/>
      <c r="C463" s="185"/>
      <c r="D463" s="185"/>
      <c r="E463" s="700"/>
      <c r="F463" s="121"/>
    </row>
    <row r="464" spans="1:6">
      <c r="B464" s="268"/>
      <c r="C464" s="185"/>
      <c r="D464" s="185"/>
      <c r="E464" s="700"/>
      <c r="F464" s="121"/>
    </row>
    <row r="465" spans="1:6">
      <c r="B465" s="268"/>
      <c r="C465" s="185"/>
      <c r="D465" s="185"/>
      <c r="E465" s="700"/>
      <c r="F465" s="121"/>
    </row>
    <row r="466" spans="1:6">
      <c r="B466" s="268"/>
      <c r="C466" s="185"/>
      <c r="D466" s="185"/>
      <c r="E466" s="700"/>
      <c r="F466" s="121"/>
    </row>
    <row r="467" spans="1:6">
      <c r="B467" s="268"/>
      <c r="C467" s="185"/>
      <c r="D467" s="185"/>
      <c r="E467" s="700"/>
      <c r="F467" s="121"/>
    </row>
    <row r="468" spans="1:6">
      <c r="B468" s="268"/>
      <c r="C468" s="185"/>
      <c r="D468" s="185"/>
      <c r="E468" s="823"/>
    </row>
    <row r="469" spans="1:6">
      <c r="B469" s="268"/>
      <c r="C469" s="185"/>
      <c r="D469" s="185"/>
      <c r="E469" s="823"/>
    </row>
    <row r="470" spans="1:6">
      <c r="B470" s="268"/>
      <c r="C470" s="185"/>
      <c r="D470" s="185"/>
      <c r="E470" s="700"/>
      <c r="F470" s="121"/>
    </row>
    <row r="471" spans="1:6">
      <c r="B471" s="268"/>
      <c r="C471" s="185"/>
      <c r="D471" s="185"/>
      <c r="E471" s="700"/>
      <c r="F471" s="121"/>
    </row>
    <row r="472" spans="1:6">
      <c r="A472" s="110"/>
      <c r="B472" s="268"/>
      <c r="C472" s="185"/>
      <c r="D472" s="185"/>
      <c r="E472" s="700"/>
      <c r="F472" s="121"/>
    </row>
    <row r="473" spans="1:6">
      <c r="B473" s="268"/>
      <c r="C473" s="185"/>
      <c r="D473" s="185"/>
      <c r="E473" s="700"/>
      <c r="F473" s="121"/>
    </row>
    <row r="474" spans="1:6">
      <c r="B474" s="268"/>
      <c r="C474" s="185"/>
      <c r="D474" s="185"/>
      <c r="E474" s="823"/>
    </row>
    <row r="475" spans="1:6">
      <c r="B475" s="268"/>
      <c r="C475" s="185"/>
      <c r="D475" s="185"/>
      <c r="E475" s="700"/>
      <c r="F475" s="121"/>
    </row>
    <row r="476" spans="1:6">
      <c r="B476" s="268"/>
      <c r="C476" s="185"/>
      <c r="D476" s="185"/>
      <c r="E476" s="823"/>
    </row>
    <row r="477" spans="1:6">
      <c r="B477" s="268"/>
      <c r="C477" s="185"/>
      <c r="D477" s="185"/>
      <c r="E477" s="823"/>
    </row>
    <row r="478" spans="1:6">
      <c r="A478" s="110"/>
      <c r="B478" s="268"/>
      <c r="C478" s="185"/>
      <c r="D478" s="185"/>
      <c r="E478" s="823"/>
    </row>
    <row r="479" spans="1:6">
      <c r="B479" s="268"/>
      <c r="C479" s="185"/>
      <c r="D479" s="185"/>
      <c r="E479" s="823"/>
    </row>
    <row r="480" spans="1:6">
      <c r="A480" s="110"/>
      <c r="B480" s="268"/>
      <c r="C480" s="185"/>
      <c r="D480" s="185"/>
      <c r="E480" s="823"/>
    </row>
    <row r="481" spans="2:6">
      <c r="B481" s="268"/>
      <c r="C481" s="185"/>
      <c r="D481" s="185"/>
      <c r="E481" s="823"/>
    </row>
    <row r="482" spans="2:6">
      <c r="B482" s="268"/>
      <c r="C482" s="185"/>
      <c r="D482" s="185"/>
      <c r="E482" s="823"/>
    </row>
    <row r="483" spans="2:6">
      <c r="B483" s="268"/>
      <c r="C483" s="185"/>
      <c r="D483" s="185"/>
      <c r="E483" s="700"/>
      <c r="F483" s="121"/>
    </row>
    <row r="484" spans="2:6">
      <c r="B484" s="268"/>
      <c r="C484" s="185"/>
      <c r="D484" s="185"/>
      <c r="E484" s="700"/>
      <c r="F484" s="121"/>
    </row>
    <row r="485" spans="2:6">
      <c r="B485" s="268"/>
      <c r="C485" s="185"/>
      <c r="D485" s="185"/>
      <c r="E485" s="700"/>
      <c r="F485" s="121"/>
    </row>
    <row r="486" spans="2:6">
      <c r="B486" s="268"/>
      <c r="C486" s="185"/>
      <c r="D486" s="185"/>
      <c r="E486" s="823"/>
    </row>
    <row r="487" spans="2:6">
      <c r="B487" s="268"/>
      <c r="C487" s="185"/>
      <c r="D487" s="185"/>
      <c r="E487" s="700"/>
      <c r="F487" s="121"/>
    </row>
    <row r="488" spans="2:6">
      <c r="B488" s="268"/>
      <c r="C488" s="185"/>
      <c r="D488" s="185"/>
      <c r="E488" s="700"/>
      <c r="F488" s="121"/>
    </row>
    <row r="489" spans="2:6">
      <c r="B489" s="268"/>
      <c r="C489" s="185"/>
      <c r="D489" s="185"/>
      <c r="E489" s="823"/>
    </row>
    <row r="490" spans="2:6">
      <c r="B490" s="268"/>
      <c r="C490" s="185"/>
      <c r="D490" s="185"/>
      <c r="E490" s="700"/>
      <c r="F490" s="121"/>
    </row>
    <row r="491" spans="2:6">
      <c r="B491" s="268"/>
      <c r="C491" s="185"/>
      <c r="D491" s="185"/>
      <c r="E491" s="700"/>
      <c r="F491" s="121"/>
    </row>
    <row r="492" spans="2:6">
      <c r="B492" s="268"/>
      <c r="C492" s="185"/>
      <c r="D492" s="185"/>
      <c r="E492" s="700"/>
      <c r="F492" s="121"/>
    </row>
    <row r="493" spans="2:6">
      <c r="B493" s="268"/>
      <c r="C493" s="185"/>
      <c r="D493" s="185"/>
      <c r="E493" s="823"/>
    </row>
    <row r="494" spans="2:6">
      <c r="B494" s="268"/>
      <c r="C494" s="185"/>
      <c r="D494" s="185"/>
      <c r="E494" s="700"/>
      <c r="F494" s="121"/>
    </row>
    <row r="495" spans="2:6">
      <c r="B495" s="268"/>
      <c r="C495" s="185"/>
      <c r="D495" s="185"/>
      <c r="E495" s="700"/>
      <c r="F495" s="121"/>
    </row>
    <row r="496" spans="2:6">
      <c r="B496" s="268"/>
      <c r="C496" s="185"/>
      <c r="D496" s="185"/>
      <c r="E496" s="823"/>
    </row>
    <row r="497" spans="1:6">
      <c r="B497" s="268"/>
      <c r="C497" s="185"/>
      <c r="D497" s="185"/>
      <c r="E497" s="823"/>
    </row>
    <row r="498" spans="1:6">
      <c r="B498" s="268"/>
      <c r="C498" s="185"/>
      <c r="D498" s="185"/>
      <c r="E498" s="823"/>
    </row>
    <row r="499" spans="1:6">
      <c r="B499" s="268"/>
      <c r="C499" s="185"/>
      <c r="D499" s="185"/>
      <c r="E499" s="823"/>
    </row>
    <row r="500" spans="1:6">
      <c r="B500" s="268"/>
      <c r="C500" s="185"/>
      <c r="D500" s="185"/>
      <c r="E500" s="823"/>
    </row>
    <row r="501" spans="1:6">
      <c r="B501" s="268"/>
      <c r="C501" s="185"/>
      <c r="D501" s="185"/>
      <c r="E501" s="823"/>
    </row>
    <row r="502" spans="1:6">
      <c r="B502" s="268"/>
      <c r="C502" s="185"/>
      <c r="D502" s="185"/>
      <c r="E502" s="823"/>
    </row>
    <row r="503" spans="1:6">
      <c r="B503" s="268"/>
      <c r="C503" s="185"/>
      <c r="D503" s="185"/>
      <c r="E503" s="823"/>
    </row>
    <row r="504" spans="1:6">
      <c r="A504" s="110"/>
      <c r="B504" s="268"/>
      <c r="C504" s="185"/>
      <c r="D504" s="185"/>
      <c r="E504" s="823"/>
    </row>
    <row r="505" spans="1:6">
      <c r="B505" s="268"/>
      <c r="C505" s="185"/>
      <c r="D505" s="185"/>
      <c r="E505" s="823"/>
    </row>
    <row r="506" spans="1:6">
      <c r="B506" s="268"/>
      <c r="C506" s="185"/>
      <c r="D506" s="185"/>
      <c r="E506" s="700"/>
      <c r="F506" s="121"/>
    </row>
    <row r="507" spans="1:6">
      <c r="B507" s="268"/>
      <c r="C507" s="185"/>
      <c r="D507" s="185"/>
      <c r="E507" s="823"/>
    </row>
    <row r="508" spans="1:6">
      <c r="B508" s="268"/>
      <c r="C508" s="185"/>
      <c r="D508" s="185"/>
      <c r="E508" s="823"/>
    </row>
    <row r="509" spans="1:6">
      <c r="B509" s="268"/>
      <c r="C509" s="185"/>
      <c r="D509" s="185"/>
      <c r="E509" s="700"/>
      <c r="F509" s="121"/>
    </row>
    <row r="510" spans="1:6">
      <c r="B510" s="268"/>
      <c r="C510" s="185"/>
      <c r="D510" s="185"/>
      <c r="E510" s="823"/>
    </row>
    <row r="511" spans="1:6">
      <c r="B511" s="268"/>
      <c r="C511" s="185"/>
      <c r="D511" s="185"/>
      <c r="E511" s="823"/>
    </row>
    <row r="512" spans="1:6">
      <c r="B512" s="268"/>
      <c r="C512" s="185"/>
      <c r="D512" s="185"/>
      <c r="E512" s="700"/>
      <c r="F512" s="121"/>
    </row>
    <row r="513" spans="1:6">
      <c r="B513" s="268"/>
      <c r="C513" s="185"/>
      <c r="D513" s="185"/>
      <c r="E513" s="700"/>
      <c r="F513" s="121"/>
    </row>
    <row r="514" spans="1:6">
      <c r="B514" s="268"/>
      <c r="C514" s="185"/>
      <c r="D514" s="185"/>
      <c r="E514" s="823"/>
    </row>
    <row r="515" spans="1:6">
      <c r="B515" s="268"/>
      <c r="C515" s="185"/>
      <c r="D515" s="185"/>
      <c r="E515" s="823"/>
    </row>
    <row r="516" spans="1:6">
      <c r="B516" s="268"/>
      <c r="C516" s="185"/>
      <c r="D516" s="185"/>
      <c r="E516" s="823"/>
    </row>
    <row r="517" spans="1:6">
      <c r="B517" s="268"/>
      <c r="C517" s="185"/>
      <c r="D517" s="185"/>
      <c r="E517" s="823"/>
    </row>
    <row r="518" spans="1:6">
      <c r="A518" s="110"/>
      <c r="B518" s="268"/>
      <c r="C518" s="185"/>
      <c r="D518" s="185"/>
      <c r="E518" s="700"/>
      <c r="F518" s="121"/>
    </row>
    <row r="519" spans="1:6">
      <c r="B519" s="268"/>
      <c r="C519" s="185"/>
      <c r="D519" s="185"/>
      <c r="E519" s="700"/>
      <c r="F519" s="121"/>
    </row>
    <row r="520" spans="1:6">
      <c r="B520" s="268"/>
      <c r="C520" s="185"/>
      <c r="D520" s="185"/>
      <c r="E520" s="700"/>
      <c r="F520" s="121"/>
    </row>
    <row r="521" spans="1:6">
      <c r="B521" s="268"/>
      <c r="C521" s="185"/>
      <c r="D521" s="185"/>
      <c r="E521" s="823"/>
    </row>
    <row r="522" spans="1:6">
      <c r="B522" s="268"/>
      <c r="C522" s="185"/>
      <c r="D522" s="185"/>
      <c r="E522" s="823"/>
    </row>
    <row r="523" spans="1:6">
      <c r="B523" s="268"/>
      <c r="C523" s="185"/>
      <c r="D523" s="185"/>
      <c r="E523" s="700"/>
      <c r="F523" s="121"/>
    </row>
    <row r="524" spans="1:6">
      <c r="B524" s="268"/>
      <c r="C524" s="185"/>
      <c r="D524" s="185"/>
      <c r="E524" s="823"/>
    </row>
    <row r="525" spans="1:6">
      <c r="B525" s="268"/>
      <c r="C525" s="185"/>
      <c r="D525" s="185"/>
      <c r="E525" s="700"/>
      <c r="F525" s="121"/>
    </row>
    <row r="526" spans="1:6">
      <c r="B526" s="268"/>
      <c r="C526" s="185"/>
      <c r="D526" s="185"/>
      <c r="E526" s="700"/>
      <c r="F526" s="121"/>
    </row>
    <row r="527" spans="1:6">
      <c r="B527" s="268"/>
      <c r="C527" s="185"/>
      <c r="D527" s="185"/>
      <c r="E527" s="700"/>
      <c r="F527" s="121"/>
    </row>
    <row r="528" spans="1:6">
      <c r="B528" s="268"/>
      <c r="C528" s="185"/>
      <c r="D528" s="185"/>
      <c r="E528" s="700"/>
      <c r="F528" s="121"/>
    </row>
    <row r="529" spans="1:6">
      <c r="B529" s="268"/>
      <c r="C529" s="185"/>
      <c r="D529" s="185"/>
      <c r="E529" s="700"/>
      <c r="F529" s="121"/>
    </row>
    <row r="530" spans="1:6">
      <c r="B530" s="268"/>
      <c r="C530" s="185"/>
      <c r="D530" s="185"/>
      <c r="E530" s="823"/>
    </row>
    <row r="531" spans="1:6">
      <c r="B531" s="268"/>
      <c r="C531" s="185"/>
      <c r="D531" s="185"/>
      <c r="E531" s="823"/>
    </row>
    <row r="532" spans="1:6">
      <c r="B532" s="268"/>
      <c r="C532" s="185"/>
      <c r="D532" s="185"/>
      <c r="E532" s="823"/>
    </row>
    <row r="533" spans="1:6">
      <c r="B533" s="268"/>
      <c r="C533" s="185"/>
      <c r="D533" s="185"/>
      <c r="E533" s="823"/>
    </row>
    <row r="534" spans="1:6">
      <c r="B534" s="268"/>
      <c r="C534" s="185"/>
      <c r="D534" s="185"/>
      <c r="E534" s="823"/>
    </row>
    <row r="535" spans="1:6">
      <c r="B535" s="268"/>
      <c r="C535" s="185"/>
      <c r="D535" s="185"/>
      <c r="E535" s="823"/>
    </row>
    <row r="536" spans="1:6">
      <c r="B536" s="268"/>
      <c r="C536" s="185"/>
      <c r="D536" s="185"/>
      <c r="E536" s="823"/>
    </row>
    <row r="537" spans="1:6">
      <c r="B537" s="268"/>
      <c r="C537" s="185"/>
      <c r="D537" s="185"/>
      <c r="E537" s="823"/>
    </row>
    <row r="538" spans="1:6">
      <c r="A538" s="110"/>
      <c r="B538" s="268"/>
      <c r="C538" s="185"/>
      <c r="D538" s="185"/>
      <c r="E538" s="823"/>
    </row>
    <row r="539" spans="1:6">
      <c r="B539" s="268"/>
      <c r="C539" s="185"/>
      <c r="D539" s="185"/>
      <c r="E539" s="823"/>
    </row>
    <row r="540" spans="1:6">
      <c r="B540" s="268"/>
      <c r="C540" s="185"/>
      <c r="D540" s="185"/>
      <c r="E540" s="823"/>
    </row>
    <row r="541" spans="1:6">
      <c r="B541" s="268"/>
      <c r="C541" s="185"/>
      <c r="D541" s="185"/>
      <c r="E541" s="700"/>
      <c r="F541" s="121"/>
    </row>
    <row r="542" spans="1:6">
      <c r="B542" s="268"/>
      <c r="C542" s="185"/>
      <c r="D542" s="185"/>
      <c r="E542" s="700"/>
      <c r="F542" s="121"/>
    </row>
    <row r="543" spans="1:6">
      <c r="B543" s="268"/>
      <c r="C543" s="185"/>
      <c r="D543" s="185"/>
      <c r="E543" s="823"/>
    </row>
    <row r="544" spans="1:6">
      <c r="B544" s="268"/>
      <c r="C544" s="185"/>
      <c r="D544" s="185"/>
      <c r="E544" s="700"/>
      <c r="F544" s="121"/>
    </row>
    <row r="545" spans="1:6">
      <c r="B545" s="268"/>
      <c r="C545" s="185"/>
      <c r="D545" s="185"/>
      <c r="E545" s="700"/>
      <c r="F545" s="121"/>
    </row>
    <row r="546" spans="1:6">
      <c r="B546" s="268"/>
      <c r="C546" s="185"/>
      <c r="D546" s="185"/>
      <c r="E546" s="823"/>
    </row>
    <row r="547" spans="1:6">
      <c r="B547" s="268"/>
      <c r="C547" s="185"/>
      <c r="D547" s="185"/>
      <c r="E547" s="823"/>
    </row>
    <row r="548" spans="1:6">
      <c r="B548" s="268"/>
      <c r="C548" s="185"/>
      <c r="D548" s="185"/>
      <c r="E548" s="823"/>
    </row>
    <row r="549" spans="1:6">
      <c r="B549" s="268"/>
      <c r="C549" s="185"/>
      <c r="D549" s="185"/>
      <c r="E549" s="823"/>
    </row>
    <row r="550" spans="1:6">
      <c r="B550" s="268"/>
      <c r="C550" s="185"/>
      <c r="D550" s="185"/>
      <c r="E550" s="823"/>
    </row>
    <row r="551" spans="1:6">
      <c r="B551" s="268"/>
      <c r="C551" s="185"/>
      <c r="D551" s="185"/>
      <c r="E551" s="823"/>
    </row>
    <row r="552" spans="1:6">
      <c r="B552" s="268"/>
      <c r="C552" s="185"/>
      <c r="D552" s="185"/>
      <c r="E552" s="823"/>
    </row>
    <row r="553" spans="1:6">
      <c r="B553" s="268"/>
      <c r="C553" s="185"/>
      <c r="D553" s="185"/>
      <c r="E553" s="823"/>
    </row>
    <row r="554" spans="1:6">
      <c r="A554" s="110"/>
      <c r="B554" s="268"/>
      <c r="C554" s="185"/>
      <c r="D554" s="185"/>
      <c r="E554" s="823"/>
    </row>
    <row r="555" spans="1:6">
      <c r="B555" s="268"/>
      <c r="C555" s="185"/>
      <c r="D555" s="185"/>
      <c r="E555" s="823"/>
    </row>
    <row r="556" spans="1:6">
      <c r="B556" s="268"/>
      <c r="C556" s="185"/>
      <c r="D556" s="185"/>
      <c r="E556" s="823"/>
    </row>
    <row r="557" spans="1:6">
      <c r="B557" s="268"/>
      <c r="C557" s="185"/>
      <c r="D557" s="185"/>
      <c r="E557" s="700"/>
      <c r="F557" s="121"/>
    </row>
    <row r="558" spans="1:6">
      <c r="B558" s="268"/>
      <c r="C558" s="185"/>
      <c r="D558" s="185"/>
      <c r="E558" s="823"/>
    </row>
    <row r="559" spans="1:6">
      <c r="B559" s="268"/>
      <c r="C559" s="185"/>
      <c r="D559" s="185"/>
      <c r="E559" s="700"/>
      <c r="F559" s="121"/>
    </row>
    <row r="560" spans="1:6">
      <c r="B560" s="268"/>
      <c r="C560" s="185"/>
      <c r="D560" s="185"/>
      <c r="E560" s="823"/>
    </row>
    <row r="561" spans="2:6">
      <c r="B561" s="268"/>
      <c r="C561" s="185"/>
      <c r="D561" s="185"/>
      <c r="E561" s="700"/>
      <c r="F561" s="121"/>
    </row>
    <row r="562" spans="2:6">
      <c r="B562" s="268"/>
      <c r="C562" s="185"/>
      <c r="D562" s="185"/>
      <c r="E562" s="823"/>
    </row>
    <row r="563" spans="2:6">
      <c r="B563" s="268"/>
      <c r="C563" s="185"/>
      <c r="D563" s="185"/>
      <c r="E563" s="700"/>
      <c r="F563" s="121"/>
    </row>
    <row r="564" spans="2:6">
      <c r="B564" s="268"/>
      <c r="C564" s="185"/>
      <c r="D564" s="185"/>
      <c r="E564" s="823"/>
    </row>
    <row r="565" spans="2:6">
      <c r="B565" s="268"/>
      <c r="C565" s="185"/>
      <c r="D565" s="185"/>
      <c r="E565" s="700"/>
      <c r="F565" s="121"/>
    </row>
    <row r="566" spans="2:6">
      <c r="B566" s="268"/>
      <c r="C566" s="185"/>
      <c r="D566" s="185"/>
      <c r="E566" s="823"/>
    </row>
    <row r="567" spans="2:6">
      <c r="B567" s="268"/>
      <c r="C567" s="185"/>
      <c r="D567" s="185"/>
      <c r="E567" s="823"/>
    </row>
    <row r="568" spans="2:6">
      <c r="B568" s="268"/>
      <c r="C568" s="185"/>
      <c r="D568" s="185"/>
      <c r="E568" s="823"/>
    </row>
    <row r="569" spans="2:6">
      <c r="B569" s="268"/>
      <c r="C569" s="185"/>
      <c r="D569" s="185"/>
      <c r="E569" s="823"/>
    </row>
    <row r="570" spans="2:6">
      <c r="B570" s="268"/>
      <c r="C570" s="185"/>
      <c r="D570" s="185"/>
      <c r="E570" s="823"/>
    </row>
    <row r="571" spans="2:6">
      <c r="B571" s="268"/>
      <c r="C571" s="185"/>
      <c r="D571" s="185"/>
      <c r="E571" s="823"/>
    </row>
    <row r="572" spans="2:6">
      <c r="B572" s="268"/>
      <c r="C572" s="185"/>
      <c r="D572" s="185"/>
      <c r="E572" s="700"/>
      <c r="F572" s="121"/>
    </row>
    <row r="573" spans="2:6">
      <c r="B573" s="268"/>
      <c r="C573" s="185"/>
      <c r="D573" s="185"/>
      <c r="E573" s="823"/>
    </row>
    <row r="574" spans="2:6">
      <c r="B574" s="268"/>
      <c r="C574" s="185"/>
      <c r="D574" s="185"/>
      <c r="E574" s="700"/>
      <c r="F574" s="121"/>
    </row>
    <row r="575" spans="2:6">
      <c r="B575" s="268"/>
      <c r="C575" s="185"/>
      <c r="D575" s="185"/>
      <c r="E575" s="823"/>
    </row>
    <row r="576" spans="2:6">
      <c r="B576" s="268"/>
      <c r="C576" s="185"/>
      <c r="D576" s="185"/>
      <c r="E576" s="700"/>
      <c r="F576" s="121"/>
    </row>
    <row r="577" spans="1:6">
      <c r="B577" s="268"/>
      <c r="C577" s="185"/>
      <c r="D577" s="185"/>
      <c r="E577" s="823"/>
    </row>
    <row r="578" spans="1:6">
      <c r="B578" s="268"/>
      <c r="C578" s="185"/>
      <c r="D578" s="185"/>
      <c r="E578" s="700"/>
      <c r="F578" s="121"/>
    </row>
    <row r="579" spans="1:6">
      <c r="B579" s="268"/>
      <c r="C579" s="185"/>
      <c r="D579" s="185"/>
      <c r="E579" s="823"/>
    </row>
    <row r="580" spans="1:6">
      <c r="B580" s="268"/>
      <c r="C580" s="185"/>
      <c r="D580" s="185"/>
      <c r="E580" s="700"/>
      <c r="F580" s="121"/>
    </row>
    <row r="581" spans="1:6">
      <c r="B581" s="268"/>
      <c r="C581" s="185"/>
      <c r="D581" s="185"/>
      <c r="E581" s="823"/>
    </row>
    <row r="582" spans="1:6">
      <c r="B582" s="268"/>
      <c r="C582" s="185"/>
      <c r="D582" s="185"/>
      <c r="E582" s="823"/>
    </row>
    <row r="583" spans="1:6">
      <c r="B583" s="268"/>
      <c r="C583" s="185"/>
      <c r="D583" s="185"/>
      <c r="E583" s="823"/>
    </row>
    <row r="584" spans="1:6">
      <c r="B584" s="268"/>
      <c r="C584" s="185"/>
      <c r="D584" s="185"/>
      <c r="E584" s="823"/>
    </row>
    <row r="585" spans="1:6">
      <c r="B585" s="268"/>
      <c r="C585" s="185"/>
      <c r="D585" s="185"/>
      <c r="E585" s="823"/>
    </row>
    <row r="586" spans="1:6">
      <c r="B586" s="268"/>
      <c r="C586" s="185"/>
      <c r="D586" s="185"/>
      <c r="E586" s="823"/>
    </row>
    <row r="587" spans="1:6">
      <c r="B587" s="268"/>
      <c r="C587" s="185"/>
      <c r="D587" s="185"/>
      <c r="E587" s="700"/>
      <c r="F587" s="121"/>
    </row>
    <row r="588" spans="1:6">
      <c r="B588" s="268"/>
      <c r="C588" s="185"/>
      <c r="D588" s="185"/>
      <c r="E588" s="823"/>
    </row>
    <row r="589" spans="1:6">
      <c r="A589" s="110"/>
      <c r="B589" s="268"/>
      <c r="C589" s="185"/>
      <c r="D589" s="185"/>
      <c r="E589" s="823"/>
    </row>
    <row r="590" spans="1:6">
      <c r="B590" s="268"/>
      <c r="C590" s="185"/>
      <c r="D590" s="185"/>
      <c r="E590" s="823"/>
    </row>
    <row r="591" spans="1:6">
      <c r="B591" s="268"/>
      <c r="C591" s="185"/>
      <c r="D591" s="185"/>
      <c r="E591" s="823"/>
    </row>
    <row r="592" spans="1:6">
      <c r="B592" s="268"/>
      <c r="C592" s="185"/>
      <c r="D592" s="185"/>
      <c r="E592" s="823"/>
    </row>
    <row r="593" spans="1:6">
      <c r="B593" s="268"/>
      <c r="C593" s="185"/>
      <c r="D593" s="185"/>
      <c r="E593" s="823"/>
    </row>
    <row r="594" spans="1:6">
      <c r="B594" s="268"/>
      <c r="C594" s="185"/>
      <c r="D594" s="185"/>
      <c r="E594" s="700"/>
      <c r="F594" s="121"/>
    </row>
    <row r="595" spans="1:6">
      <c r="B595" s="268"/>
      <c r="C595" s="185"/>
      <c r="D595" s="185"/>
      <c r="E595" s="823"/>
    </row>
    <row r="596" spans="1:6">
      <c r="B596" s="268"/>
      <c r="C596" s="185"/>
      <c r="D596" s="185"/>
      <c r="E596" s="823"/>
    </row>
    <row r="597" spans="1:6">
      <c r="B597" s="268"/>
      <c r="C597" s="185"/>
      <c r="D597" s="185"/>
      <c r="E597" s="823"/>
    </row>
    <row r="598" spans="1:6">
      <c r="B598" s="268"/>
      <c r="C598" s="185"/>
      <c r="D598" s="185"/>
      <c r="E598" s="823"/>
    </row>
    <row r="599" spans="1:6">
      <c r="B599" s="268"/>
      <c r="C599" s="185"/>
      <c r="D599" s="185"/>
      <c r="E599" s="823"/>
    </row>
    <row r="600" spans="1:6">
      <c r="B600" s="268"/>
      <c r="C600" s="185"/>
      <c r="D600" s="185"/>
      <c r="E600" s="823"/>
    </row>
    <row r="601" spans="1:6">
      <c r="B601" s="268"/>
      <c r="C601" s="185"/>
      <c r="D601" s="185"/>
      <c r="E601" s="700"/>
      <c r="F601" s="121"/>
    </row>
    <row r="602" spans="1:6">
      <c r="B602" s="268"/>
      <c r="C602" s="185"/>
      <c r="D602" s="185"/>
      <c r="E602" s="823"/>
    </row>
    <row r="603" spans="1:6">
      <c r="B603" s="268"/>
      <c r="C603" s="185"/>
      <c r="D603" s="185"/>
      <c r="E603" s="823"/>
    </row>
    <row r="604" spans="1:6">
      <c r="A604" s="110"/>
      <c r="B604" s="268"/>
      <c r="C604" s="185"/>
      <c r="D604" s="185"/>
      <c r="E604" s="700"/>
      <c r="F604" s="121"/>
    </row>
    <row r="605" spans="1:6">
      <c r="B605" s="268"/>
      <c r="C605" s="185"/>
      <c r="D605" s="185"/>
      <c r="E605" s="823"/>
    </row>
    <row r="606" spans="1:6">
      <c r="A606" s="110"/>
      <c r="B606" s="268"/>
      <c r="C606" s="185"/>
      <c r="D606" s="185"/>
      <c r="E606" s="823"/>
    </row>
    <row r="607" spans="1:6">
      <c r="B607" s="268"/>
      <c r="C607" s="185"/>
      <c r="D607" s="185"/>
      <c r="E607" s="823"/>
    </row>
    <row r="608" spans="1:6">
      <c r="B608" s="268"/>
      <c r="C608" s="185"/>
      <c r="D608" s="185"/>
      <c r="E608" s="823"/>
    </row>
    <row r="609" spans="1:6">
      <c r="B609" s="268"/>
      <c r="C609" s="185"/>
      <c r="D609" s="185"/>
      <c r="E609" s="700"/>
      <c r="F609" s="121"/>
    </row>
    <row r="610" spans="1:6">
      <c r="B610" s="268"/>
      <c r="C610" s="185"/>
      <c r="D610" s="185"/>
      <c r="E610" s="823"/>
    </row>
    <row r="611" spans="1:6">
      <c r="B611" s="268"/>
      <c r="C611" s="185"/>
      <c r="D611" s="185"/>
      <c r="E611" s="823"/>
    </row>
    <row r="612" spans="1:6">
      <c r="A612" s="110"/>
      <c r="B612" s="268"/>
      <c r="C612" s="185"/>
      <c r="D612" s="185"/>
      <c r="E612" s="700"/>
      <c r="F612" s="121"/>
    </row>
    <row r="613" spans="1:6">
      <c r="B613" s="268"/>
      <c r="C613" s="185"/>
      <c r="D613" s="185"/>
      <c r="E613" s="823"/>
    </row>
    <row r="614" spans="1:6">
      <c r="B614" s="268"/>
      <c r="C614" s="185"/>
      <c r="D614" s="185"/>
    </row>
    <row r="615" spans="1:6">
      <c r="A615" s="110"/>
      <c r="B615" s="268"/>
      <c r="C615" s="185"/>
      <c r="D615" s="185"/>
    </row>
    <row r="616" spans="1:6">
      <c r="B616" s="268"/>
      <c r="C616" s="185"/>
      <c r="D616" s="185"/>
    </row>
    <row r="617" spans="1:6">
      <c r="B617" s="370"/>
      <c r="C617" s="185"/>
      <c r="D617" s="185"/>
    </row>
    <row r="618" spans="1:6">
      <c r="B618" s="268"/>
      <c r="C618" s="185"/>
      <c r="D618" s="185"/>
      <c r="F618" s="121"/>
    </row>
    <row r="619" spans="1:6">
      <c r="B619" s="268"/>
      <c r="C619" s="185"/>
      <c r="D619" s="185"/>
    </row>
    <row r="620" spans="1:6">
      <c r="B620" s="268"/>
      <c r="C620" s="185"/>
      <c r="D620" s="185"/>
    </row>
    <row r="621" spans="1:6">
      <c r="A621" s="469"/>
      <c r="B621" s="268"/>
    </row>
    <row r="623" spans="1:6">
      <c r="A623" s="110"/>
      <c r="B623" s="268"/>
    </row>
    <row r="624" spans="1:6">
      <c r="B624" s="268"/>
    </row>
    <row r="625" spans="1:6">
      <c r="B625" s="268"/>
    </row>
    <row r="626" spans="1:6">
      <c r="B626" s="268"/>
    </row>
    <row r="627" spans="1:6">
      <c r="B627" s="268"/>
    </row>
    <row r="628" spans="1:6">
      <c r="B628" s="268"/>
      <c r="E628" s="700"/>
      <c r="F628" s="121"/>
    </row>
    <row r="629" spans="1:6">
      <c r="B629" s="268"/>
    </row>
    <row r="630" spans="1:6">
      <c r="B630" s="268"/>
    </row>
    <row r="631" spans="1:6">
      <c r="B631" s="268"/>
    </row>
    <row r="632" spans="1:6">
      <c r="B632" s="268"/>
    </row>
    <row r="633" spans="1:6">
      <c r="B633" s="268"/>
    </row>
    <row r="634" spans="1:6">
      <c r="B634" s="268"/>
    </row>
    <row r="635" spans="1:6">
      <c r="B635" s="268"/>
    </row>
    <row r="636" spans="1:6">
      <c r="A636" s="110"/>
      <c r="B636" s="268"/>
    </row>
    <row r="637" spans="1:6">
      <c r="B637" s="268"/>
    </row>
    <row r="638" spans="1:6">
      <c r="B638" s="268"/>
    </row>
    <row r="639" spans="1:6">
      <c r="B639" s="268"/>
    </row>
    <row r="640" spans="1:6">
      <c r="B640" s="268"/>
    </row>
    <row r="641" spans="1:6">
      <c r="B641" s="268"/>
      <c r="E641" s="700"/>
      <c r="F641" s="121"/>
    </row>
    <row r="642" spans="1:6">
      <c r="B642" s="268"/>
    </row>
    <row r="643" spans="1:6">
      <c r="B643" s="268"/>
    </row>
    <row r="644" spans="1:6">
      <c r="B644" s="268"/>
    </row>
    <row r="645" spans="1:6">
      <c r="B645" s="268"/>
    </row>
    <row r="646" spans="1:6">
      <c r="B646" s="268"/>
    </row>
    <row r="647" spans="1:6">
      <c r="B647" s="268"/>
    </row>
    <row r="648" spans="1:6">
      <c r="B648" s="268"/>
    </row>
    <row r="649" spans="1:6">
      <c r="A649" s="110"/>
      <c r="B649" s="268"/>
    </row>
    <row r="650" spans="1:6">
      <c r="B650" s="268"/>
      <c r="E650" s="700"/>
      <c r="F650" s="121"/>
    </row>
    <row r="651" spans="1:6">
      <c r="B651" s="268"/>
    </row>
    <row r="652" spans="1:6">
      <c r="B652" s="268"/>
    </row>
    <row r="653" spans="1:6">
      <c r="B653" s="268"/>
    </row>
    <row r="654" spans="1:6">
      <c r="B654" s="268"/>
    </row>
    <row r="655" spans="1:6">
      <c r="B655" s="268"/>
    </row>
    <row r="656" spans="1:6">
      <c r="B656" s="268"/>
    </row>
    <row r="657" spans="1:6">
      <c r="B657" s="268"/>
      <c r="E657" s="700"/>
      <c r="F657" s="121"/>
    </row>
    <row r="658" spans="1:6">
      <c r="A658" s="110"/>
      <c r="B658" s="268"/>
      <c r="E658" s="700"/>
      <c r="F658" s="121"/>
    </row>
    <row r="659" spans="1:6">
      <c r="B659" s="268"/>
      <c r="E659" s="700"/>
      <c r="F659" s="121"/>
    </row>
    <row r="660" spans="1:6">
      <c r="B660" s="268"/>
      <c r="E660" s="700"/>
      <c r="F660" s="121"/>
    </row>
    <row r="661" spans="1:6">
      <c r="B661" s="268"/>
    </row>
    <row r="662" spans="1:6">
      <c r="B662" s="268"/>
    </row>
    <row r="663" spans="1:6">
      <c r="B663" s="268"/>
    </row>
    <row r="664" spans="1:6">
      <c r="B664" s="268"/>
    </row>
    <row r="665" spans="1:6">
      <c r="B665" s="268"/>
    </row>
    <row r="666" spans="1:6">
      <c r="B666" s="268"/>
    </row>
    <row r="667" spans="1:6">
      <c r="B667" s="268"/>
    </row>
    <row r="668" spans="1:6">
      <c r="B668" s="268"/>
    </row>
    <row r="669" spans="1:6">
      <c r="B669" s="268"/>
      <c r="E669" s="700"/>
      <c r="F669" s="121"/>
    </row>
    <row r="670" spans="1:6">
      <c r="A670" s="110"/>
      <c r="B670" s="268"/>
    </row>
    <row r="671" spans="1:6">
      <c r="B671" s="268"/>
    </row>
    <row r="672" spans="1:6">
      <c r="B672" s="268"/>
    </row>
    <row r="673" spans="1:6">
      <c r="B673" s="268"/>
    </row>
    <row r="674" spans="1:6">
      <c r="B674" s="268"/>
    </row>
    <row r="675" spans="1:6">
      <c r="B675" s="268"/>
    </row>
    <row r="676" spans="1:6">
      <c r="B676" s="268"/>
    </row>
    <row r="677" spans="1:6">
      <c r="B677" s="268"/>
      <c r="E677" s="700"/>
      <c r="F677" s="121"/>
    </row>
    <row r="678" spans="1:6">
      <c r="B678" s="268"/>
      <c r="E678" s="700"/>
      <c r="F678" s="121"/>
    </row>
    <row r="679" spans="1:6">
      <c r="A679" s="110"/>
      <c r="B679" s="268"/>
      <c r="E679" s="700"/>
      <c r="F679" s="121"/>
    </row>
    <row r="680" spans="1:6">
      <c r="B680" s="268"/>
      <c r="E680" s="700"/>
      <c r="F680" s="121"/>
    </row>
    <row r="681" spans="1:6">
      <c r="B681" s="268"/>
    </row>
    <row r="682" spans="1:6">
      <c r="B682" s="268"/>
    </row>
    <row r="683" spans="1:6">
      <c r="B683" s="268"/>
      <c r="E683" s="700"/>
      <c r="F683" s="121"/>
    </row>
    <row r="684" spans="1:6">
      <c r="B684" s="268"/>
    </row>
    <row r="685" spans="1:6">
      <c r="A685" s="110"/>
      <c r="B685" s="268"/>
    </row>
    <row r="686" spans="1:6">
      <c r="B686" s="268"/>
      <c r="E686" s="700"/>
      <c r="F686" s="121"/>
    </row>
    <row r="687" spans="1:6">
      <c r="B687" s="268"/>
      <c r="E687" s="700"/>
      <c r="F687" s="121"/>
    </row>
    <row r="688" spans="1:6">
      <c r="A688" s="110"/>
      <c r="B688" s="268"/>
      <c r="E688" s="700"/>
      <c r="F688" s="121"/>
    </row>
    <row r="689" spans="1:6">
      <c r="B689" s="268"/>
      <c r="E689" s="700"/>
      <c r="F689" s="121"/>
    </row>
    <row r="690" spans="1:6">
      <c r="B690" s="268"/>
    </row>
    <row r="691" spans="1:6">
      <c r="B691" s="268"/>
      <c r="E691" s="700"/>
      <c r="F691" s="121"/>
    </row>
    <row r="692" spans="1:6">
      <c r="B692" s="268"/>
    </row>
    <row r="693" spans="1:6">
      <c r="B693" s="268"/>
    </row>
    <row r="694" spans="1:6">
      <c r="A694" s="110"/>
      <c r="B694" s="268"/>
      <c r="E694" s="700"/>
      <c r="F694" s="121"/>
    </row>
    <row r="695" spans="1:6">
      <c r="B695" s="268"/>
      <c r="E695" s="700"/>
      <c r="F695" s="121"/>
    </row>
    <row r="696" spans="1:6">
      <c r="A696" s="110"/>
      <c r="B696" s="268"/>
    </row>
    <row r="697" spans="1:6">
      <c r="B697" s="268"/>
      <c r="E697" s="700"/>
      <c r="F697" s="121"/>
    </row>
    <row r="698" spans="1:6">
      <c r="B698" s="268"/>
    </row>
    <row r="699" spans="1:6">
      <c r="B699" s="268"/>
      <c r="F699" s="121"/>
    </row>
    <row r="700" spans="1:6">
      <c r="A700" s="110"/>
      <c r="B700" s="268"/>
    </row>
    <row r="701" spans="1:6">
      <c r="B701" s="268"/>
    </row>
    <row r="702" spans="1:6">
      <c r="A702" s="469"/>
      <c r="B702" s="268"/>
    </row>
    <row r="703" spans="1:6">
      <c r="B703" s="268"/>
    </row>
    <row r="704" spans="1:6">
      <c r="A704" s="110"/>
      <c r="B704" s="268"/>
      <c r="F704" s="121"/>
    </row>
    <row r="705" spans="1:6">
      <c r="B705" s="268"/>
    </row>
    <row r="706" spans="1:6">
      <c r="B706" s="268"/>
    </row>
    <row r="707" spans="1:6">
      <c r="B707" s="268"/>
    </row>
    <row r="708" spans="1:6">
      <c r="B708" s="268"/>
    </row>
    <row r="709" spans="1:6">
      <c r="A709" s="110"/>
      <c r="B709" s="268"/>
      <c r="E709" s="700"/>
      <c r="F709" s="121"/>
    </row>
    <row r="710" spans="1:6">
      <c r="A710" s="110"/>
      <c r="B710" s="268"/>
    </row>
    <row r="711" spans="1:6">
      <c r="B711" s="268"/>
    </row>
    <row r="712" spans="1:6">
      <c r="B712" s="268"/>
      <c r="F712" s="121"/>
    </row>
    <row r="713" spans="1:6">
      <c r="B713" s="268"/>
    </row>
    <row r="714" spans="1:6">
      <c r="B714" s="268"/>
    </row>
    <row r="715" spans="1:6">
      <c r="B715" s="268"/>
      <c r="F715" s="121"/>
    </row>
    <row r="716" spans="1:6">
      <c r="B716" s="268"/>
    </row>
    <row r="717" spans="1:6">
      <c r="A717" s="110"/>
      <c r="B717" s="268"/>
    </row>
    <row r="718" spans="1:6">
      <c r="B718" s="268"/>
      <c r="F718" s="121"/>
    </row>
    <row r="719" spans="1:6">
      <c r="A719" s="110"/>
      <c r="B719" s="268"/>
      <c r="E719" s="700"/>
      <c r="F719" s="121"/>
    </row>
    <row r="720" spans="1:6">
      <c r="A720" s="110"/>
      <c r="B720" s="268"/>
    </row>
    <row r="721" spans="1:6">
      <c r="B721" s="268"/>
    </row>
    <row r="722" spans="1:6">
      <c r="B722" s="268"/>
      <c r="F722" s="121"/>
    </row>
    <row r="723" spans="1:6">
      <c r="B723" s="268"/>
      <c r="F723" s="121"/>
    </row>
    <row r="724" spans="1:6">
      <c r="A724" s="110"/>
      <c r="B724" s="268"/>
    </row>
    <row r="725" spans="1:6">
      <c r="B725" s="268"/>
    </row>
    <row r="726" spans="1:6">
      <c r="B726" s="268"/>
    </row>
    <row r="727" spans="1:6">
      <c r="B727" s="268"/>
      <c r="E727" s="700"/>
      <c r="F727" s="121"/>
    </row>
    <row r="728" spans="1:6">
      <c r="B728" s="268"/>
    </row>
    <row r="729" spans="1:6">
      <c r="A729" s="110"/>
      <c r="B729" s="268"/>
      <c r="E729" s="700"/>
      <c r="F729" s="121"/>
    </row>
    <row r="730" spans="1:6">
      <c r="B730" s="268"/>
    </row>
    <row r="731" spans="1:6">
      <c r="B731" s="268"/>
    </row>
    <row r="732" spans="1:6">
      <c r="A732" s="110"/>
      <c r="B732" s="268"/>
      <c r="E732" s="700"/>
      <c r="F732" s="121"/>
    </row>
    <row r="733" spans="1:6">
      <c r="B733" s="268"/>
    </row>
    <row r="734" spans="1:6">
      <c r="B734" s="268"/>
    </row>
    <row r="735" spans="1:6">
      <c r="A735" s="110"/>
      <c r="B735" s="268"/>
    </row>
    <row r="736" spans="1:6">
      <c r="B736" s="268"/>
    </row>
  </sheetData>
  <sheetProtection password="CC09" sheet="1" objects="1" scenarios="1"/>
  <pageMargins left="0.7" right="0.7" top="0.75" bottom="0.75" header="0.3" footer="0.3"/>
  <pageSetup paperSize="9" scale="94"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659"/>
  <sheetViews>
    <sheetView view="pageBreakPreview" zoomScale="80" zoomScaleNormal="100" zoomScaleSheetLayoutView="80" workbookViewId="0">
      <selection activeCell="H9" sqref="H9"/>
    </sheetView>
  </sheetViews>
  <sheetFormatPr defaultColWidth="9" defaultRowHeight="12.75"/>
  <cols>
    <col min="1" max="1" width="5.7109375" style="139" customWidth="1"/>
    <col min="2" max="2" width="45.7109375" style="179" customWidth="1"/>
    <col min="3" max="4" width="8.85546875" style="171" customWidth="1"/>
    <col min="5" max="5" width="12.7109375" style="822" customWidth="1"/>
    <col min="6" max="6" width="12.7109375" style="139" customWidth="1"/>
    <col min="7" max="9" width="9" style="116"/>
    <col min="10" max="10" width="11.5703125" style="116" customWidth="1"/>
    <col min="11" max="16384" width="9" style="116"/>
  </cols>
  <sheetData>
    <row r="1" spans="1:6" s="109" customFormat="1">
      <c r="A1" s="689" t="s">
        <v>36</v>
      </c>
      <c r="B1" s="375" t="s">
        <v>969</v>
      </c>
      <c r="C1" s="690"/>
      <c r="D1" s="691"/>
      <c r="E1" s="827"/>
      <c r="F1" s="378">
        <f>SUM(F4:F12)</f>
        <v>0</v>
      </c>
    </row>
    <row r="2" spans="1:6" s="109" customFormat="1">
      <c r="A2" s="711"/>
      <c r="B2" s="712"/>
      <c r="C2" s="690"/>
      <c r="D2" s="690"/>
      <c r="E2" s="818"/>
      <c r="F2" s="693"/>
    </row>
    <row r="3" spans="1:6" s="698" customFormat="1">
      <c r="A3" s="695"/>
      <c r="B3" s="695" t="s">
        <v>163</v>
      </c>
      <c r="C3" s="696" t="s">
        <v>164</v>
      </c>
      <c r="D3" s="696" t="s">
        <v>165</v>
      </c>
      <c r="E3" s="819" t="s">
        <v>166</v>
      </c>
      <c r="F3" s="697" t="s">
        <v>167</v>
      </c>
    </row>
    <row r="4" spans="1:6" s="355" customFormat="1">
      <c r="A4" s="353"/>
      <c r="B4" s="358"/>
      <c r="C4" s="105"/>
      <c r="D4" s="105"/>
      <c r="E4" s="820"/>
      <c r="F4" s="357"/>
    </row>
    <row r="5" spans="1:6" ht="38.25">
      <c r="A5" s="437">
        <f>MAX($A$3:$A4)+1</f>
        <v>1</v>
      </c>
      <c r="B5" s="180" t="s">
        <v>970</v>
      </c>
      <c r="C5" s="411" t="s">
        <v>2</v>
      </c>
      <c r="D5" s="405">
        <v>1</v>
      </c>
      <c r="E5" s="384"/>
      <c r="F5" s="121">
        <f>D5*E5</f>
        <v>0</v>
      </c>
    </row>
    <row r="6" spans="1:6">
      <c r="A6" s="437"/>
      <c r="B6" s="180"/>
      <c r="C6" s="417"/>
      <c r="D6" s="185"/>
      <c r="E6" s="107"/>
      <c r="F6" s="121"/>
    </row>
    <row r="7" spans="1:6">
      <c r="A7" s="437">
        <f>MAX($A$3:$A6)+1</f>
        <v>2</v>
      </c>
      <c r="B7" s="180" t="s">
        <v>971</v>
      </c>
      <c r="C7" s="411" t="s">
        <v>2</v>
      </c>
      <c r="D7" s="405">
        <v>1</v>
      </c>
      <c r="E7" s="384"/>
      <c r="F7" s="121">
        <f>+D7*E7</f>
        <v>0</v>
      </c>
    </row>
    <row r="8" spans="1:6">
      <c r="A8" s="437"/>
      <c r="B8" s="180"/>
      <c r="C8" s="417"/>
      <c r="D8" s="185"/>
      <c r="E8" s="107"/>
      <c r="F8" s="121"/>
    </row>
    <row r="9" spans="1:6">
      <c r="A9" s="437">
        <f>MAX($A$3:$A8)+1</f>
        <v>3</v>
      </c>
      <c r="B9" s="180" t="s">
        <v>972</v>
      </c>
      <c r="C9" s="411" t="s">
        <v>2</v>
      </c>
      <c r="D9" s="405">
        <v>1</v>
      </c>
      <c r="E9" s="384"/>
      <c r="F9" s="121">
        <f>+D9*E9</f>
        <v>0</v>
      </c>
    </row>
    <row r="10" spans="1:6">
      <c r="A10" s="437"/>
      <c r="B10" s="180"/>
      <c r="C10" s="417"/>
      <c r="D10" s="185"/>
      <c r="E10" s="801"/>
      <c r="F10" s="121"/>
    </row>
    <row r="11" spans="1:6" ht="51">
      <c r="A11" s="408">
        <f>MAX($A$3:$A10)+1</f>
        <v>4</v>
      </c>
      <c r="B11" s="264" t="s">
        <v>973</v>
      </c>
      <c r="C11" s="457" t="s">
        <v>210</v>
      </c>
      <c r="D11" s="158">
        <v>1</v>
      </c>
      <c r="E11" s="384"/>
      <c r="F11" s="121">
        <f>+E11*D11</f>
        <v>0</v>
      </c>
    </row>
    <row r="12" spans="1:6">
      <c r="A12" s="397"/>
      <c r="B12" s="264"/>
      <c r="C12" s="411"/>
      <c r="D12" s="325"/>
      <c r="E12" s="808"/>
      <c r="F12" s="121"/>
    </row>
    <row r="13" spans="1:6">
      <c r="B13" s="268"/>
      <c r="C13" s="185"/>
      <c r="D13" s="185"/>
      <c r="E13" s="823"/>
    </row>
    <row r="14" spans="1:6">
      <c r="B14" s="268"/>
      <c r="C14" s="185"/>
      <c r="D14" s="185"/>
      <c r="E14" s="823"/>
    </row>
    <row r="15" spans="1:6">
      <c r="B15" s="268"/>
      <c r="C15" s="185"/>
      <c r="D15" s="185"/>
      <c r="E15" s="823"/>
    </row>
    <row r="16" spans="1:6">
      <c r="B16" s="268"/>
      <c r="C16" s="185"/>
      <c r="D16" s="185"/>
      <c r="E16" s="823"/>
    </row>
    <row r="17" spans="1:5">
      <c r="B17" s="268"/>
      <c r="C17" s="185"/>
      <c r="D17" s="185"/>
      <c r="E17" s="823"/>
    </row>
    <row r="18" spans="1:5">
      <c r="B18" s="268"/>
      <c r="C18" s="185"/>
      <c r="D18" s="185"/>
      <c r="E18" s="823"/>
    </row>
    <row r="19" spans="1:5">
      <c r="B19" s="268"/>
      <c r="C19" s="185"/>
      <c r="D19" s="185"/>
      <c r="E19" s="823"/>
    </row>
    <row r="20" spans="1:5">
      <c r="B20" s="268"/>
      <c r="C20" s="185"/>
      <c r="D20" s="185"/>
      <c r="E20" s="823"/>
    </row>
    <row r="21" spans="1:5">
      <c r="B21" s="268"/>
      <c r="C21" s="185"/>
      <c r="D21" s="185"/>
      <c r="E21" s="823"/>
    </row>
    <row r="22" spans="1:5">
      <c r="A22" s="110"/>
      <c r="B22" s="268"/>
      <c r="C22" s="185"/>
      <c r="D22" s="185"/>
      <c r="E22" s="823"/>
    </row>
    <row r="23" spans="1:5">
      <c r="B23" s="268"/>
      <c r="C23" s="185"/>
      <c r="D23" s="185"/>
      <c r="E23" s="823"/>
    </row>
    <row r="24" spans="1:5">
      <c r="B24" s="268"/>
      <c r="C24" s="185"/>
      <c r="D24" s="185"/>
      <c r="E24" s="823"/>
    </row>
    <row r="25" spans="1:5">
      <c r="B25" s="268"/>
      <c r="C25" s="185"/>
      <c r="D25" s="185"/>
      <c r="E25" s="823"/>
    </row>
    <row r="26" spans="1:5">
      <c r="B26" s="268"/>
      <c r="C26" s="185"/>
      <c r="D26" s="185"/>
      <c r="E26" s="823"/>
    </row>
    <row r="27" spans="1:5">
      <c r="B27" s="268"/>
      <c r="C27" s="185"/>
      <c r="D27" s="185"/>
      <c r="E27" s="823"/>
    </row>
    <row r="28" spans="1:5">
      <c r="B28" s="268"/>
      <c r="C28" s="185"/>
      <c r="D28" s="185"/>
      <c r="E28" s="823"/>
    </row>
    <row r="29" spans="1:5">
      <c r="B29" s="268"/>
      <c r="C29" s="185"/>
      <c r="D29" s="185"/>
      <c r="E29" s="823"/>
    </row>
    <row r="30" spans="1:5">
      <c r="B30" s="268"/>
      <c r="C30" s="185"/>
      <c r="D30" s="185"/>
      <c r="E30" s="823"/>
    </row>
    <row r="31" spans="1:5">
      <c r="B31" s="268"/>
      <c r="C31" s="185"/>
      <c r="D31" s="185"/>
      <c r="E31" s="823"/>
    </row>
    <row r="32" spans="1:5">
      <c r="B32" s="268"/>
      <c r="C32" s="185"/>
      <c r="D32" s="185"/>
      <c r="E32" s="823"/>
    </row>
    <row r="33" spans="1:6">
      <c r="B33" s="268"/>
      <c r="C33" s="185"/>
      <c r="D33" s="185"/>
      <c r="E33" s="823"/>
    </row>
    <row r="34" spans="1:6">
      <c r="B34" s="268"/>
      <c r="C34" s="185"/>
      <c r="D34" s="185"/>
      <c r="E34" s="823"/>
    </row>
    <row r="35" spans="1:6">
      <c r="B35" s="268"/>
      <c r="C35" s="185"/>
      <c r="D35" s="185"/>
      <c r="E35" s="823"/>
    </row>
    <row r="36" spans="1:6">
      <c r="B36" s="268"/>
      <c r="C36" s="185"/>
      <c r="D36" s="185"/>
      <c r="E36" s="823"/>
    </row>
    <row r="37" spans="1:6">
      <c r="B37" s="268"/>
      <c r="C37" s="185"/>
      <c r="D37" s="185"/>
      <c r="E37" s="823"/>
    </row>
    <row r="38" spans="1:6">
      <c r="B38" s="268"/>
      <c r="C38" s="185"/>
      <c r="D38" s="185"/>
      <c r="E38" s="700"/>
      <c r="F38" s="121"/>
    </row>
    <row r="39" spans="1:6">
      <c r="B39" s="268"/>
      <c r="C39" s="185"/>
      <c r="D39" s="185"/>
      <c r="E39" s="823"/>
    </row>
    <row r="40" spans="1:6">
      <c r="B40" s="268"/>
      <c r="C40" s="185"/>
      <c r="D40" s="185"/>
      <c r="E40" s="823"/>
    </row>
    <row r="41" spans="1:6">
      <c r="B41" s="268"/>
      <c r="C41" s="185"/>
      <c r="D41" s="185"/>
      <c r="E41" s="823"/>
    </row>
    <row r="42" spans="1:6">
      <c r="B42" s="268"/>
      <c r="C42" s="185"/>
      <c r="D42" s="185"/>
      <c r="E42" s="823"/>
    </row>
    <row r="43" spans="1:6">
      <c r="B43" s="268"/>
      <c r="C43" s="185"/>
      <c r="D43" s="185"/>
      <c r="E43" s="823"/>
    </row>
    <row r="44" spans="1:6">
      <c r="B44" s="268"/>
      <c r="C44" s="185"/>
      <c r="D44" s="185"/>
      <c r="E44" s="823"/>
    </row>
    <row r="45" spans="1:6">
      <c r="B45" s="268"/>
      <c r="C45" s="185"/>
      <c r="D45" s="185"/>
      <c r="E45" s="823"/>
    </row>
    <row r="46" spans="1:6">
      <c r="B46" s="268"/>
      <c r="C46" s="185"/>
      <c r="D46" s="185"/>
      <c r="E46" s="823"/>
    </row>
    <row r="47" spans="1:6">
      <c r="B47" s="268"/>
      <c r="C47" s="185"/>
      <c r="D47" s="185"/>
      <c r="E47" s="823"/>
    </row>
    <row r="48" spans="1:6">
      <c r="A48" s="110"/>
      <c r="B48" s="268"/>
      <c r="C48" s="185"/>
      <c r="D48" s="185"/>
      <c r="E48" s="823"/>
    </row>
    <row r="49" spans="2:6">
      <c r="B49" s="268"/>
      <c r="C49" s="185"/>
      <c r="D49" s="185"/>
      <c r="E49" s="823"/>
    </row>
    <row r="50" spans="2:6">
      <c r="B50" s="268"/>
      <c r="C50" s="185"/>
      <c r="D50" s="185"/>
      <c r="E50" s="823"/>
    </row>
    <row r="51" spans="2:6">
      <c r="B51" s="268"/>
      <c r="C51" s="185"/>
      <c r="D51" s="185"/>
      <c r="E51" s="823"/>
    </row>
    <row r="52" spans="2:6">
      <c r="B52" s="268"/>
      <c r="C52" s="185"/>
      <c r="D52" s="185"/>
      <c r="E52" s="823"/>
    </row>
    <row r="53" spans="2:6">
      <c r="B53" s="268"/>
      <c r="C53" s="185"/>
      <c r="D53" s="185"/>
      <c r="E53" s="823"/>
    </row>
    <row r="54" spans="2:6">
      <c r="B54" s="268"/>
      <c r="C54" s="185"/>
      <c r="D54" s="185"/>
      <c r="E54" s="823"/>
    </row>
    <row r="55" spans="2:6">
      <c r="B55" s="268"/>
      <c r="C55" s="185"/>
      <c r="D55" s="185"/>
      <c r="E55" s="823"/>
    </row>
    <row r="56" spans="2:6">
      <c r="B56" s="268"/>
      <c r="C56" s="185"/>
      <c r="D56" s="185"/>
      <c r="E56" s="823"/>
    </row>
    <row r="57" spans="2:6">
      <c r="B57" s="268"/>
      <c r="C57" s="185"/>
      <c r="D57" s="185"/>
      <c r="E57" s="823"/>
    </row>
    <row r="58" spans="2:6">
      <c r="B58" s="268"/>
      <c r="C58" s="185"/>
      <c r="D58" s="185"/>
      <c r="E58" s="823"/>
    </row>
    <row r="59" spans="2:6">
      <c r="B59" s="268"/>
      <c r="C59" s="185"/>
      <c r="D59" s="185"/>
      <c r="E59" s="823"/>
    </row>
    <row r="60" spans="2:6">
      <c r="B60" s="268"/>
      <c r="C60" s="185"/>
      <c r="D60" s="185"/>
      <c r="E60" s="823"/>
    </row>
    <row r="61" spans="2:6">
      <c r="B61" s="268"/>
      <c r="C61" s="185"/>
      <c r="D61" s="185"/>
      <c r="E61" s="823"/>
    </row>
    <row r="62" spans="2:6">
      <c r="B62" s="268"/>
      <c r="C62" s="185"/>
      <c r="D62" s="185"/>
      <c r="E62" s="823"/>
    </row>
    <row r="63" spans="2:6">
      <c r="B63" s="268"/>
      <c r="C63" s="185"/>
      <c r="D63" s="185"/>
      <c r="E63" s="700"/>
      <c r="F63" s="121"/>
    </row>
    <row r="64" spans="2:6">
      <c r="B64" s="268"/>
      <c r="C64" s="185"/>
      <c r="D64" s="185"/>
      <c r="E64" s="823"/>
    </row>
    <row r="65" spans="2:6">
      <c r="B65" s="268"/>
      <c r="C65" s="185"/>
      <c r="D65" s="185"/>
      <c r="E65" s="823"/>
    </row>
    <row r="66" spans="2:6">
      <c r="B66" s="268"/>
      <c r="C66" s="185"/>
      <c r="D66" s="185"/>
      <c r="E66" s="823"/>
    </row>
    <row r="67" spans="2:6">
      <c r="B67" s="268"/>
      <c r="C67" s="185"/>
      <c r="D67" s="185"/>
      <c r="E67" s="823"/>
    </row>
    <row r="68" spans="2:6">
      <c r="B68" s="268"/>
      <c r="C68" s="185"/>
      <c r="D68" s="185"/>
      <c r="E68" s="823"/>
    </row>
    <row r="69" spans="2:6">
      <c r="B69" s="268"/>
      <c r="C69" s="185"/>
      <c r="D69" s="185"/>
      <c r="E69" s="823"/>
    </row>
    <row r="70" spans="2:6">
      <c r="B70" s="268"/>
      <c r="C70" s="185"/>
      <c r="D70" s="185"/>
      <c r="E70" s="823"/>
    </row>
    <row r="71" spans="2:6">
      <c r="B71" s="268"/>
      <c r="C71" s="185"/>
      <c r="D71" s="185"/>
      <c r="E71" s="823"/>
    </row>
    <row r="72" spans="2:6">
      <c r="B72" s="268"/>
      <c r="C72" s="185"/>
      <c r="D72" s="185"/>
      <c r="E72" s="700"/>
      <c r="F72" s="121"/>
    </row>
    <row r="73" spans="2:6">
      <c r="B73" s="268"/>
      <c r="C73" s="185"/>
      <c r="D73" s="185"/>
      <c r="E73" s="823"/>
    </row>
    <row r="74" spans="2:6">
      <c r="B74" s="268"/>
      <c r="C74" s="185"/>
      <c r="D74" s="185"/>
      <c r="E74" s="823"/>
    </row>
    <row r="75" spans="2:6">
      <c r="B75" s="268"/>
      <c r="C75" s="185"/>
      <c r="D75" s="185"/>
      <c r="E75" s="823"/>
    </row>
    <row r="76" spans="2:6">
      <c r="B76" s="268"/>
      <c r="C76" s="185"/>
      <c r="D76" s="185"/>
      <c r="E76" s="823"/>
    </row>
    <row r="77" spans="2:6">
      <c r="B77" s="268"/>
      <c r="C77" s="185"/>
      <c r="D77" s="185"/>
      <c r="E77" s="823"/>
    </row>
    <row r="78" spans="2:6">
      <c r="B78" s="268"/>
      <c r="C78" s="185"/>
      <c r="D78" s="185"/>
      <c r="E78" s="823"/>
    </row>
    <row r="79" spans="2:6">
      <c r="B79" s="268"/>
      <c r="C79" s="185"/>
      <c r="D79" s="185"/>
      <c r="E79" s="823"/>
    </row>
    <row r="80" spans="2:6">
      <c r="B80" s="268"/>
      <c r="C80" s="185"/>
      <c r="D80" s="185"/>
      <c r="E80" s="823"/>
    </row>
    <row r="81" spans="1:6">
      <c r="B81" s="268"/>
      <c r="C81" s="185"/>
      <c r="D81" s="185"/>
      <c r="E81" s="700"/>
      <c r="F81" s="121"/>
    </row>
    <row r="82" spans="1:6">
      <c r="B82" s="268"/>
      <c r="C82" s="185"/>
      <c r="D82" s="185"/>
      <c r="E82" s="823"/>
    </row>
    <row r="83" spans="1:6">
      <c r="B83" s="268"/>
      <c r="C83" s="185"/>
      <c r="D83" s="185"/>
      <c r="E83" s="823"/>
    </row>
    <row r="84" spans="1:6">
      <c r="B84" s="268"/>
      <c r="C84" s="185"/>
      <c r="D84" s="185"/>
      <c r="E84" s="823"/>
    </row>
    <row r="85" spans="1:6">
      <c r="B85" s="268"/>
      <c r="C85" s="185"/>
      <c r="D85" s="185"/>
      <c r="E85" s="823"/>
    </row>
    <row r="86" spans="1:6">
      <c r="B86" s="268"/>
      <c r="C86" s="185"/>
      <c r="D86" s="185"/>
      <c r="E86" s="823"/>
    </row>
    <row r="87" spans="1:6">
      <c r="B87" s="268"/>
      <c r="C87" s="185"/>
      <c r="D87" s="185"/>
      <c r="E87" s="823"/>
    </row>
    <row r="88" spans="1:6">
      <c r="B88" s="268"/>
      <c r="C88" s="185"/>
      <c r="D88" s="185"/>
      <c r="E88" s="823"/>
    </row>
    <row r="89" spans="1:6">
      <c r="B89" s="268"/>
      <c r="C89" s="185"/>
      <c r="D89" s="185"/>
      <c r="E89" s="823"/>
    </row>
    <row r="90" spans="1:6">
      <c r="B90" s="268"/>
      <c r="C90" s="185"/>
      <c r="D90" s="185"/>
      <c r="E90" s="823"/>
    </row>
    <row r="91" spans="1:6">
      <c r="A91" s="110"/>
      <c r="B91" s="268"/>
      <c r="C91" s="185"/>
      <c r="D91" s="185"/>
      <c r="E91" s="823"/>
    </row>
    <row r="92" spans="1:6">
      <c r="B92" s="268"/>
      <c r="C92" s="185"/>
      <c r="D92" s="185"/>
      <c r="E92" s="823"/>
    </row>
    <row r="93" spans="1:6">
      <c r="B93" s="268"/>
      <c r="C93" s="185"/>
      <c r="D93" s="185"/>
      <c r="E93" s="823"/>
    </row>
    <row r="94" spans="1:6">
      <c r="B94" s="268"/>
      <c r="C94" s="185"/>
      <c r="D94" s="185"/>
      <c r="E94" s="823"/>
    </row>
    <row r="95" spans="1:6">
      <c r="B95" s="268"/>
      <c r="C95" s="185"/>
      <c r="D95" s="185"/>
      <c r="E95" s="823"/>
    </row>
    <row r="96" spans="1:6">
      <c r="B96" s="268"/>
      <c r="C96" s="185"/>
      <c r="D96" s="185"/>
      <c r="E96" s="823"/>
    </row>
    <row r="97" spans="2:6">
      <c r="B97" s="268"/>
      <c r="C97" s="185"/>
      <c r="D97" s="185"/>
      <c r="E97" s="823"/>
    </row>
    <row r="98" spans="2:6">
      <c r="B98" s="268"/>
      <c r="C98" s="185"/>
      <c r="D98" s="185"/>
      <c r="E98" s="823"/>
    </row>
    <row r="99" spans="2:6">
      <c r="B99" s="268"/>
      <c r="C99" s="185"/>
      <c r="D99" s="185"/>
      <c r="E99" s="823"/>
    </row>
    <row r="100" spans="2:6">
      <c r="B100" s="268"/>
      <c r="C100" s="185"/>
      <c r="D100" s="185"/>
      <c r="E100" s="823"/>
    </row>
    <row r="101" spans="2:6">
      <c r="B101" s="268"/>
      <c r="C101" s="185"/>
      <c r="D101" s="185"/>
      <c r="E101" s="823"/>
    </row>
    <row r="102" spans="2:6">
      <c r="B102" s="268"/>
      <c r="C102" s="185"/>
      <c r="D102" s="185"/>
      <c r="E102" s="823"/>
    </row>
    <row r="103" spans="2:6">
      <c r="B103" s="268"/>
      <c r="C103" s="185"/>
      <c r="D103" s="185"/>
      <c r="E103" s="823"/>
    </row>
    <row r="104" spans="2:6">
      <c r="B104" s="268"/>
      <c r="C104" s="185"/>
      <c r="D104" s="185"/>
      <c r="E104" s="823"/>
    </row>
    <row r="105" spans="2:6">
      <c r="B105" s="268"/>
      <c r="C105" s="185"/>
      <c r="D105" s="185"/>
      <c r="E105" s="823"/>
    </row>
    <row r="106" spans="2:6">
      <c r="B106" s="268"/>
      <c r="C106" s="185"/>
      <c r="D106" s="185"/>
      <c r="E106" s="700"/>
      <c r="F106" s="121"/>
    </row>
    <row r="107" spans="2:6">
      <c r="B107" s="268"/>
      <c r="C107" s="185"/>
      <c r="D107" s="185"/>
      <c r="E107" s="823"/>
    </row>
    <row r="108" spans="2:6">
      <c r="B108" s="268"/>
      <c r="C108" s="185"/>
      <c r="D108" s="185"/>
      <c r="E108" s="823"/>
    </row>
    <row r="109" spans="2:6">
      <c r="B109" s="268"/>
      <c r="C109" s="185"/>
      <c r="D109" s="185"/>
      <c r="E109" s="823"/>
    </row>
    <row r="110" spans="2:6">
      <c r="B110" s="268"/>
      <c r="C110" s="185"/>
      <c r="D110" s="185"/>
      <c r="E110" s="823"/>
    </row>
    <row r="111" spans="2:6">
      <c r="B111" s="268"/>
      <c r="C111" s="185"/>
      <c r="D111" s="185"/>
      <c r="E111" s="823"/>
    </row>
    <row r="112" spans="2:6">
      <c r="B112" s="268"/>
      <c r="C112" s="185"/>
      <c r="D112" s="185"/>
      <c r="E112" s="823"/>
    </row>
    <row r="113" spans="1:10">
      <c r="B113" s="268"/>
      <c r="C113" s="185"/>
      <c r="D113" s="185"/>
      <c r="E113" s="823"/>
    </row>
    <row r="114" spans="1:10">
      <c r="B114" s="268"/>
      <c r="C114" s="185"/>
      <c r="D114" s="185"/>
      <c r="E114" s="823"/>
    </row>
    <row r="115" spans="1:10">
      <c r="B115" s="268"/>
      <c r="C115" s="185"/>
      <c r="D115" s="185"/>
      <c r="E115" s="823"/>
    </row>
    <row r="116" spans="1:10">
      <c r="A116" s="110"/>
      <c r="B116" s="268"/>
      <c r="C116" s="185"/>
      <c r="D116" s="185"/>
      <c r="E116" s="700"/>
      <c r="F116" s="121"/>
    </row>
    <row r="117" spans="1:10">
      <c r="B117" s="268"/>
      <c r="C117" s="185"/>
      <c r="D117" s="185"/>
      <c r="E117" s="700"/>
      <c r="F117" s="121"/>
    </row>
    <row r="118" spans="1:10">
      <c r="B118" s="268"/>
      <c r="C118" s="185"/>
      <c r="D118" s="185"/>
      <c r="E118" s="700"/>
      <c r="F118" s="121"/>
    </row>
    <row r="119" spans="1:10">
      <c r="B119" s="268"/>
      <c r="C119" s="185"/>
      <c r="D119" s="185"/>
      <c r="E119" s="700"/>
      <c r="F119" s="121"/>
    </row>
    <row r="120" spans="1:10">
      <c r="B120" s="268"/>
      <c r="C120" s="185"/>
      <c r="D120" s="185"/>
      <c r="E120" s="700"/>
      <c r="F120" s="121"/>
    </row>
    <row r="121" spans="1:10">
      <c r="B121" s="268"/>
      <c r="C121" s="185"/>
      <c r="D121" s="185"/>
      <c r="E121" s="823"/>
    </row>
    <row r="122" spans="1:10">
      <c r="B122" s="268"/>
      <c r="C122" s="185"/>
      <c r="D122" s="185"/>
      <c r="E122" s="823"/>
    </row>
    <row r="123" spans="1:10">
      <c r="B123" s="268"/>
      <c r="C123" s="185"/>
      <c r="D123" s="185"/>
      <c r="E123" s="823"/>
      <c r="J123" s="120"/>
    </row>
    <row r="124" spans="1:10">
      <c r="B124" s="268"/>
      <c r="C124" s="185"/>
      <c r="D124" s="185"/>
      <c r="E124" s="823"/>
    </row>
    <row r="125" spans="1:10">
      <c r="B125" s="268"/>
      <c r="C125" s="185"/>
      <c r="D125" s="185"/>
      <c r="E125" s="823"/>
      <c r="J125" s="120"/>
    </row>
    <row r="126" spans="1:10">
      <c r="B126" s="268"/>
      <c r="C126" s="185"/>
      <c r="D126" s="185"/>
      <c r="E126" s="823"/>
      <c r="J126" s="120"/>
    </row>
    <row r="127" spans="1:10">
      <c r="B127" s="268"/>
      <c r="C127" s="185"/>
      <c r="D127" s="185"/>
      <c r="E127" s="823"/>
      <c r="J127" s="120"/>
    </row>
    <row r="128" spans="1:10">
      <c r="B128" s="268"/>
      <c r="C128" s="185"/>
      <c r="D128" s="185"/>
      <c r="E128" s="700"/>
      <c r="F128" s="121"/>
      <c r="J128" s="120"/>
    </row>
    <row r="129" spans="1:10">
      <c r="A129" s="110"/>
      <c r="B129" s="268"/>
      <c r="C129" s="185"/>
      <c r="D129" s="185"/>
      <c r="E129" s="700"/>
      <c r="F129" s="121"/>
    </row>
    <row r="130" spans="1:10">
      <c r="B130" s="268"/>
      <c r="C130" s="185"/>
      <c r="D130" s="185"/>
      <c r="E130" s="823"/>
      <c r="J130" s="120"/>
    </row>
    <row r="131" spans="1:10">
      <c r="B131" s="268"/>
      <c r="C131" s="185"/>
      <c r="D131" s="185"/>
      <c r="E131" s="823"/>
      <c r="J131" s="120"/>
    </row>
    <row r="132" spans="1:10">
      <c r="B132" s="268"/>
      <c r="C132" s="185"/>
      <c r="D132" s="185"/>
      <c r="E132" s="823"/>
      <c r="J132" s="120"/>
    </row>
    <row r="133" spans="1:10">
      <c r="B133" s="268"/>
      <c r="C133" s="185"/>
      <c r="D133" s="185"/>
      <c r="E133" s="700"/>
      <c r="F133" s="121"/>
      <c r="J133" s="120"/>
    </row>
    <row r="134" spans="1:10">
      <c r="A134" s="110"/>
      <c r="B134" s="268"/>
      <c r="C134" s="185"/>
      <c r="D134" s="185"/>
      <c r="E134" s="700"/>
      <c r="F134" s="121"/>
      <c r="J134" s="120"/>
    </row>
    <row r="135" spans="1:10">
      <c r="B135" s="268"/>
      <c r="C135" s="185"/>
      <c r="D135" s="185"/>
      <c r="E135" s="823"/>
    </row>
    <row r="136" spans="1:10">
      <c r="B136" s="268"/>
      <c r="C136" s="185"/>
      <c r="D136" s="185"/>
      <c r="E136" s="823"/>
      <c r="J136" s="120"/>
    </row>
    <row r="137" spans="1:10">
      <c r="B137" s="268"/>
      <c r="C137" s="185"/>
      <c r="D137" s="185"/>
      <c r="E137" s="823"/>
      <c r="J137" s="120"/>
    </row>
    <row r="138" spans="1:10">
      <c r="B138" s="268"/>
      <c r="C138" s="185"/>
      <c r="D138" s="185"/>
      <c r="E138" s="823"/>
      <c r="J138" s="120"/>
    </row>
    <row r="139" spans="1:10">
      <c r="A139" s="110"/>
      <c r="B139" s="268"/>
      <c r="C139" s="185"/>
      <c r="D139" s="185"/>
      <c r="E139" s="700"/>
      <c r="F139" s="121"/>
      <c r="J139" s="120"/>
    </row>
    <row r="140" spans="1:10">
      <c r="B140" s="268"/>
      <c r="C140" s="185"/>
      <c r="D140" s="185"/>
      <c r="E140" s="823"/>
      <c r="J140" s="120"/>
    </row>
    <row r="141" spans="1:10">
      <c r="B141" s="268"/>
      <c r="C141" s="185"/>
      <c r="D141" s="185"/>
      <c r="E141" s="700"/>
      <c r="F141" s="121"/>
      <c r="J141" s="120"/>
    </row>
    <row r="142" spans="1:10">
      <c r="B142" s="268"/>
      <c r="C142" s="185"/>
      <c r="D142" s="185"/>
      <c r="E142" s="700"/>
      <c r="F142" s="121"/>
    </row>
    <row r="143" spans="1:10">
      <c r="B143" s="268"/>
      <c r="C143" s="185"/>
      <c r="D143" s="185"/>
      <c r="E143" s="700"/>
      <c r="F143" s="121"/>
      <c r="J143" s="120"/>
    </row>
    <row r="144" spans="1:10">
      <c r="B144" s="268"/>
      <c r="C144" s="185"/>
      <c r="D144" s="185"/>
      <c r="E144" s="700"/>
      <c r="F144" s="121"/>
      <c r="J144" s="120"/>
    </row>
    <row r="145" spans="2:10">
      <c r="B145" s="268"/>
      <c r="C145" s="185"/>
      <c r="D145" s="185"/>
      <c r="E145" s="823"/>
    </row>
    <row r="146" spans="2:10">
      <c r="B146" s="268"/>
      <c r="C146" s="185"/>
      <c r="D146" s="185"/>
      <c r="E146" s="700"/>
      <c r="F146" s="121"/>
    </row>
    <row r="147" spans="2:10">
      <c r="B147" s="268"/>
      <c r="C147" s="185"/>
      <c r="D147" s="185"/>
      <c r="E147" s="700"/>
      <c r="F147" s="121"/>
    </row>
    <row r="148" spans="2:10">
      <c r="B148" s="268"/>
      <c r="C148" s="185"/>
      <c r="D148" s="185"/>
      <c r="E148" s="700"/>
      <c r="F148" s="121"/>
    </row>
    <row r="149" spans="2:10">
      <c r="B149" s="268"/>
      <c r="C149" s="185"/>
      <c r="D149" s="185"/>
      <c r="E149" s="700"/>
      <c r="F149" s="121"/>
    </row>
    <row r="150" spans="2:10">
      <c r="B150" s="268"/>
      <c r="C150" s="185"/>
      <c r="D150" s="185"/>
      <c r="E150" s="700"/>
      <c r="F150" s="121"/>
    </row>
    <row r="151" spans="2:10">
      <c r="B151" s="268"/>
      <c r="C151" s="185"/>
      <c r="D151" s="185"/>
      <c r="E151" s="823"/>
    </row>
    <row r="152" spans="2:10">
      <c r="B152" s="268"/>
      <c r="C152" s="185"/>
      <c r="D152" s="185"/>
      <c r="E152" s="700"/>
      <c r="F152" s="121"/>
    </row>
    <row r="153" spans="2:10">
      <c r="B153" s="268"/>
      <c r="C153" s="185"/>
      <c r="D153" s="185"/>
      <c r="E153" s="700"/>
      <c r="F153" s="121"/>
      <c r="J153" s="120"/>
    </row>
    <row r="154" spans="2:10">
      <c r="B154" s="268"/>
      <c r="C154" s="185"/>
      <c r="D154" s="185"/>
      <c r="E154" s="700"/>
      <c r="F154" s="121"/>
      <c r="J154" s="120"/>
    </row>
    <row r="155" spans="2:10">
      <c r="B155" s="268"/>
      <c r="C155" s="185"/>
      <c r="D155" s="185"/>
      <c r="E155" s="700"/>
      <c r="F155" s="121"/>
      <c r="J155" s="468"/>
    </row>
    <row r="156" spans="2:10">
      <c r="B156" s="268"/>
      <c r="C156" s="185"/>
      <c r="D156" s="185"/>
      <c r="E156" s="700"/>
      <c r="F156" s="121"/>
    </row>
    <row r="157" spans="2:10">
      <c r="B157" s="268"/>
      <c r="C157" s="185"/>
      <c r="D157" s="185"/>
      <c r="E157" s="700"/>
      <c r="F157" s="121"/>
    </row>
    <row r="158" spans="2:10">
      <c r="B158" s="268"/>
      <c r="C158" s="185"/>
      <c r="D158" s="185"/>
      <c r="E158" s="823"/>
    </row>
    <row r="159" spans="2:10">
      <c r="B159" s="268"/>
      <c r="C159" s="185"/>
      <c r="D159" s="185"/>
      <c r="E159" s="700"/>
      <c r="F159" s="121"/>
    </row>
    <row r="160" spans="2:10">
      <c r="B160" s="268"/>
      <c r="C160" s="185"/>
      <c r="D160" s="185"/>
      <c r="E160" s="700"/>
      <c r="F160" s="121"/>
    </row>
    <row r="161" spans="1:6">
      <c r="B161" s="268"/>
      <c r="C161" s="185"/>
      <c r="D161" s="185"/>
      <c r="E161" s="823"/>
    </row>
    <row r="162" spans="1:6">
      <c r="B162" s="268"/>
      <c r="C162" s="185"/>
      <c r="D162" s="185"/>
      <c r="E162" s="823"/>
    </row>
    <row r="163" spans="1:6">
      <c r="B163" s="268"/>
      <c r="C163" s="185"/>
      <c r="D163" s="185"/>
      <c r="E163" s="823"/>
    </row>
    <row r="164" spans="1:6">
      <c r="B164" s="268"/>
      <c r="C164" s="185"/>
      <c r="D164" s="185"/>
      <c r="E164" s="823"/>
    </row>
    <row r="165" spans="1:6">
      <c r="B165" s="268"/>
      <c r="C165" s="185"/>
      <c r="D165" s="185"/>
      <c r="E165" s="823"/>
    </row>
    <row r="166" spans="1:6">
      <c r="B166" s="268"/>
      <c r="C166" s="185"/>
      <c r="D166" s="185"/>
      <c r="E166" s="823"/>
    </row>
    <row r="167" spans="1:6">
      <c r="B167" s="268"/>
      <c r="C167" s="185"/>
      <c r="D167" s="185"/>
      <c r="E167" s="823"/>
    </row>
    <row r="168" spans="1:6">
      <c r="B168" s="268"/>
      <c r="C168" s="185"/>
      <c r="D168" s="185"/>
      <c r="E168" s="823"/>
    </row>
    <row r="169" spans="1:6">
      <c r="A169" s="110"/>
      <c r="B169" s="268"/>
      <c r="C169" s="185"/>
      <c r="D169" s="185"/>
      <c r="E169" s="700"/>
      <c r="F169" s="121"/>
    </row>
    <row r="170" spans="1:6">
      <c r="B170" s="268"/>
      <c r="C170" s="185"/>
      <c r="D170" s="185"/>
      <c r="E170" s="700"/>
      <c r="F170" s="121"/>
    </row>
    <row r="171" spans="1:6">
      <c r="B171" s="268"/>
      <c r="C171" s="185"/>
      <c r="D171" s="185"/>
      <c r="E171" s="823"/>
    </row>
    <row r="172" spans="1:6">
      <c r="B172" s="268"/>
      <c r="C172" s="185"/>
      <c r="D172" s="185"/>
      <c r="E172" s="823"/>
    </row>
    <row r="173" spans="1:6">
      <c r="B173" s="268"/>
      <c r="C173" s="185"/>
      <c r="D173" s="185"/>
      <c r="E173" s="823"/>
    </row>
    <row r="174" spans="1:6">
      <c r="B174" s="268"/>
      <c r="C174" s="185"/>
      <c r="D174" s="185"/>
      <c r="E174" s="823"/>
    </row>
    <row r="175" spans="1:6">
      <c r="B175" s="268"/>
      <c r="C175" s="185"/>
      <c r="D175" s="185"/>
      <c r="E175" s="823"/>
    </row>
    <row r="176" spans="1:6">
      <c r="B176" s="268"/>
      <c r="C176" s="185"/>
      <c r="D176" s="185"/>
      <c r="E176" s="823"/>
    </row>
    <row r="177" spans="1:6">
      <c r="B177" s="268"/>
      <c r="C177" s="185"/>
      <c r="D177" s="185"/>
      <c r="E177" s="700"/>
      <c r="F177" s="121"/>
    </row>
    <row r="178" spans="1:6">
      <c r="B178" s="268"/>
      <c r="C178" s="185"/>
      <c r="D178" s="185"/>
      <c r="E178" s="823"/>
    </row>
    <row r="179" spans="1:6">
      <c r="A179" s="110"/>
      <c r="B179" s="268"/>
      <c r="C179" s="185"/>
      <c r="D179" s="185"/>
      <c r="E179" s="823"/>
    </row>
    <row r="180" spans="1:6">
      <c r="B180" s="268"/>
      <c r="C180" s="185"/>
      <c r="D180" s="185"/>
      <c r="E180" s="823"/>
    </row>
    <row r="181" spans="1:6">
      <c r="B181" s="268"/>
      <c r="C181" s="185"/>
      <c r="D181" s="185"/>
      <c r="E181" s="823"/>
    </row>
    <row r="182" spans="1:6">
      <c r="B182" s="268"/>
      <c r="C182" s="185"/>
      <c r="D182" s="185"/>
      <c r="E182" s="823"/>
    </row>
    <row r="183" spans="1:6">
      <c r="B183" s="268"/>
      <c r="C183" s="185"/>
      <c r="D183" s="185"/>
      <c r="E183" s="700"/>
      <c r="F183" s="121"/>
    </row>
    <row r="184" spans="1:6">
      <c r="A184" s="110"/>
      <c r="B184" s="268"/>
      <c r="C184" s="185"/>
      <c r="D184" s="185"/>
      <c r="E184" s="823"/>
    </row>
    <row r="185" spans="1:6">
      <c r="B185" s="268"/>
      <c r="C185" s="185"/>
      <c r="D185" s="185"/>
      <c r="E185" s="823"/>
    </row>
    <row r="186" spans="1:6">
      <c r="B186" s="268"/>
      <c r="C186" s="185"/>
      <c r="D186" s="185"/>
      <c r="E186" s="823"/>
    </row>
    <row r="187" spans="1:6">
      <c r="B187" s="268"/>
      <c r="C187" s="185"/>
      <c r="D187" s="185"/>
      <c r="E187" s="823"/>
    </row>
    <row r="188" spans="1:6">
      <c r="B188" s="268"/>
      <c r="C188" s="185"/>
      <c r="D188" s="185"/>
      <c r="E188" s="823"/>
    </row>
    <row r="189" spans="1:6">
      <c r="B189" s="268"/>
      <c r="C189" s="185"/>
      <c r="D189" s="185"/>
      <c r="E189" s="700"/>
      <c r="F189" s="121"/>
    </row>
    <row r="190" spans="1:6">
      <c r="A190" s="110"/>
      <c r="B190" s="268"/>
      <c r="C190" s="185"/>
      <c r="D190" s="185"/>
      <c r="E190" s="823"/>
    </row>
    <row r="191" spans="1:6">
      <c r="B191" s="268"/>
      <c r="C191" s="185"/>
      <c r="D191" s="185"/>
      <c r="E191" s="823"/>
    </row>
    <row r="192" spans="1:6">
      <c r="B192" s="268"/>
      <c r="C192" s="185"/>
      <c r="D192" s="185"/>
      <c r="E192" s="823"/>
    </row>
    <row r="193" spans="1:6">
      <c r="B193" s="268"/>
      <c r="C193" s="185"/>
      <c r="D193" s="185"/>
      <c r="E193" s="823"/>
    </row>
    <row r="194" spans="1:6">
      <c r="B194" s="268"/>
      <c r="C194" s="185"/>
      <c r="D194" s="185"/>
      <c r="E194" s="823"/>
    </row>
    <row r="195" spans="1:6">
      <c r="B195" s="268"/>
      <c r="C195" s="185"/>
      <c r="D195" s="185"/>
      <c r="E195" s="823"/>
    </row>
    <row r="196" spans="1:6">
      <c r="A196" s="110"/>
      <c r="B196" s="268"/>
      <c r="C196" s="185"/>
      <c r="D196" s="185"/>
      <c r="E196" s="823"/>
    </row>
    <row r="197" spans="1:6">
      <c r="B197" s="268"/>
      <c r="C197" s="185"/>
      <c r="D197" s="185"/>
      <c r="E197" s="700"/>
      <c r="F197" s="121"/>
    </row>
    <row r="198" spans="1:6">
      <c r="B198" s="268"/>
      <c r="C198" s="185"/>
      <c r="D198" s="185"/>
      <c r="E198" s="700"/>
      <c r="F198" s="121"/>
    </row>
    <row r="199" spans="1:6">
      <c r="B199" s="268"/>
      <c r="C199" s="185"/>
      <c r="D199" s="185"/>
      <c r="E199" s="700"/>
      <c r="F199" s="121"/>
    </row>
    <row r="200" spans="1:6">
      <c r="B200" s="268"/>
      <c r="C200" s="185"/>
      <c r="D200" s="185"/>
      <c r="E200" s="823"/>
    </row>
    <row r="201" spans="1:6">
      <c r="B201" s="268"/>
      <c r="C201" s="185"/>
      <c r="D201" s="185"/>
      <c r="E201" s="823"/>
    </row>
    <row r="202" spans="1:6">
      <c r="B202" s="268"/>
      <c r="C202" s="185"/>
      <c r="D202" s="185"/>
      <c r="E202" s="823"/>
    </row>
    <row r="203" spans="1:6">
      <c r="B203" s="268"/>
      <c r="C203" s="185"/>
      <c r="D203" s="185"/>
      <c r="E203" s="823"/>
    </row>
    <row r="204" spans="1:6">
      <c r="B204" s="268"/>
      <c r="C204" s="185"/>
      <c r="D204" s="185"/>
      <c r="E204" s="823"/>
    </row>
    <row r="205" spans="1:6">
      <c r="B205" s="268"/>
      <c r="C205" s="185"/>
      <c r="D205" s="185"/>
      <c r="E205" s="823"/>
    </row>
    <row r="206" spans="1:6">
      <c r="A206" s="110"/>
      <c r="B206" s="268"/>
      <c r="C206" s="185"/>
      <c r="D206" s="185"/>
      <c r="E206" s="823"/>
    </row>
    <row r="207" spans="1:6">
      <c r="B207" s="268"/>
      <c r="C207" s="185"/>
      <c r="D207" s="185"/>
      <c r="E207" s="700"/>
      <c r="F207" s="121"/>
    </row>
    <row r="208" spans="1:6">
      <c r="B208" s="268"/>
      <c r="C208" s="185"/>
      <c r="D208" s="185"/>
      <c r="E208" s="700"/>
      <c r="F208" s="121"/>
    </row>
    <row r="209" spans="1:6">
      <c r="B209" s="268"/>
      <c r="C209" s="185"/>
      <c r="D209" s="185"/>
      <c r="E209" s="700"/>
      <c r="F209" s="121"/>
    </row>
    <row r="210" spans="1:6">
      <c r="B210" s="268"/>
      <c r="C210" s="185"/>
      <c r="D210" s="185"/>
      <c r="E210" s="823"/>
    </row>
    <row r="211" spans="1:6">
      <c r="B211" s="268"/>
      <c r="C211" s="185"/>
      <c r="D211" s="185"/>
      <c r="E211" s="823"/>
    </row>
    <row r="212" spans="1:6">
      <c r="B212" s="268"/>
      <c r="C212" s="185"/>
      <c r="D212" s="185"/>
      <c r="E212" s="823"/>
    </row>
    <row r="213" spans="1:6">
      <c r="B213" s="268"/>
      <c r="C213" s="185"/>
      <c r="D213" s="185"/>
      <c r="E213" s="823"/>
    </row>
    <row r="214" spans="1:6">
      <c r="B214" s="268"/>
      <c r="C214" s="185"/>
      <c r="D214" s="185"/>
      <c r="E214" s="823"/>
    </row>
    <row r="215" spans="1:6">
      <c r="B215" s="268"/>
      <c r="C215" s="185"/>
      <c r="D215" s="185"/>
      <c r="E215" s="823"/>
    </row>
    <row r="216" spans="1:6">
      <c r="A216" s="110"/>
      <c r="B216" s="268"/>
      <c r="C216" s="185"/>
      <c r="D216" s="185"/>
      <c r="E216" s="823"/>
    </row>
    <row r="217" spans="1:6">
      <c r="B217" s="268"/>
      <c r="C217" s="185"/>
      <c r="D217" s="185"/>
      <c r="E217" s="823"/>
    </row>
    <row r="218" spans="1:6">
      <c r="B218" s="268"/>
      <c r="C218" s="185"/>
      <c r="D218" s="185"/>
      <c r="E218" s="823"/>
    </row>
    <row r="219" spans="1:6">
      <c r="B219" s="268"/>
      <c r="C219" s="185"/>
      <c r="D219" s="185"/>
      <c r="E219" s="700"/>
      <c r="F219" s="121"/>
    </row>
    <row r="220" spans="1:6">
      <c r="B220" s="268"/>
      <c r="C220" s="185"/>
      <c r="D220" s="185"/>
      <c r="E220" s="823"/>
    </row>
    <row r="221" spans="1:6">
      <c r="B221" s="268"/>
      <c r="C221" s="185"/>
      <c r="D221" s="185"/>
      <c r="E221" s="823"/>
    </row>
    <row r="222" spans="1:6">
      <c r="B222" s="268"/>
      <c r="C222" s="185"/>
      <c r="D222" s="185"/>
      <c r="E222" s="823"/>
    </row>
    <row r="223" spans="1:6">
      <c r="B223" s="268"/>
      <c r="C223" s="185"/>
      <c r="D223" s="185"/>
      <c r="E223" s="823"/>
    </row>
    <row r="224" spans="1:6">
      <c r="B224" s="268"/>
      <c r="C224" s="185"/>
      <c r="D224" s="185"/>
      <c r="E224" s="823"/>
    </row>
    <row r="225" spans="1:6">
      <c r="B225" s="268"/>
      <c r="C225" s="185"/>
      <c r="D225" s="185"/>
      <c r="E225" s="823"/>
    </row>
    <row r="226" spans="1:6">
      <c r="B226" s="268"/>
      <c r="C226" s="185"/>
      <c r="D226" s="185"/>
      <c r="E226" s="823"/>
    </row>
    <row r="227" spans="1:6">
      <c r="B227" s="268"/>
      <c r="C227" s="185"/>
      <c r="D227" s="185"/>
      <c r="E227" s="700"/>
      <c r="F227" s="121"/>
    </row>
    <row r="228" spans="1:6">
      <c r="A228" s="110"/>
      <c r="B228" s="268"/>
      <c r="C228" s="185"/>
      <c r="D228" s="185"/>
      <c r="E228" s="823"/>
    </row>
    <row r="229" spans="1:6">
      <c r="B229" s="268"/>
      <c r="C229" s="185"/>
      <c r="D229" s="185"/>
      <c r="E229" s="823"/>
    </row>
    <row r="230" spans="1:6">
      <c r="B230" s="268"/>
      <c r="C230" s="185"/>
      <c r="D230" s="185"/>
      <c r="E230" s="823"/>
    </row>
    <row r="231" spans="1:6">
      <c r="B231" s="268"/>
      <c r="C231" s="185"/>
      <c r="D231" s="185"/>
      <c r="E231" s="823"/>
    </row>
    <row r="232" spans="1:6">
      <c r="B232" s="268"/>
      <c r="C232" s="185"/>
      <c r="D232" s="185"/>
      <c r="E232" s="823"/>
    </row>
    <row r="233" spans="1:6">
      <c r="B233" s="268"/>
      <c r="C233" s="185"/>
      <c r="D233" s="185"/>
      <c r="E233" s="823"/>
    </row>
    <row r="234" spans="1:6">
      <c r="A234" s="110"/>
      <c r="B234" s="268"/>
      <c r="C234" s="185"/>
      <c r="D234" s="185"/>
      <c r="E234" s="823"/>
    </row>
    <row r="235" spans="1:6">
      <c r="B235" s="268"/>
      <c r="C235" s="185"/>
      <c r="D235" s="185"/>
      <c r="E235" s="823"/>
    </row>
    <row r="236" spans="1:6">
      <c r="B236" s="268"/>
      <c r="C236" s="185"/>
      <c r="D236" s="185"/>
      <c r="E236" s="823"/>
    </row>
    <row r="237" spans="1:6">
      <c r="B237" s="268"/>
      <c r="C237" s="185"/>
      <c r="D237" s="185"/>
      <c r="E237" s="823"/>
    </row>
    <row r="238" spans="1:6">
      <c r="B238" s="268"/>
      <c r="C238" s="185"/>
      <c r="D238" s="185"/>
      <c r="E238" s="823"/>
    </row>
    <row r="239" spans="1:6">
      <c r="B239" s="268"/>
      <c r="C239" s="185"/>
      <c r="D239" s="185"/>
      <c r="E239" s="823"/>
    </row>
    <row r="240" spans="1:6">
      <c r="B240" s="268"/>
      <c r="C240" s="185"/>
      <c r="D240" s="185"/>
      <c r="E240" s="823"/>
    </row>
    <row r="241" spans="1:6">
      <c r="B241" s="268"/>
      <c r="C241" s="185"/>
      <c r="D241" s="185"/>
      <c r="E241" s="823"/>
    </row>
    <row r="242" spans="1:6">
      <c r="B242" s="268"/>
      <c r="C242" s="185"/>
      <c r="D242" s="185"/>
      <c r="E242" s="823"/>
    </row>
    <row r="243" spans="1:6">
      <c r="B243" s="268"/>
      <c r="C243" s="185"/>
      <c r="D243" s="185"/>
      <c r="E243" s="823"/>
    </row>
    <row r="244" spans="1:6">
      <c r="B244" s="268"/>
      <c r="C244" s="185"/>
      <c r="D244" s="185"/>
      <c r="E244" s="823"/>
    </row>
    <row r="245" spans="1:6">
      <c r="B245" s="268"/>
      <c r="C245" s="185"/>
      <c r="D245" s="185"/>
      <c r="E245" s="700"/>
      <c r="F245" s="121"/>
    </row>
    <row r="246" spans="1:6">
      <c r="B246" s="268"/>
      <c r="C246" s="185"/>
      <c r="D246" s="185"/>
      <c r="E246" s="823"/>
    </row>
    <row r="247" spans="1:6">
      <c r="B247" s="268"/>
      <c r="C247" s="185"/>
      <c r="D247" s="185"/>
      <c r="E247" s="823"/>
    </row>
    <row r="248" spans="1:6">
      <c r="B248" s="268"/>
      <c r="C248" s="185"/>
      <c r="D248" s="185"/>
      <c r="E248" s="823"/>
    </row>
    <row r="249" spans="1:6">
      <c r="B249" s="268"/>
      <c r="C249" s="185"/>
      <c r="D249" s="185"/>
      <c r="E249" s="823"/>
    </row>
    <row r="250" spans="1:6">
      <c r="B250" s="268"/>
      <c r="C250" s="185"/>
      <c r="D250" s="185"/>
      <c r="E250" s="823"/>
    </row>
    <row r="251" spans="1:6">
      <c r="B251" s="268"/>
      <c r="C251" s="185"/>
      <c r="D251" s="185"/>
      <c r="E251" s="823"/>
    </row>
    <row r="252" spans="1:6">
      <c r="B252" s="268"/>
      <c r="C252" s="185"/>
      <c r="D252" s="185"/>
      <c r="E252" s="700"/>
      <c r="F252" s="121"/>
    </row>
    <row r="253" spans="1:6">
      <c r="A253" s="110"/>
      <c r="B253" s="268"/>
      <c r="C253" s="185"/>
      <c r="D253" s="185"/>
      <c r="E253" s="823"/>
    </row>
    <row r="254" spans="1:6">
      <c r="B254" s="268"/>
      <c r="C254" s="185"/>
      <c r="D254" s="185"/>
      <c r="E254" s="823"/>
    </row>
    <row r="255" spans="1:6">
      <c r="B255" s="268"/>
      <c r="C255" s="185"/>
      <c r="D255" s="185"/>
      <c r="E255" s="823"/>
    </row>
    <row r="256" spans="1:6">
      <c r="B256" s="268"/>
      <c r="C256" s="185"/>
      <c r="D256" s="185"/>
      <c r="E256" s="823"/>
    </row>
    <row r="257" spans="1:6">
      <c r="B257" s="268"/>
      <c r="C257" s="185"/>
      <c r="D257" s="185"/>
      <c r="E257" s="823"/>
    </row>
    <row r="258" spans="1:6">
      <c r="B258" s="268"/>
      <c r="C258" s="185"/>
      <c r="D258" s="185"/>
      <c r="E258" s="700"/>
      <c r="F258" s="121"/>
    </row>
    <row r="259" spans="1:6">
      <c r="B259" s="268"/>
      <c r="C259" s="185"/>
      <c r="D259" s="185"/>
      <c r="E259" s="823"/>
    </row>
    <row r="260" spans="1:6">
      <c r="A260" s="110"/>
      <c r="B260" s="268"/>
      <c r="C260" s="185"/>
      <c r="D260" s="185"/>
      <c r="E260" s="823"/>
    </row>
    <row r="261" spans="1:6">
      <c r="B261" s="268"/>
      <c r="C261" s="185"/>
      <c r="D261" s="185"/>
      <c r="E261" s="823"/>
    </row>
    <row r="262" spans="1:6">
      <c r="B262" s="268"/>
      <c r="C262" s="185"/>
      <c r="D262" s="185"/>
      <c r="E262" s="823"/>
    </row>
    <row r="263" spans="1:6">
      <c r="B263" s="268"/>
      <c r="C263" s="185"/>
      <c r="D263" s="185"/>
      <c r="E263" s="823"/>
    </row>
    <row r="264" spans="1:6">
      <c r="B264" s="268"/>
      <c r="C264" s="185"/>
      <c r="D264" s="185"/>
      <c r="E264" s="823"/>
    </row>
    <row r="265" spans="1:6">
      <c r="B265" s="268"/>
      <c r="C265" s="185"/>
      <c r="D265" s="185"/>
      <c r="E265" s="823"/>
    </row>
    <row r="266" spans="1:6">
      <c r="A266" s="110"/>
      <c r="B266" s="268"/>
      <c r="C266" s="185"/>
      <c r="D266" s="185"/>
      <c r="E266" s="823"/>
    </row>
    <row r="267" spans="1:6">
      <c r="B267" s="268"/>
      <c r="C267" s="185"/>
      <c r="D267" s="185"/>
      <c r="E267" s="823"/>
    </row>
    <row r="268" spans="1:6">
      <c r="B268" s="268"/>
      <c r="C268" s="185"/>
      <c r="D268" s="185"/>
      <c r="E268" s="823"/>
    </row>
    <row r="269" spans="1:6">
      <c r="B269" s="268"/>
      <c r="C269" s="185"/>
      <c r="D269" s="185"/>
      <c r="E269" s="823"/>
    </row>
    <row r="270" spans="1:6">
      <c r="B270" s="268"/>
      <c r="C270" s="185"/>
      <c r="D270" s="185"/>
      <c r="E270" s="823"/>
    </row>
    <row r="271" spans="1:6">
      <c r="B271" s="268"/>
      <c r="C271" s="185"/>
      <c r="D271" s="185"/>
      <c r="E271" s="823"/>
    </row>
    <row r="272" spans="1:6">
      <c r="B272" s="268"/>
      <c r="C272" s="185"/>
      <c r="D272" s="185"/>
      <c r="E272" s="700"/>
      <c r="F272" s="121"/>
    </row>
    <row r="273" spans="1:6">
      <c r="B273" s="268"/>
      <c r="C273" s="185"/>
      <c r="D273" s="185"/>
      <c r="E273" s="823"/>
    </row>
    <row r="274" spans="1:6">
      <c r="B274" s="268"/>
      <c r="C274" s="185"/>
      <c r="D274" s="185"/>
      <c r="E274" s="823"/>
    </row>
    <row r="275" spans="1:6">
      <c r="B275" s="268"/>
      <c r="C275" s="185"/>
      <c r="D275" s="185"/>
      <c r="E275" s="823"/>
    </row>
    <row r="276" spans="1:6">
      <c r="B276" s="268"/>
      <c r="C276" s="185"/>
      <c r="D276" s="185"/>
      <c r="E276" s="823"/>
    </row>
    <row r="277" spans="1:6">
      <c r="B277" s="268"/>
      <c r="C277" s="185"/>
      <c r="D277" s="185"/>
      <c r="E277" s="823"/>
    </row>
    <row r="278" spans="1:6">
      <c r="B278" s="268"/>
      <c r="C278" s="185"/>
      <c r="D278" s="185"/>
      <c r="E278" s="823"/>
    </row>
    <row r="279" spans="1:6">
      <c r="B279" s="268"/>
      <c r="C279" s="185"/>
      <c r="D279" s="185"/>
      <c r="E279" s="823"/>
    </row>
    <row r="280" spans="1:6">
      <c r="B280" s="268"/>
      <c r="C280" s="185"/>
      <c r="D280" s="185"/>
      <c r="E280" s="823"/>
    </row>
    <row r="281" spans="1:6">
      <c r="B281" s="268"/>
      <c r="C281" s="185"/>
      <c r="D281" s="185"/>
      <c r="E281" s="700"/>
      <c r="F281" s="121"/>
    </row>
    <row r="282" spans="1:6">
      <c r="A282" s="110"/>
      <c r="B282" s="268"/>
      <c r="C282" s="185"/>
      <c r="D282" s="185"/>
      <c r="E282" s="823"/>
    </row>
    <row r="283" spans="1:6">
      <c r="B283" s="268"/>
      <c r="C283" s="185"/>
      <c r="D283" s="185"/>
      <c r="E283" s="823"/>
    </row>
    <row r="284" spans="1:6">
      <c r="B284" s="268"/>
      <c r="C284" s="185"/>
      <c r="D284" s="185"/>
      <c r="E284" s="823"/>
    </row>
    <row r="285" spans="1:6">
      <c r="B285" s="268"/>
      <c r="C285" s="185"/>
      <c r="D285" s="185"/>
      <c r="E285" s="823"/>
    </row>
    <row r="286" spans="1:6">
      <c r="B286" s="268"/>
      <c r="C286" s="185"/>
      <c r="D286" s="185"/>
      <c r="E286" s="700"/>
      <c r="F286" s="121"/>
    </row>
    <row r="287" spans="1:6">
      <c r="A287" s="110"/>
      <c r="B287" s="268"/>
      <c r="C287" s="185"/>
      <c r="D287" s="185"/>
      <c r="E287" s="823"/>
    </row>
    <row r="288" spans="1:6">
      <c r="B288" s="268"/>
      <c r="C288" s="185"/>
      <c r="D288" s="185"/>
      <c r="E288" s="823"/>
    </row>
    <row r="289" spans="1:6">
      <c r="B289" s="268"/>
      <c r="C289" s="185"/>
      <c r="D289" s="185"/>
      <c r="E289" s="823"/>
    </row>
    <row r="290" spans="1:6">
      <c r="B290" s="268"/>
      <c r="C290" s="185"/>
      <c r="D290" s="185"/>
      <c r="E290" s="823"/>
    </row>
    <row r="291" spans="1:6">
      <c r="B291" s="268"/>
      <c r="C291" s="185"/>
      <c r="D291" s="185"/>
      <c r="E291" s="823"/>
    </row>
    <row r="292" spans="1:6">
      <c r="A292" s="110"/>
      <c r="B292" s="268"/>
      <c r="C292" s="185"/>
      <c r="D292" s="185"/>
      <c r="E292" s="823"/>
    </row>
    <row r="293" spans="1:6">
      <c r="B293" s="268"/>
      <c r="C293" s="185"/>
      <c r="D293" s="185"/>
      <c r="E293" s="700"/>
      <c r="F293" s="121"/>
    </row>
    <row r="294" spans="1:6">
      <c r="B294" s="268"/>
      <c r="C294" s="185"/>
      <c r="D294" s="185"/>
      <c r="E294" s="700"/>
      <c r="F294" s="121"/>
    </row>
    <row r="295" spans="1:6">
      <c r="B295" s="268"/>
      <c r="C295" s="185"/>
      <c r="D295" s="185"/>
      <c r="E295" s="823"/>
    </row>
    <row r="296" spans="1:6">
      <c r="B296" s="268"/>
      <c r="C296" s="185"/>
      <c r="D296" s="185"/>
      <c r="E296" s="823"/>
    </row>
    <row r="297" spans="1:6">
      <c r="B297" s="268"/>
      <c r="C297" s="185"/>
      <c r="D297" s="185"/>
      <c r="E297" s="823"/>
    </row>
    <row r="298" spans="1:6">
      <c r="B298" s="268"/>
      <c r="C298" s="185"/>
      <c r="D298" s="185"/>
      <c r="E298" s="823"/>
    </row>
    <row r="299" spans="1:6">
      <c r="B299" s="268"/>
      <c r="C299" s="185"/>
      <c r="D299" s="185"/>
      <c r="E299" s="823"/>
    </row>
    <row r="300" spans="1:6">
      <c r="A300" s="110"/>
      <c r="B300" s="268"/>
      <c r="C300" s="185"/>
      <c r="D300" s="185"/>
      <c r="E300" s="823"/>
    </row>
    <row r="301" spans="1:6">
      <c r="B301" s="268"/>
      <c r="C301" s="185"/>
      <c r="D301" s="185"/>
      <c r="E301" s="823"/>
    </row>
    <row r="302" spans="1:6">
      <c r="B302" s="268"/>
      <c r="C302" s="185"/>
      <c r="D302" s="185"/>
      <c r="E302" s="700"/>
      <c r="F302" s="121"/>
    </row>
    <row r="303" spans="1:6">
      <c r="B303" s="268"/>
      <c r="C303" s="185"/>
      <c r="D303" s="185"/>
      <c r="E303" s="823"/>
    </row>
    <row r="304" spans="1:6">
      <c r="B304" s="268"/>
      <c r="C304" s="185"/>
      <c r="D304" s="185"/>
      <c r="E304" s="823"/>
    </row>
    <row r="305" spans="1:6">
      <c r="B305" s="268"/>
      <c r="C305" s="185"/>
      <c r="D305" s="185"/>
      <c r="E305" s="823"/>
    </row>
    <row r="306" spans="1:6">
      <c r="B306" s="268"/>
      <c r="C306" s="185"/>
      <c r="D306" s="185"/>
      <c r="E306" s="700"/>
      <c r="F306" s="121"/>
    </row>
    <row r="307" spans="1:6">
      <c r="A307" s="110"/>
      <c r="B307" s="268"/>
      <c r="C307" s="185"/>
      <c r="D307" s="185"/>
      <c r="E307" s="823"/>
    </row>
    <row r="308" spans="1:6">
      <c r="B308" s="268"/>
      <c r="C308" s="185"/>
      <c r="D308" s="185"/>
      <c r="E308" s="823"/>
    </row>
    <row r="309" spans="1:6">
      <c r="B309" s="268"/>
      <c r="C309" s="185"/>
      <c r="D309" s="185"/>
      <c r="E309" s="823"/>
    </row>
    <row r="310" spans="1:6">
      <c r="B310" s="268"/>
      <c r="C310" s="185"/>
      <c r="D310" s="185"/>
      <c r="E310" s="823"/>
    </row>
    <row r="311" spans="1:6">
      <c r="B311" s="268"/>
      <c r="C311" s="185"/>
      <c r="D311" s="185"/>
      <c r="E311" s="823"/>
    </row>
    <row r="312" spans="1:6">
      <c r="A312" s="110"/>
      <c r="B312" s="268"/>
      <c r="C312" s="185"/>
      <c r="D312" s="185"/>
      <c r="E312" s="823"/>
    </row>
    <row r="313" spans="1:6">
      <c r="B313" s="268"/>
      <c r="C313" s="185"/>
      <c r="D313" s="185"/>
      <c r="E313" s="823"/>
    </row>
    <row r="314" spans="1:6">
      <c r="B314" s="268"/>
      <c r="C314" s="185"/>
      <c r="D314" s="185"/>
      <c r="E314" s="823"/>
    </row>
    <row r="315" spans="1:6">
      <c r="B315" s="268"/>
      <c r="C315" s="185"/>
      <c r="D315" s="185"/>
      <c r="E315" s="823"/>
    </row>
    <row r="316" spans="1:6">
      <c r="B316" s="268"/>
      <c r="C316" s="185"/>
      <c r="D316" s="185"/>
      <c r="E316" s="823"/>
    </row>
    <row r="317" spans="1:6">
      <c r="B317" s="268"/>
      <c r="C317" s="185"/>
      <c r="D317" s="185"/>
      <c r="E317" s="823"/>
    </row>
    <row r="318" spans="1:6">
      <c r="B318" s="268"/>
      <c r="C318" s="185"/>
      <c r="D318" s="185"/>
      <c r="E318" s="700"/>
      <c r="F318" s="121"/>
    </row>
    <row r="319" spans="1:6">
      <c r="B319" s="268"/>
      <c r="C319" s="185"/>
      <c r="D319" s="185"/>
      <c r="E319" s="823"/>
    </row>
    <row r="320" spans="1:6">
      <c r="B320" s="268"/>
      <c r="C320" s="185"/>
      <c r="D320" s="185"/>
      <c r="E320" s="823"/>
    </row>
    <row r="321" spans="1:6">
      <c r="B321" s="268"/>
      <c r="C321" s="185"/>
      <c r="D321" s="185"/>
      <c r="E321" s="823"/>
    </row>
    <row r="322" spans="1:6">
      <c r="B322" s="268"/>
      <c r="C322" s="185"/>
      <c r="D322" s="185"/>
      <c r="E322" s="823"/>
    </row>
    <row r="323" spans="1:6">
      <c r="B323" s="268"/>
      <c r="C323" s="185"/>
      <c r="D323" s="185"/>
      <c r="E323" s="823"/>
    </row>
    <row r="324" spans="1:6">
      <c r="B324" s="268"/>
      <c r="C324" s="185"/>
      <c r="D324" s="185"/>
      <c r="E324" s="823"/>
    </row>
    <row r="325" spans="1:6">
      <c r="B325" s="268"/>
      <c r="C325" s="185"/>
      <c r="D325" s="185"/>
      <c r="E325" s="823"/>
    </row>
    <row r="326" spans="1:6">
      <c r="B326" s="268"/>
      <c r="C326" s="185"/>
      <c r="D326" s="185"/>
      <c r="E326" s="700"/>
      <c r="F326" s="121"/>
    </row>
    <row r="327" spans="1:6">
      <c r="B327" s="268"/>
      <c r="C327" s="185"/>
      <c r="D327" s="185"/>
      <c r="E327" s="823"/>
    </row>
    <row r="328" spans="1:6">
      <c r="B328" s="268"/>
      <c r="C328" s="185"/>
      <c r="D328" s="185"/>
      <c r="E328" s="823"/>
    </row>
    <row r="329" spans="1:6">
      <c r="B329" s="268"/>
      <c r="C329" s="185"/>
      <c r="D329" s="185"/>
      <c r="E329" s="823"/>
    </row>
    <row r="330" spans="1:6">
      <c r="B330" s="268"/>
      <c r="C330" s="185"/>
      <c r="D330" s="185"/>
      <c r="E330" s="823"/>
    </row>
    <row r="331" spans="1:6">
      <c r="B331" s="268"/>
      <c r="C331" s="185"/>
      <c r="D331" s="185"/>
      <c r="E331" s="823"/>
    </row>
    <row r="332" spans="1:6">
      <c r="B332" s="268"/>
      <c r="C332" s="185"/>
      <c r="D332" s="185"/>
      <c r="E332" s="823"/>
    </row>
    <row r="333" spans="1:6">
      <c r="B333" s="268"/>
      <c r="C333" s="185"/>
      <c r="D333" s="185"/>
      <c r="E333" s="823"/>
    </row>
    <row r="334" spans="1:6">
      <c r="A334" s="110"/>
      <c r="B334" s="268"/>
      <c r="C334" s="185"/>
      <c r="D334" s="185"/>
      <c r="E334" s="823"/>
    </row>
    <row r="335" spans="1:6">
      <c r="B335" s="268"/>
      <c r="C335" s="185"/>
      <c r="D335" s="185"/>
      <c r="E335" s="700"/>
      <c r="F335" s="121"/>
    </row>
    <row r="336" spans="1:6">
      <c r="B336" s="268"/>
      <c r="C336" s="185"/>
      <c r="D336" s="185"/>
      <c r="E336" s="823"/>
    </row>
    <row r="337" spans="1:6">
      <c r="B337" s="268"/>
      <c r="C337" s="185"/>
      <c r="D337" s="185"/>
      <c r="E337" s="823"/>
    </row>
    <row r="338" spans="1:6">
      <c r="B338" s="268"/>
      <c r="C338" s="185"/>
      <c r="D338" s="185"/>
      <c r="E338" s="823"/>
    </row>
    <row r="339" spans="1:6">
      <c r="B339" s="268"/>
      <c r="C339" s="185"/>
      <c r="D339" s="185"/>
      <c r="E339" s="823"/>
    </row>
    <row r="340" spans="1:6">
      <c r="B340" s="268"/>
      <c r="C340" s="185"/>
      <c r="D340" s="185"/>
      <c r="E340" s="823"/>
    </row>
    <row r="341" spans="1:6">
      <c r="B341" s="268"/>
      <c r="C341" s="185"/>
      <c r="D341" s="185"/>
      <c r="E341" s="700"/>
      <c r="F341" s="121"/>
    </row>
    <row r="342" spans="1:6">
      <c r="B342" s="268"/>
      <c r="C342" s="185"/>
      <c r="D342" s="185"/>
      <c r="E342" s="823"/>
    </row>
    <row r="343" spans="1:6">
      <c r="B343" s="268"/>
      <c r="C343" s="185"/>
      <c r="D343" s="185"/>
      <c r="E343" s="823"/>
    </row>
    <row r="344" spans="1:6">
      <c r="B344" s="268"/>
      <c r="C344" s="185"/>
      <c r="D344" s="185"/>
      <c r="E344" s="823"/>
    </row>
    <row r="345" spans="1:6">
      <c r="B345" s="268"/>
      <c r="C345" s="185"/>
      <c r="D345" s="185"/>
      <c r="E345" s="823"/>
    </row>
    <row r="346" spans="1:6">
      <c r="B346" s="268"/>
      <c r="C346" s="185"/>
      <c r="D346" s="185"/>
      <c r="E346" s="823"/>
    </row>
    <row r="347" spans="1:6">
      <c r="B347" s="268"/>
      <c r="C347" s="185"/>
      <c r="D347" s="185"/>
      <c r="E347" s="823"/>
    </row>
    <row r="348" spans="1:6">
      <c r="B348" s="268"/>
      <c r="C348" s="185"/>
      <c r="D348" s="185"/>
      <c r="E348" s="823"/>
    </row>
    <row r="349" spans="1:6">
      <c r="A349" s="110"/>
      <c r="B349" s="268"/>
      <c r="C349" s="185"/>
      <c r="D349" s="185"/>
      <c r="E349" s="700"/>
      <c r="F349" s="121"/>
    </row>
    <row r="350" spans="1:6">
      <c r="B350" s="268"/>
      <c r="C350" s="185"/>
      <c r="D350" s="185"/>
      <c r="E350" s="700"/>
      <c r="F350" s="121"/>
    </row>
    <row r="351" spans="1:6">
      <c r="B351" s="268"/>
      <c r="C351" s="185"/>
      <c r="D351" s="185"/>
      <c r="E351" s="823"/>
    </row>
    <row r="352" spans="1:6">
      <c r="B352" s="268"/>
      <c r="C352" s="185"/>
      <c r="D352" s="185"/>
      <c r="E352" s="823"/>
    </row>
    <row r="353" spans="1:6">
      <c r="B353" s="268"/>
      <c r="C353" s="185"/>
      <c r="D353" s="185"/>
      <c r="E353" s="823"/>
    </row>
    <row r="354" spans="1:6">
      <c r="B354" s="268"/>
      <c r="C354" s="185"/>
      <c r="D354" s="185"/>
      <c r="E354" s="700"/>
      <c r="F354" s="121"/>
    </row>
    <row r="355" spans="1:6">
      <c r="A355" s="110"/>
      <c r="B355" s="268"/>
      <c r="C355" s="185"/>
      <c r="D355" s="185"/>
      <c r="E355" s="700"/>
      <c r="F355" s="121"/>
    </row>
    <row r="356" spans="1:6">
      <c r="B356" s="268"/>
      <c r="C356" s="185"/>
      <c r="D356" s="185"/>
      <c r="E356" s="700"/>
      <c r="F356" s="121"/>
    </row>
    <row r="357" spans="1:6">
      <c r="B357" s="268"/>
      <c r="C357" s="185"/>
      <c r="D357" s="185"/>
      <c r="E357" s="700"/>
      <c r="F357" s="121"/>
    </row>
    <row r="358" spans="1:6">
      <c r="B358" s="268"/>
      <c r="C358" s="185"/>
      <c r="D358" s="185"/>
      <c r="E358" s="700"/>
      <c r="F358" s="121"/>
    </row>
    <row r="359" spans="1:6">
      <c r="B359" s="268"/>
      <c r="C359" s="185"/>
      <c r="D359" s="185"/>
      <c r="E359" s="823"/>
    </row>
    <row r="360" spans="1:6">
      <c r="B360" s="268"/>
      <c r="C360" s="185"/>
      <c r="D360" s="185"/>
      <c r="E360" s="823"/>
    </row>
    <row r="361" spans="1:6">
      <c r="B361" s="268"/>
      <c r="C361" s="185"/>
      <c r="D361" s="185"/>
      <c r="E361" s="823"/>
    </row>
    <row r="362" spans="1:6">
      <c r="B362" s="268"/>
      <c r="C362" s="185"/>
      <c r="D362" s="185"/>
      <c r="E362" s="823"/>
    </row>
    <row r="363" spans="1:6">
      <c r="A363" s="110"/>
      <c r="B363" s="268"/>
      <c r="C363" s="185"/>
      <c r="D363" s="185"/>
      <c r="E363" s="700"/>
      <c r="F363" s="121"/>
    </row>
    <row r="364" spans="1:6">
      <c r="B364" s="268"/>
      <c r="C364" s="185"/>
      <c r="D364" s="185"/>
      <c r="E364" s="823"/>
    </row>
    <row r="365" spans="1:6">
      <c r="B365" s="268"/>
      <c r="C365" s="185"/>
      <c r="D365" s="185"/>
      <c r="E365" s="823"/>
    </row>
    <row r="366" spans="1:6">
      <c r="B366" s="268"/>
      <c r="C366" s="185"/>
      <c r="D366" s="185"/>
      <c r="E366" s="823"/>
    </row>
    <row r="367" spans="1:6">
      <c r="B367" s="268"/>
      <c r="C367" s="185"/>
      <c r="D367" s="185"/>
      <c r="E367" s="700"/>
      <c r="F367" s="121"/>
    </row>
    <row r="368" spans="1:6">
      <c r="A368" s="110"/>
      <c r="B368" s="268"/>
      <c r="C368" s="185"/>
      <c r="D368" s="185"/>
      <c r="E368" s="823"/>
    </row>
    <row r="369" spans="1:6">
      <c r="B369" s="268"/>
      <c r="C369" s="185"/>
      <c r="D369" s="185"/>
      <c r="E369" s="823"/>
    </row>
    <row r="370" spans="1:6">
      <c r="B370" s="268"/>
      <c r="C370" s="185"/>
      <c r="D370" s="185"/>
      <c r="E370" s="700"/>
      <c r="F370" s="121"/>
    </row>
    <row r="371" spans="1:6">
      <c r="B371" s="268"/>
      <c r="C371" s="185"/>
      <c r="D371" s="185"/>
      <c r="E371" s="823"/>
    </row>
    <row r="372" spans="1:6">
      <c r="A372" s="110"/>
      <c r="B372" s="268"/>
      <c r="C372" s="185"/>
      <c r="D372" s="185"/>
      <c r="E372" s="823"/>
    </row>
    <row r="373" spans="1:6">
      <c r="B373" s="268"/>
      <c r="C373" s="185"/>
      <c r="D373" s="185"/>
      <c r="E373" s="700"/>
      <c r="F373" s="121"/>
    </row>
    <row r="374" spans="1:6">
      <c r="A374" s="110"/>
      <c r="B374" s="268"/>
      <c r="C374" s="185"/>
      <c r="D374" s="185"/>
      <c r="E374" s="700"/>
      <c r="F374" s="121"/>
    </row>
    <row r="375" spans="1:6">
      <c r="B375" s="268"/>
      <c r="C375" s="185"/>
      <c r="D375" s="185"/>
      <c r="E375" s="700"/>
      <c r="F375" s="121"/>
    </row>
    <row r="376" spans="1:6">
      <c r="B376" s="268"/>
      <c r="C376" s="185"/>
      <c r="D376" s="185"/>
      <c r="E376" s="700"/>
      <c r="F376" s="121"/>
    </row>
    <row r="377" spans="1:6">
      <c r="B377" s="268"/>
      <c r="C377" s="185"/>
      <c r="D377" s="185"/>
      <c r="E377" s="700"/>
      <c r="F377" s="121"/>
    </row>
    <row r="378" spans="1:6">
      <c r="B378" s="268"/>
      <c r="C378" s="185"/>
      <c r="D378" s="185"/>
      <c r="E378" s="700"/>
      <c r="F378" s="121"/>
    </row>
    <row r="379" spans="1:6">
      <c r="B379" s="268"/>
      <c r="C379" s="185"/>
      <c r="D379" s="185"/>
      <c r="E379" s="700"/>
      <c r="F379" s="121"/>
    </row>
    <row r="380" spans="1:6">
      <c r="B380" s="268"/>
      <c r="C380" s="185"/>
      <c r="D380" s="185"/>
      <c r="E380" s="700"/>
      <c r="F380" s="121"/>
    </row>
    <row r="381" spans="1:6">
      <c r="B381" s="268"/>
      <c r="C381" s="185"/>
      <c r="D381" s="185"/>
      <c r="E381" s="823"/>
    </row>
    <row r="382" spans="1:6">
      <c r="B382" s="268"/>
      <c r="C382" s="185"/>
      <c r="D382" s="185"/>
      <c r="E382" s="823"/>
    </row>
    <row r="383" spans="1:6">
      <c r="B383" s="268"/>
      <c r="C383" s="185"/>
      <c r="D383" s="185"/>
      <c r="E383" s="700"/>
      <c r="F383" s="121"/>
    </row>
    <row r="384" spans="1:6">
      <c r="A384" s="110"/>
      <c r="B384" s="268"/>
      <c r="C384" s="185"/>
      <c r="D384" s="185"/>
      <c r="E384" s="823"/>
    </row>
    <row r="385" spans="1:6">
      <c r="B385" s="268"/>
      <c r="C385" s="185"/>
      <c r="D385" s="185"/>
      <c r="E385" s="823"/>
    </row>
    <row r="386" spans="1:6">
      <c r="B386" s="268"/>
      <c r="C386" s="185"/>
      <c r="D386" s="185"/>
      <c r="E386" s="823"/>
    </row>
    <row r="387" spans="1:6">
      <c r="A387" s="110"/>
      <c r="B387" s="268"/>
      <c r="C387" s="185"/>
      <c r="D387" s="185"/>
      <c r="E387" s="700"/>
      <c r="F387" s="121"/>
    </row>
    <row r="388" spans="1:6">
      <c r="B388" s="268"/>
      <c r="C388" s="185"/>
      <c r="D388" s="185"/>
      <c r="E388" s="700"/>
      <c r="F388" s="121"/>
    </row>
    <row r="389" spans="1:6">
      <c r="B389" s="268"/>
      <c r="C389" s="185"/>
      <c r="D389" s="185"/>
      <c r="E389" s="700"/>
      <c r="F389" s="121"/>
    </row>
    <row r="390" spans="1:6">
      <c r="B390" s="268"/>
      <c r="C390" s="185"/>
      <c r="D390" s="185"/>
      <c r="E390" s="700"/>
      <c r="F390" s="121"/>
    </row>
    <row r="391" spans="1:6">
      <c r="B391" s="268"/>
      <c r="C391" s="185"/>
      <c r="D391" s="185"/>
      <c r="E391" s="700"/>
      <c r="F391" s="121"/>
    </row>
    <row r="392" spans="1:6">
      <c r="B392" s="268"/>
      <c r="C392" s="185"/>
      <c r="D392" s="185"/>
      <c r="E392" s="700"/>
      <c r="F392" s="121"/>
    </row>
    <row r="393" spans="1:6">
      <c r="B393" s="268"/>
      <c r="C393" s="185"/>
      <c r="D393" s="185"/>
      <c r="E393" s="823"/>
    </row>
    <row r="394" spans="1:6">
      <c r="B394" s="268"/>
      <c r="C394" s="185"/>
      <c r="D394" s="185"/>
      <c r="E394" s="823"/>
    </row>
    <row r="395" spans="1:6">
      <c r="B395" s="268"/>
      <c r="C395" s="185"/>
      <c r="D395" s="185"/>
      <c r="E395" s="700"/>
      <c r="F395" s="121"/>
    </row>
    <row r="396" spans="1:6">
      <c r="A396" s="110"/>
      <c r="B396" s="268"/>
      <c r="C396" s="185"/>
      <c r="D396" s="185"/>
      <c r="E396" s="700"/>
      <c r="F396" s="121"/>
    </row>
    <row r="397" spans="1:6">
      <c r="B397" s="268"/>
      <c r="C397" s="185"/>
      <c r="D397" s="185"/>
      <c r="E397" s="700"/>
      <c r="F397" s="121"/>
    </row>
    <row r="398" spans="1:6">
      <c r="B398" s="268"/>
      <c r="C398" s="185"/>
      <c r="D398" s="185"/>
      <c r="E398" s="700"/>
      <c r="F398" s="121"/>
    </row>
    <row r="399" spans="1:6">
      <c r="B399" s="268"/>
      <c r="C399" s="185"/>
      <c r="D399" s="185"/>
      <c r="E399" s="823"/>
    </row>
    <row r="400" spans="1:6">
      <c r="B400" s="268"/>
      <c r="C400" s="185"/>
      <c r="D400" s="185"/>
      <c r="E400" s="700"/>
      <c r="F400" s="121"/>
    </row>
    <row r="401" spans="1:6">
      <c r="B401" s="268"/>
      <c r="C401" s="185"/>
      <c r="D401" s="185"/>
      <c r="E401" s="823"/>
    </row>
    <row r="402" spans="1:6">
      <c r="A402" s="110"/>
      <c r="B402" s="268"/>
      <c r="C402" s="185"/>
      <c r="D402" s="185"/>
      <c r="E402" s="823"/>
    </row>
    <row r="403" spans="1:6">
      <c r="B403" s="268"/>
      <c r="C403" s="185"/>
      <c r="D403" s="185"/>
      <c r="E403" s="823"/>
    </row>
    <row r="404" spans="1:6">
      <c r="A404" s="110"/>
      <c r="B404" s="268"/>
      <c r="C404" s="185"/>
      <c r="D404" s="185"/>
      <c r="E404" s="823"/>
    </row>
    <row r="405" spans="1:6">
      <c r="B405" s="268"/>
      <c r="C405" s="185"/>
      <c r="D405" s="185"/>
      <c r="E405" s="823"/>
    </row>
    <row r="406" spans="1:6">
      <c r="B406" s="268"/>
      <c r="C406" s="185"/>
      <c r="D406" s="185"/>
      <c r="E406" s="823"/>
    </row>
    <row r="407" spans="1:6">
      <c r="B407" s="268"/>
      <c r="C407" s="185"/>
      <c r="D407" s="185"/>
      <c r="E407" s="823"/>
    </row>
    <row r="408" spans="1:6">
      <c r="B408" s="268"/>
      <c r="C408" s="185"/>
      <c r="D408" s="185"/>
      <c r="E408" s="700"/>
      <c r="F408" s="121"/>
    </row>
    <row r="409" spans="1:6">
      <c r="B409" s="268"/>
      <c r="C409" s="185"/>
      <c r="D409" s="185"/>
      <c r="E409" s="700"/>
      <c r="F409" s="121"/>
    </row>
    <row r="410" spans="1:6">
      <c r="B410" s="268"/>
      <c r="C410" s="185"/>
      <c r="D410" s="185"/>
      <c r="E410" s="700"/>
      <c r="F410" s="121"/>
    </row>
    <row r="411" spans="1:6">
      <c r="B411" s="268"/>
      <c r="C411" s="185"/>
      <c r="D411" s="185"/>
      <c r="E411" s="823"/>
    </row>
    <row r="412" spans="1:6">
      <c r="B412" s="268"/>
      <c r="C412" s="185"/>
      <c r="D412" s="185"/>
      <c r="E412" s="700"/>
      <c r="F412" s="121"/>
    </row>
    <row r="413" spans="1:6">
      <c r="B413" s="268"/>
      <c r="C413" s="185"/>
      <c r="D413" s="185"/>
      <c r="E413" s="700"/>
      <c r="F413" s="121"/>
    </row>
    <row r="414" spans="1:6">
      <c r="B414" s="268"/>
      <c r="C414" s="185"/>
      <c r="D414" s="185"/>
      <c r="E414" s="823"/>
    </row>
    <row r="415" spans="1:6">
      <c r="B415" s="268"/>
      <c r="C415" s="185"/>
      <c r="D415" s="185"/>
      <c r="E415" s="700"/>
      <c r="F415" s="121"/>
    </row>
    <row r="416" spans="1:6">
      <c r="B416" s="268"/>
      <c r="C416" s="185"/>
      <c r="D416" s="185"/>
      <c r="E416" s="700"/>
      <c r="F416" s="121"/>
    </row>
    <row r="417" spans="1:6">
      <c r="B417" s="268"/>
      <c r="C417" s="185"/>
      <c r="D417" s="185"/>
      <c r="E417" s="700"/>
      <c r="F417" s="121"/>
    </row>
    <row r="418" spans="1:6">
      <c r="B418" s="268"/>
      <c r="C418" s="185"/>
      <c r="D418" s="185"/>
      <c r="E418" s="823"/>
    </row>
    <row r="419" spans="1:6">
      <c r="B419" s="268"/>
      <c r="C419" s="185"/>
      <c r="D419" s="185"/>
      <c r="E419" s="700"/>
      <c r="F419" s="121"/>
    </row>
    <row r="420" spans="1:6">
      <c r="B420" s="268"/>
      <c r="C420" s="185"/>
      <c r="D420" s="185"/>
      <c r="E420" s="700"/>
      <c r="F420" s="121"/>
    </row>
    <row r="421" spans="1:6">
      <c r="B421" s="268"/>
      <c r="C421" s="185"/>
      <c r="D421" s="185"/>
      <c r="E421" s="823"/>
    </row>
    <row r="422" spans="1:6">
      <c r="B422" s="268"/>
      <c r="C422" s="185"/>
      <c r="D422" s="185"/>
      <c r="E422" s="823"/>
    </row>
    <row r="423" spans="1:6">
      <c r="B423" s="268"/>
      <c r="C423" s="185"/>
      <c r="D423" s="185"/>
      <c r="E423" s="823"/>
    </row>
    <row r="424" spans="1:6">
      <c r="B424" s="268"/>
      <c r="C424" s="185"/>
      <c r="D424" s="185"/>
      <c r="E424" s="823"/>
    </row>
    <row r="425" spans="1:6">
      <c r="B425" s="268"/>
      <c r="C425" s="185"/>
      <c r="D425" s="185"/>
      <c r="E425" s="823"/>
    </row>
    <row r="426" spans="1:6">
      <c r="B426" s="268"/>
      <c r="C426" s="185"/>
      <c r="D426" s="185"/>
      <c r="E426" s="823"/>
    </row>
    <row r="427" spans="1:6">
      <c r="B427" s="268"/>
      <c r="C427" s="185"/>
      <c r="D427" s="185"/>
      <c r="E427" s="823"/>
    </row>
    <row r="428" spans="1:6">
      <c r="A428" s="110"/>
      <c r="B428" s="268"/>
      <c r="C428" s="185"/>
      <c r="D428" s="185"/>
      <c r="E428" s="823"/>
    </row>
    <row r="429" spans="1:6">
      <c r="B429" s="268"/>
      <c r="C429" s="185"/>
      <c r="D429" s="185"/>
      <c r="E429" s="823"/>
    </row>
    <row r="430" spans="1:6">
      <c r="B430" s="268"/>
      <c r="C430" s="185"/>
      <c r="D430" s="185"/>
      <c r="E430" s="823"/>
    </row>
    <row r="431" spans="1:6">
      <c r="B431" s="268"/>
      <c r="C431" s="185"/>
      <c r="D431" s="185"/>
      <c r="E431" s="700"/>
      <c r="F431" s="121"/>
    </row>
    <row r="432" spans="1:6">
      <c r="B432" s="268"/>
      <c r="C432" s="185"/>
      <c r="D432" s="185"/>
      <c r="E432" s="823"/>
    </row>
    <row r="433" spans="1:6">
      <c r="B433" s="268"/>
      <c r="C433" s="185"/>
      <c r="D433" s="185"/>
      <c r="E433" s="823"/>
    </row>
    <row r="434" spans="1:6">
      <c r="B434" s="268"/>
      <c r="C434" s="185"/>
      <c r="D434" s="185"/>
      <c r="E434" s="700"/>
      <c r="F434" s="121"/>
    </row>
    <row r="435" spans="1:6">
      <c r="B435" s="268"/>
      <c r="C435" s="185"/>
      <c r="D435" s="185"/>
      <c r="E435" s="823"/>
    </row>
    <row r="436" spans="1:6">
      <c r="B436" s="268"/>
      <c r="C436" s="185"/>
      <c r="D436" s="185"/>
      <c r="E436" s="823"/>
    </row>
    <row r="437" spans="1:6">
      <c r="B437" s="268"/>
      <c r="C437" s="185"/>
      <c r="D437" s="185"/>
      <c r="E437" s="700"/>
      <c r="F437" s="121"/>
    </row>
    <row r="438" spans="1:6">
      <c r="B438" s="268"/>
      <c r="C438" s="185"/>
      <c r="D438" s="185"/>
      <c r="E438" s="700"/>
      <c r="F438" s="121"/>
    </row>
    <row r="439" spans="1:6">
      <c r="B439" s="268"/>
      <c r="C439" s="185"/>
      <c r="D439" s="185"/>
      <c r="E439" s="823"/>
    </row>
    <row r="440" spans="1:6">
      <c r="B440" s="268"/>
      <c r="C440" s="185"/>
      <c r="D440" s="185"/>
      <c r="E440" s="823"/>
    </row>
    <row r="441" spans="1:6">
      <c r="B441" s="268"/>
      <c r="C441" s="185"/>
      <c r="D441" s="185"/>
      <c r="E441" s="823"/>
    </row>
    <row r="442" spans="1:6">
      <c r="A442" s="110"/>
      <c r="B442" s="268"/>
      <c r="C442" s="185"/>
      <c r="D442" s="185"/>
      <c r="E442" s="823"/>
    </row>
    <row r="443" spans="1:6">
      <c r="B443" s="268"/>
      <c r="C443" s="185"/>
      <c r="D443" s="185"/>
      <c r="E443" s="700"/>
      <c r="F443" s="121"/>
    </row>
    <row r="444" spans="1:6">
      <c r="B444" s="268"/>
      <c r="C444" s="185"/>
      <c r="D444" s="185"/>
      <c r="E444" s="700"/>
      <c r="F444" s="121"/>
    </row>
    <row r="445" spans="1:6">
      <c r="B445" s="268"/>
      <c r="C445" s="185"/>
      <c r="D445" s="185"/>
      <c r="E445" s="700"/>
      <c r="F445" s="121"/>
    </row>
    <row r="446" spans="1:6">
      <c r="B446" s="268"/>
      <c r="C446" s="185"/>
      <c r="D446" s="185"/>
      <c r="E446" s="823"/>
    </row>
    <row r="447" spans="1:6">
      <c r="B447" s="268"/>
      <c r="C447" s="185"/>
      <c r="D447" s="185"/>
      <c r="E447" s="823"/>
    </row>
    <row r="448" spans="1:6">
      <c r="B448" s="268"/>
      <c r="C448" s="185"/>
      <c r="D448" s="185"/>
      <c r="E448" s="700"/>
      <c r="F448" s="121"/>
    </row>
    <row r="449" spans="1:6">
      <c r="B449" s="268"/>
      <c r="C449" s="185"/>
      <c r="D449" s="185"/>
      <c r="E449" s="823"/>
    </row>
    <row r="450" spans="1:6">
      <c r="B450" s="268"/>
      <c r="C450" s="185"/>
      <c r="D450" s="185"/>
      <c r="E450" s="700"/>
      <c r="F450" s="121"/>
    </row>
    <row r="451" spans="1:6">
      <c r="B451" s="268"/>
      <c r="C451" s="185"/>
      <c r="D451" s="185"/>
      <c r="E451" s="700"/>
      <c r="F451" s="121"/>
    </row>
    <row r="452" spans="1:6">
      <c r="B452" s="268"/>
      <c r="C452" s="185"/>
      <c r="D452" s="185"/>
      <c r="E452" s="700"/>
      <c r="F452" s="121"/>
    </row>
    <row r="453" spans="1:6">
      <c r="B453" s="268"/>
      <c r="C453" s="185"/>
      <c r="D453" s="185"/>
      <c r="E453" s="700"/>
      <c r="F453" s="121"/>
    </row>
    <row r="454" spans="1:6">
      <c r="B454" s="268"/>
      <c r="C454" s="185"/>
      <c r="D454" s="185"/>
      <c r="E454" s="700"/>
      <c r="F454" s="121"/>
    </row>
    <row r="455" spans="1:6">
      <c r="B455" s="268"/>
      <c r="C455" s="185"/>
      <c r="D455" s="185"/>
      <c r="E455" s="823"/>
    </row>
    <row r="456" spans="1:6">
      <c r="B456" s="268"/>
      <c r="C456" s="185"/>
      <c r="D456" s="185"/>
      <c r="E456" s="823"/>
    </row>
    <row r="457" spans="1:6">
      <c r="B457" s="268"/>
      <c r="C457" s="185"/>
      <c r="D457" s="185"/>
      <c r="E457" s="823"/>
    </row>
    <row r="458" spans="1:6">
      <c r="B458" s="268"/>
      <c r="C458" s="185"/>
      <c r="D458" s="185"/>
      <c r="E458" s="823"/>
    </row>
    <row r="459" spans="1:6">
      <c r="B459" s="268"/>
      <c r="C459" s="185"/>
      <c r="D459" s="185"/>
      <c r="E459" s="823"/>
    </row>
    <row r="460" spans="1:6">
      <c r="B460" s="268"/>
      <c r="C460" s="185"/>
      <c r="D460" s="185"/>
      <c r="E460" s="823"/>
    </row>
    <row r="461" spans="1:6">
      <c r="B461" s="268"/>
      <c r="C461" s="185"/>
      <c r="D461" s="185"/>
      <c r="E461" s="823"/>
    </row>
    <row r="462" spans="1:6">
      <c r="A462" s="110"/>
      <c r="B462" s="268"/>
      <c r="C462" s="185"/>
      <c r="D462" s="185"/>
      <c r="E462" s="823"/>
    </row>
    <row r="463" spans="1:6">
      <c r="B463" s="268"/>
      <c r="C463" s="185"/>
      <c r="D463" s="185"/>
      <c r="E463" s="823"/>
    </row>
    <row r="464" spans="1:6">
      <c r="B464" s="268"/>
      <c r="C464" s="185"/>
      <c r="D464" s="185"/>
      <c r="E464" s="823"/>
    </row>
    <row r="465" spans="1:6">
      <c r="B465" s="268"/>
      <c r="C465" s="185"/>
      <c r="D465" s="185"/>
      <c r="E465" s="823"/>
    </row>
    <row r="466" spans="1:6">
      <c r="B466" s="268"/>
      <c r="C466" s="185"/>
      <c r="D466" s="185"/>
      <c r="E466" s="700"/>
      <c r="F466" s="121"/>
    </row>
    <row r="467" spans="1:6">
      <c r="B467" s="268"/>
      <c r="C467" s="185"/>
      <c r="D467" s="185"/>
      <c r="E467" s="700"/>
      <c r="F467" s="121"/>
    </row>
    <row r="468" spans="1:6">
      <c r="B468" s="268"/>
      <c r="C468" s="185"/>
      <c r="D468" s="185"/>
      <c r="E468" s="823"/>
    </row>
    <row r="469" spans="1:6">
      <c r="B469" s="268"/>
      <c r="C469" s="185"/>
      <c r="D469" s="185"/>
      <c r="E469" s="700"/>
      <c r="F469" s="121"/>
    </row>
    <row r="470" spans="1:6">
      <c r="B470" s="268"/>
      <c r="C470" s="185"/>
      <c r="D470" s="185"/>
      <c r="E470" s="700"/>
      <c r="F470" s="121"/>
    </row>
    <row r="471" spans="1:6">
      <c r="B471" s="268"/>
      <c r="C471" s="185"/>
      <c r="D471" s="185"/>
      <c r="E471" s="823"/>
    </row>
    <row r="472" spans="1:6">
      <c r="B472" s="268"/>
      <c r="C472" s="185"/>
      <c r="D472" s="185"/>
      <c r="E472" s="823"/>
    </row>
    <row r="473" spans="1:6">
      <c r="B473" s="268"/>
      <c r="C473" s="185"/>
      <c r="D473" s="185"/>
      <c r="E473" s="823"/>
    </row>
    <row r="474" spans="1:6">
      <c r="B474" s="268"/>
      <c r="C474" s="185"/>
      <c r="D474" s="185"/>
      <c r="E474" s="823"/>
    </row>
    <row r="475" spans="1:6">
      <c r="B475" s="268"/>
      <c r="C475" s="185"/>
      <c r="D475" s="185"/>
      <c r="E475" s="823"/>
    </row>
    <row r="476" spans="1:6">
      <c r="B476" s="268"/>
      <c r="C476" s="185"/>
      <c r="D476" s="185"/>
      <c r="E476" s="823"/>
    </row>
    <row r="477" spans="1:6">
      <c r="B477" s="268"/>
      <c r="C477" s="185"/>
      <c r="D477" s="185"/>
      <c r="E477" s="823"/>
    </row>
    <row r="478" spans="1:6">
      <c r="A478" s="110"/>
      <c r="B478" s="268"/>
      <c r="C478" s="185"/>
      <c r="D478" s="185"/>
      <c r="E478" s="823"/>
    </row>
    <row r="479" spans="1:6">
      <c r="B479" s="268"/>
      <c r="C479" s="185"/>
      <c r="D479" s="185"/>
      <c r="E479" s="823"/>
    </row>
    <row r="480" spans="1:6">
      <c r="B480" s="268"/>
      <c r="C480" s="185"/>
      <c r="D480" s="185"/>
      <c r="E480" s="823"/>
    </row>
    <row r="481" spans="2:6">
      <c r="B481" s="268"/>
      <c r="C481" s="185"/>
      <c r="D481" s="185"/>
      <c r="E481" s="823"/>
    </row>
    <row r="482" spans="2:6">
      <c r="B482" s="268"/>
      <c r="C482" s="185"/>
      <c r="D482" s="185"/>
      <c r="E482" s="700"/>
      <c r="F482" s="121"/>
    </row>
    <row r="483" spans="2:6">
      <c r="B483" s="268"/>
      <c r="C483" s="185"/>
      <c r="D483" s="185"/>
      <c r="E483" s="823"/>
    </row>
    <row r="484" spans="2:6">
      <c r="B484" s="268"/>
      <c r="C484" s="185"/>
      <c r="D484" s="185"/>
      <c r="E484" s="700"/>
      <c r="F484" s="121"/>
    </row>
    <row r="485" spans="2:6">
      <c r="B485" s="268"/>
      <c r="C485" s="185"/>
      <c r="D485" s="185"/>
      <c r="E485" s="823"/>
    </row>
    <row r="486" spans="2:6">
      <c r="B486" s="268"/>
      <c r="C486" s="185"/>
      <c r="D486" s="185"/>
      <c r="E486" s="700"/>
      <c r="F486" s="121"/>
    </row>
    <row r="487" spans="2:6">
      <c r="B487" s="268"/>
      <c r="C487" s="185"/>
      <c r="D487" s="185"/>
      <c r="E487" s="823"/>
    </row>
    <row r="488" spans="2:6">
      <c r="B488" s="268"/>
      <c r="C488" s="185"/>
      <c r="D488" s="185"/>
      <c r="E488" s="700"/>
      <c r="F488" s="121"/>
    </row>
    <row r="489" spans="2:6">
      <c r="B489" s="268"/>
      <c r="C489" s="185"/>
      <c r="D489" s="185"/>
      <c r="E489" s="823"/>
    </row>
    <row r="490" spans="2:6">
      <c r="B490" s="268"/>
      <c r="C490" s="185"/>
      <c r="D490" s="185"/>
      <c r="E490" s="700"/>
      <c r="F490" s="121"/>
    </row>
    <row r="491" spans="2:6">
      <c r="B491" s="268"/>
      <c r="C491" s="185"/>
      <c r="D491" s="185"/>
      <c r="E491" s="823"/>
    </row>
    <row r="492" spans="2:6">
      <c r="B492" s="268"/>
      <c r="C492" s="185"/>
      <c r="D492" s="185"/>
      <c r="E492" s="823"/>
    </row>
    <row r="493" spans="2:6">
      <c r="B493" s="268"/>
      <c r="C493" s="185"/>
      <c r="D493" s="185"/>
      <c r="E493" s="823"/>
    </row>
    <row r="494" spans="2:6">
      <c r="B494" s="268"/>
      <c r="C494" s="185"/>
      <c r="D494" s="185"/>
      <c r="E494" s="823"/>
    </row>
    <row r="495" spans="2:6">
      <c r="B495" s="268"/>
      <c r="C495" s="185"/>
      <c r="D495" s="185"/>
      <c r="E495" s="823"/>
    </row>
    <row r="496" spans="2:6">
      <c r="B496" s="268"/>
      <c r="C496" s="185"/>
      <c r="D496" s="185"/>
      <c r="E496" s="823"/>
    </row>
    <row r="497" spans="2:6">
      <c r="B497" s="268"/>
      <c r="C497" s="185"/>
      <c r="D497" s="185"/>
      <c r="E497" s="700"/>
      <c r="F497" s="121"/>
    </row>
    <row r="498" spans="2:6">
      <c r="B498" s="268"/>
      <c r="C498" s="185"/>
      <c r="D498" s="185"/>
      <c r="E498" s="823"/>
    </row>
    <row r="499" spans="2:6">
      <c r="B499" s="268"/>
      <c r="C499" s="185"/>
      <c r="D499" s="185"/>
      <c r="E499" s="700"/>
      <c r="F499" s="121"/>
    </row>
    <row r="500" spans="2:6">
      <c r="B500" s="268"/>
      <c r="C500" s="185"/>
      <c r="D500" s="185"/>
      <c r="E500" s="823"/>
    </row>
    <row r="501" spans="2:6">
      <c r="B501" s="268"/>
      <c r="C501" s="185"/>
      <c r="D501" s="185"/>
      <c r="E501" s="700"/>
      <c r="F501" s="121"/>
    </row>
    <row r="502" spans="2:6">
      <c r="B502" s="268"/>
      <c r="C502" s="185"/>
      <c r="D502" s="185"/>
      <c r="E502" s="823"/>
    </row>
    <row r="503" spans="2:6">
      <c r="B503" s="268"/>
      <c r="C503" s="185"/>
      <c r="D503" s="185"/>
      <c r="E503" s="700"/>
      <c r="F503" s="121"/>
    </row>
    <row r="504" spans="2:6">
      <c r="B504" s="268"/>
      <c r="C504" s="185"/>
      <c r="D504" s="185"/>
      <c r="E504" s="823"/>
    </row>
    <row r="505" spans="2:6">
      <c r="B505" s="268"/>
      <c r="C505" s="185"/>
      <c r="D505" s="185"/>
      <c r="E505" s="700"/>
      <c r="F505" s="121"/>
    </row>
    <row r="506" spans="2:6">
      <c r="B506" s="268"/>
      <c r="C506" s="185"/>
      <c r="D506" s="185"/>
      <c r="E506" s="823"/>
    </row>
    <row r="507" spans="2:6">
      <c r="B507" s="268"/>
      <c r="C507" s="185"/>
      <c r="D507" s="185"/>
      <c r="E507" s="823"/>
    </row>
    <row r="508" spans="2:6">
      <c r="B508" s="268"/>
      <c r="C508" s="185"/>
      <c r="D508" s="185"/>
      <c r="E508" s="823"/>
    </row>
    <row r="509" spans="2:6">
      <c r="B509" s="268"/>
      <c r="C509" s="185"/>
      <c r="D509" s="185"/>
      <c r="E509" s="823"/>
    </row>
    <row r="510" spans="2:6">
      <c r="B510" s="268"/>
      <c r="C510" s="185"/>
      <c r="D510" s="185"/>
      <c r="E510" s="823"/>
    </row>
    <row r="511" spans="2:6">
      <c r="B511" s="268"/>
      <c r="C511" s="185"/>
      <c r="D511" s="185"/>
      <c r="E511" s="823"/>
    </row>
    <row r="512" spans="2:6">
      <c r="B512" s="268"/>
      <c r="C512" s="185"/>
      <c r="D512" s="185"/>
      <c r="E512" s="700"/>
      <c r="F512" s="121"/>
    </row>
    <row r="513" spans="1:6">
      <c r="A513" s="110"/>
      <c r="B513" s="268"/>
      <c r="C513" s="185"/>
      <c r="D513" s="185"/>
      <c r="E513" s="823"/>
    </row>
    <row r="514" spans="1:6">
      <c r="B514" s="268"/>
      <c r="C514" s="185"/>
      <c r="D514" s="185"/>
      <c r="E514" s="823"/>
    </row>
    <row r="515" spans="1:6">
      <c r="B515" s="268"/>
      <c r="C515" s="185"/>
      <c r="D515" s="185"/>
      <c r="E515" s="823"/>
    </row>
    <row r="516" spans="1:6">
      <c r="B516" s="268"/>
      <c r="C516" s="185"/>
      <c r="D516" s="185"/>
      <c r="E516" s="823"/>
    </row>
    <row r="517" spans="1:6">
      <c r="B517" s="268"/>
      <c r="C517" s="185"/>
      <c r="D517" s="185"/>
      <c r="E517" s="823"/>
    </row>
    <row r="518" spans="1:6">
      <c r="B518" s="268"/>
      <c r="C518" s="185"/>
      <c r="D518" s="185"/>
      <c r="E518" s="823"/>
    </row>
    <row r="519" spans="1:6">
      <c r="B519" s="268"/>
      <c r="C519" s="185"/>
      <c r="D519" s="185"/>
      <c r="E519" s="700"/>
      <c r="F519" s="121"/>
    </row>
    <row r="520" spans="1:6">
      <c r="B520" s="268"/>
      <c r="C520" s="185"/>
      <c r="D520" s="185"/>
      <c r="E520" s="823"/>
    </row>
    <row r="521" spans="1:6">
      <c r="B521" s="268"/>
      <c r="C521" s="185"/>
      <c r="D521" s="185"/>
      <c r="E521" s="823"/>
    </row>
    <row r="522" spans="1:6">
      <c r="B522" s="268"/>
      <c r="C522" s="185"/>
      <c r="D522" s="185"/>
      <c r="E522" s="823"/>
    </row>
    <row r="523" spans="1:6">
      <c r="B523" s="268"/>
      <c r="C523" s="185"/>
      <c r="D523" s="185"/>
      <c r="E523" s="823"/>
    </row>
    <row r="524" spans="1:6">
      <c r="B524" s="268"/>
      <c r="C524" s="185"/>
      <c r="D524" s="185"/>
      <c r="E524" s="823"/>
    </row>
    <row r="525" spans="1:6">
      <c r="B525" s="268"/>
      <c r="C525" s="185"/>
      <c r="D525" s="185"/>
      <c r="E525" s="823"/>
    </row>
    <row r="526" spans="1:6">
      <c r="B526" s="268"/>
      <c r="C526" s="185"/>
      <c r="D526" s="185"/>
      <c r="E526" s="700"/>
      <c r="F526" s="121"/>
    </row>
    <row r="527" spans="1:6">
      <c r="B527" s="268"/>
      <c r="C527" s="185"/>
      <c r="D527" s="185"/>
      <c r="E527" s="823"/>
    </row>
    <row r="528" spans="1:6">
      <c r="A528" s="110"/>
      <c r="B528" s="268"/>
      <c r="C528" s="185"/>
      <c r="D528" s="185"/>
      <c r="E528" s="823"/>
    </row>
    <row r="529" spans="1:6">
      <c r="B529" s="268"/>
      <c r="C529" s="185"/>
      <c r="D529" s="185"/>
      <c r="E529" s="700"/>
      <c r="F529" s="121"/>
    </row>
    <row r="530" spans="1:6">
      <c r="A530" s="110"/>
      <c r="B530" s="268"/>
      <c r="C530" s="185"/>
      <c r="D530" s="185"/>
      <c r="E530" s="823"/>
    </row>
    <row r="531" spans="1:6">
      <c r="B531" s="268"/>
      <c r="C531" s="185"/>
      <c r="D531" s="185"/>
      <c r="E531" s="823"/>
    </row>
    <row r="532" spans="1:6">
      <c r="B532" s="268"/>
      <c r="C532" s="185"/>
      <c r="D532" s="185"/>
      <c r="E532" s="823"/>
    </row>
    <row r="533" spans="1:6">
      <c r="B533" s="268"/>
      <c r="C533" s="185"/>
      <c r="D533" s="185"/>
      <c r="E533" s="823"/>
    </row>
    <row r="534" spans="1:6">
      <c r="B534" s="268"/>
      <c r="C534" s="185"/>
      <c r="D534" s="185"/>
      <c r="E534" s="700"/>
      <c r="F534" s="121"/>
    </row>
    <row r="535" spans="1:6">
      <c r="B535" s="268"/>
      <c r="C535" s="185"/>
      <c r="D535" s="185"/>
      <c r="E535" s="823"/>
    </row>
    <row r="536" spans="1:6">
      <c r="A536" s="110"/>
      <c r="B536" s="268"/>
      <c r="C536" s="185"/>
      <c r="D536" s="185"/>
      <c r="E536" s="823"/>
    </row>
    <row r="537" spans="1:6">
      <c r="B537" s="268"/>
      <c r="C537" s="185"/>
      <c r="D537" s="185"/>
      <c r="E537" s="700"/>
      <c r="F537" s="121"/>
    </row>
    <row r="538" spans="1:6">
      <c r="B538" s="268"/>
      <c r="C538" s="185"/>
      <c r="D538" s="185"/>
      <c r="E538" s="823"/>
    </row>
    <row r="539" spans="1:6">
      <c r="A539" s="110"/>
      <c r="B539" s="370"/>
      <c r="C539" s="185"/>
      <c r="D539" s="185"/>
    </row>
    <row r="540" spans="1:6">
      <c r="B540" s="268"/>
      <c r="C540" s="185"/>
      <c r="D540" s="185"/>
    </row>
    <row r="541" spans="1:6">
      <c r="B541" s="268"/>
      <c r="C541" s="185"/>
      <c r="D541" s="185"/>
    </row>
    <row r="542" spans="1:6">
      <c r="B542" s="268"/>
      <c r="C542" s="185"/>
      <c r="D542" s="185"/>
    </row>
    <row r="543" spans="1:6">
      <c r="B543" s="268"/>
      <c r="F543" s="121"/>
    </row>
    <row r="545" spans="1:6">
      <c r="A545" s="469"/>
      <c r="B545" s="268"/>
    </row>
    <row r="546" spans="1:6">
      <c r="B546" s="268"/>
    </row>
    <row r="547" spans="1:6">
      <c r="A547" s="110"/>
      <c r="B547" s="268"/>
    </row>
    <row r="548" spans="1:6">
      <c r="B548" s="268"/>
    </row>
    <row r="549" spans="1:6">
      <c r="B549" s="268"/>
    </row>
    <row r="550" spans="1:6">
      <c r="B550" s="268"/>
    </row>
    <row r="551" spans="1:6">
      <c r="B551" s="268"/>
    </row>
    <row r="552" spans="1:6">
      <c r="B552" s="268"/>
    </row>
    <row r="553" spans="1:6">
      <c r="B553" s="268"/>
      <c r="E553" s="700"/>
      <c r="F553" s="121"/>
    </row>
    <row r="554" spans="1:6">
      <c r="B554" s="268"/>
    </row>
    <row r="555" spans="1:6">
      <c r="B555" s="268"/>
    </row>
    <row r="556" spans="1:6">
      <c r="B556" s="268"/>
    </row>
    <row r="557" spans="1:6">
      <c r="B557" s="268"/>
    </row>
    <row r="558" spans="1:6">
      <c r="B558" s="268"/>
    </row>
    <row r="559" spans="1:6">
      <c r="B559" s="268"/>
    </row>
    <row r="560" spans="1:6">
      <c r="A560" s="110"/>
      <c r="B560" s="268"/>
    </row>
    <row r="561" spans="1:6">
      <c r="B561" s="268"/>
    </row>
    <row r="562" spans="1:6">
      <c r="B562" s="268"/>
    </row>
    <row r="563" spans="1:6">
      <c r="B563" s="268"/>
    </row>
    <row r="564" spans="1:6">
      <c r="B564" s="268"/>
    </row>
    <row r="565" spans="1:6">
      <c r="B565" s="268"/>
    </row>
    <row r="566" spans="1:6">
      <c r="B566" s="268"/>
      <c r="E566" s="700"/>
      <c r="F566" s="121"/>
    </row>
    <row r="567" spans="1:6">
      <c r="B567" s="268"/>
    </row>
    <row r="568" spans="1:6">
      <c r="B568" s="268"/>
    </row>
    <row r="569" spans="1:6">
      <c r="B569" s="268"/>
    </row>
    <row r="570" spans="1:6">
      <c r="B570" s="268"/>
    </row>
    <row r="571" spans="1:6">
      <c r="B571" s="268"/>
    </row>
    <row r="572" spans="1:6">
      <c r="B572" s="268"/>
    </row>
    <row r="573" spans="1:6">
      <c r="A573" s="110"/>
      <c r="B573" s="268"/>
    </row>
    <row r="574" spans="1:6">
      <c r="B574" s="268"/>
    </row>
    <row r="575" spans="1:6">
      <c r="B575" s="268"/>
      <c r="E575" s="700"/>
      <c r="F575" s="121"/>
    </row>
    <row r="576" spans="1:6">
      <c r="B576" s="268"/>
    </row>
    <row r="577" spans="1:6">
      <c r="B577" s="268"/>
    </row>
    <row r="578" spans="1:6">
      <c r="B578" s="268"/>
    </row>
    <row r="579" spans="1:6">
      <c r="B579" s="268"/>
    </row>
    <row r="580" spans="1:6">
      <c r="B580" s="268"/>
    </row>
    <row r="581" spans="1:6">
      <c r="B581" s="268"/>
    </row>
    <row r="582" spans="1:6">
      <c r="A582" s="110"/>
      <c r="B582" s="268"/>
      <c r="E582" s="700"/>
      <c r="F582" s="121"/>
    </row>
    <row r="583" spans="1:6">
      <c r="B583" s="268"/>
      <c r="E583" s="700"/>
      <c r="F583" s="121"/>
    </row>
    <row r="584" spans="1:6">
      <c r="B584" s="268"/>
      <c r="E584" s="700"/>
      <c r="F584" s="121"/>
    </row>
    <row r="585" spans="1:6">
      <c r="B585" s="268"/>
      <c r="E585" s="700"/>
      <c r="F585" s="121"/>
    </row>
    <row r="586" spans="1:6">
      <c r="B586" s="268"/>
    </row>
    <row r="587" spans="1:6">
      <c r="B587" s="268"/>
    </row>
    <row r="588" spans="1:6">
      <c r="B588" s="268"/>
    </row>
    <row r="589" spans="1:6">
      <c r="B589" s="268"/>
    </row>
    <row r="590" spans="1:6">
      <c r="B590" s="268"/>
    </row>
    <row r="591" spans="1:6">
      <c r="B591" s="268"/>
    </row>
    <row r="592" spans="1:6">
      <c r="B592" s="268"/>
    </row>
    <row r="593" spans="1:6">
      <c r="B593" s="268"/>
    </row>
    <row r="594" spans="1:6">
      <c r="A594" s="110"/>
      <c r="B594" s="268"/>
      <c r="E594" s="700"/>
      <c r="F594" s="121"/>
    </row>
    <row r="595" spans="1:6">
      <c r="B595" s="268"/>
    </row>
    <row r="596" spans="1:6">
      <c r="B596" s="268"/>
    </row>
    <row r="597" spans="1:6">
      <c r="B597" s="268"/>
    </row>
    <row r="598" spans="1:6">
      <c r="B598" s="268"/>
    </row>
    <row r="599" spans="1:6">
      <c r="B599" s="268"/>
    </row>
    <row r="600" spans="1:6">
      <c r="B600" s="268"/>
    </row>
    <row r="601" spans="1:6">
      <c r="B601" s="268"/>
    </row>
    <row r="602" spans="1:6">
      <c r="B602" s="268"/>
      <c r="E602" s="700"/>
      <c r="F602" s="121"/>
    </row>
    <row r="603" spans="1:6">
      <c r="A603" s="110"/>
      <c r="B603" s="268"/>
      <c r="E603" s="700"/>
      <c r="F603" s="121"/>
    </row>
    <row r="604" spans="1:6">
      <c r="B604" s="268"/>
      <c r="E604" s="700"/>
      <c r="F604" s="121"/>
    </row>
    <row r="605" spans="1:6">
      <c r="B605" s="268"/>
      <c r="E605" s="700"/>
      <c r="F605" s="121"/>
    </row>
    <row r="606" spans="1:6">
      <c r="B606" s="268"/>
    </row>
    <row r="607" spans="1:6">
      <c r="B607" s="268"/>
    </row>
    <row r="608" spans="1:6">
      <c r="B608" s="268"/>
      <c r="E608" s="700"/>
      <c r="F608" s="121"/>
    </row>
    <row r="609" spans="1:6">
      <c r="A609" s="110"/>
      <c r="B609" s="268"/>
    </row>
    <row r="610" spans="1:6">
      <c r="B610" s="268"/>
    </row>
    <row r="611" spans="1:6">
      <c r="B611" s="268"/>
      <c r="E611" s="700"/>
      <c r="F611" s="121"/>
    </row>
    <row r="612" spans="1:6">
      <c r="A612" s="110"/>
      <c r="B612" s="268"/>
      <c r="E612" s="700"/>
      <c r="F612" s="121"/>
    </row>
    <row r="613" spans="1:6">
      <c r="B613" s="268"/>
      <c r="E613" s="700"/>
      <c r="F613" s="121"/>
    </row>
    <row r="614" spans="1:6">
      <c r="B614" s="268"/>
      <c r="E614" s="700"/>
      <c r="F614" s="121"/>
    </row>
    <row r="615" spans="1:6">
      <c r="B615" s="268"/>
    </row>
    <row r="616" spans="1:6">
      <c r="B616" s="268"/>
      <c r="E616" s="700"/>
      <c r="F616" s="121"/>
    </row>
    <row r="617" spans="1:6">
      <c r="B617" s="268"/>
    </row>
    <row r="618" spans="1:6">
      <c r="A618" s="110"/>
      <c r="B618" s="268"/>
    </row>
    <row r="619" spans="1:6">
      <c r="B619" s="268"/>
      <c r="E619" s="700"/>
      <c r="F619" s="121"/>
    </row>
    <row r="620" spans="1:6">
      <c r="A620" s="110"/>
      <c r="B620" s="268"/>
      <c r="E620" s="700"/>
      <c r="F620" s="121"/>
    </row>
    <row r="621" spans="1:6">
      <c r="B621" s="268"/>
    </row>
    <row r="622" spans="1:6">
      <c r="B622" s="268"/>
      <c r="E622" s="700"/>
      <c r="F622" s="121"/>
    </row>
    <row r="623" spans="1:6">
      <c r="B623" s="268"/>
    </row>
    <row r="624" spans="1:6">
      <c r="A624" s="110"/>
      <c r="B624" s="268"/>
      <c r="F624" s="121"/>
    </row>
    <row r="625" spans="1:6">
      <c r="B625" s="268"/>
    </row>
    <row r="626" spans="1:6">
      <c r="A626" s="469"/>
      <c r="B626" s="268"/>
    </row>
    <row r="627" spans="1:6">
      <c r="B627" s="268"/>
    </row>
    <row r="628" spans="1:6">
      <c r="A628" s="110"/>
      <c r="B628" s="268"/>
    </row>
    <row r="629" spans="1:6">
      <c r="B629" s="268"/>
      <c r="F629" s="121"/>
    </row>
    <row r="630" spans="1:6">
      <c r="B630" s="268"/>
    </row>
    <row r="631" spans="1:6">
      <c r="B631" s="268"/>
    </row>
    <row r="632" spans="1:6">
      <c r="B632" s="268"/>
    </row>
    <row r="633" spans="1:6">
      <c r="A633" s="110"/>
      <c r="B633" s="268"/>
    </row>
    <row r="634" spans="1:6">
      <c r="A634" s="110"/>
      <c r="B634" s="268"/>
      <c r="E634" s="700"/>
      <c r="F634" s="121"/>
    </row>
    <row r="635" spans="1:6">
      <c r="B635" s="268"/>
    </row>
    <row r="636" spans="1:6">
      <c r="B636" s="268"/>
    </row>
    <row r="637" spans="1:6">
      <c r="B637" s="268"/>
      <c r="F637" s="121"/>
    </row>
    <row r="638" spans="1:6">
      <c r="B638" s="268"/>
    </row>
    <row r="639" spans="1:6">
      <c r="B639" s="268"/>
    </row>
    <row r="640" spans="1:6">
      <c r="B640" s="268"/>
      <c r="F640" s="121"/>
    </row>
    <row r="641" spans="1:6">
      <c r="A641" s="110"/>
      <c r="B641" s="268"/>
    </row>
    <row r="642" spans="1:6">
      <c r="B642" s="268"/>
    </row>
    <row r="643" spans="1:6">
      <c r="A643" s="110"/>
      <c r="B643" s="268"/>
      <c r="F643" s="121"/>
    </row>
    <row r="644" spans="1:6">
      <c r="A644" s="110"/>
      <c r="B644" s="268"/>
      <c r="E644" s="700"/>
      <c r="F644" s="121"/>
    </row>
    <row r="645" spans="1:6">
      <c r="B645" s="268"/>
    </row>
    <row r="646" spans="1:6">
      <c r="B646" s="268"/>
    </row>
    <row r="647" spans="1:6">
      <c r="B647" s="268"/>
      <c r="F647" s="121"/>
    </row>
    <row r="648" spans="1:6">
      <c r="A648" s="110"/>
      <c r="B648" s="268"/>
      <c r="F648" s="121"/>
    </row>
    <row r="649" spans="1:6">
      <c r="B649" s="268"/>
    </row>
    <row r="650" spans="1:6">
      <c r="B650" s="268"/>
    </row>
    <row r="651" spans="1:6">
      <c r="B651" s="268"/>
    </row>
    <row r="652" spans="1:6">
      <c r="B652" s="268"/>
      <c r="E652" s="700"/>
      <c r="F652" s="121"/>
    </row>
    <row r="653" spans="1:6">
      <c r="A653" s="110"/>
      <c r="B653" s="268"/>
    </row>
    <row r="654" spans="1:6">
      <c r="B654" s="268"/>
      <c r="E654" s="700"/>
      <c r="F654" s="121"/>
    </row>
    <row r="655" spans="1:6">
      <c r="B655" s="268"/>
    </row>
    <row r="656" spans="1:6">
      <c r="A656" s="110"/>
      <c r="B656" s="268"/>
    </row>
    <row r="657" spans="1:6">
      <c r="B657" s="268"/>
      <c r="E657" s="700"/>
      <c r="F657" s="121"/>
    </row>
    <row r="658" spans="1:6">
      <c r="B658" s="268"/>
    </row>
    <row r="659" spans="1:6">
      <c r="A659" s="110"/>
    </row>
  </sheetData>
  <sheetProtection password="CC09" sheet="1" objects="1" scenarios="1"/>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7030A0"/>
  </sheetPr>
  <dimension ref="B2:G14"/>
  <sheetViews>
    <sheetView view="pageBreakPreview" zoomScaleNormal="100" zoomScaleSheetLayoutView="100" workbookViewId="0">
      <selection activeCell="F7" sqref="F7"/>
    </sheetView>
  </sheetViews>
  <sheetFormatPr defaultColWidth="9.140625" defaultRowHeight="15.75"/>
  <cols>
    <col min="1" max="1" width="3.85546875" style="488" customWidth="1"/>
    <col min="2" max="2" width="4.42578125" style="538" customWidth="1"/>
    <col min="3" max="3" width="45.5703125" style="488" customWidth="1"/>
    <col min="4" max="4" width="9.140625" style="538"/>
    <col min="5" max="5" width="9.140625" style="488"/>
    <col min="6" max="6" width="19.28515625" style="828" customWidth="1"/>
    <col min="7" max="7" width="19.42578125" style="488" customWidth="1"/>
    <col min="8" max="16384" width="9.140625" style="488"/>
  </cols>
  <sheetData>
    <row r="2" spans="2:7">
      <c r="C2" s="7" t="s">
        <v>55</v>
      </c>
    </row>
    <row r="3" spans="2:7">
      <c r="C3" s="17" t="s">
        <v>58</v>
      </c>
    </row>
    <row r="5" spans="2:7">
      <c r="B5" s="540">
        <v>5</v>
      </c>
      <c r="C5" s="541" t="s">
        <v>854</v>
      </c>
    </row>
    <row r="6" spans="2:7">
      <c r="C6" s="537"/>
    </row>
    <row r="7" spans="2:7" ht="31.5">
      <c r="B7" s="542" t="s">
        <v>855</v>
      </c>
      <c r="C7" s="539" t="s">
        <v>858</v>
      </c>
      <c r="D7" s="538" t="s">
        <v>2</v>
      </c>
      <c r="E7" s="543">
        <v>1</v>
      </c>
      <c r="F7" s="829"/>
      <c r="G7" s="544">
        <f>SUM(E7*F7)</f>
        <v>0</v>
      </c>
    </row>
    <row r="8" spans="2:7">
      <c r="B8" s="542"/>
      <c r="E8" s="543"/>
      <c r="F8" s="829"/>
    </row>
    <row r="9" spans="2:7" ht="47.25">
      <c r="B9" s="542" t="s">
        <v>856</v>
      </c>
      <c r="C9" s="539" t="s">
        <v>857</v>
      </c>
      <c r="D9" s="538" t="s">
        <v>2</v>
      </c>
      <c r="E9" s="543">
        <v>1</v>
      </c>
      <c r="F9" s="829">
        <v>0</v>
      </c>
      <c r="G9" s="544">
        <f>SUM(E9*F9)</f>
        <v>0</v>
      </c>
    </row>
    <row r="10" spans="2:7">
      <c r="B10" s="542"/>
      <c r="E10" s="543"/>
      <c r="F10" s="829"/>
    </row>
    <row r="11" spans="2:7" ht="63.75" thickBot="1">
      <c r="B11" s="542" t="s">
        <v>9</v>
      </c>
      <c r="C11" s="545" t="s">
        <v>859</v>
      </c>
      <c r="D11" s="546" t="s">
        <v>2</v>
      </c>
      <c r="E11" s="547">
        <v>1</v>
      </c>
      <c r="F11" s="830">
        <v>0</v>
      </c>
      <c r="G11" s="548">
        <f>SUM(E11*F11)</f>
        <v>0</v>
      </c>
    </row>
    <row r="12" spans="2:7" ht="17.25" thickTop="1" thickBot="1">
      <c r="C12" s="549" t="s">
        <v>860</v>
      </c>
      <c r="D12" s="550"/>
      <c r="E12" s="551"/>
      <c r="F12" s="831"/>
      <c r="G12" s="552">
        <f>SUM(G7:G11)</f>
        <v>0</v>
      </c>
    </row>
    <row r="14" spans="2:7" ht="42" customHeight="1">
      <c r="B14" s="488"/>
    </row>
  </sheetData>
  <sheetProtection password="CC09" sheet="1" objects="1" scenarios="1"/>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I230"/>
  <sheetViews>
    <sheetView view="pageBreakPreview" zoomScaleNormal="100" zoomScaleSheetLayoutView="100" workbookViewId="0">
      <selection activeCell="E6" sqref="E6"/>
    </sheetView>
  </sheetViews>
  <sheetFormatPr defaultColWidth="9.140625" defaultRowHeight="12.75"/>
  <cols>
    <col min="1" max="1" width="5.7109375" style="24" customWidth="1"/>
    <col min="2" max="2" width="40.7109375" style="25" customWidth="1"/>
    <col min="3" max="3" width="5.7109375" style="26" bestFit="1" customWidth="1"/>
    <col min="4" max="4" width="8.28515625" style="27" customWidth="1"/>
    <col min="5" max="5" width="11.85546875" style="28" customWidth="1"/>
    <col min="6" max="6" width="13.140625" style="29" customWidth="1"/>
    <col min="7" max="7" width="9.140625" style="6"/>
    <col min="8" max="8" width="24.85546875" style="6" customWidth="1"/>
    <col min="9" max="16384" width="9.140625" style="6"/>
  </cols>
  <sheetData>
    <row r="1" spans="1:6" ht="15.75">
      <c r="B1" s="7" t="s">
        <v>55</v>
      </c>
    </row>
    <row r="2" spans="1:6" ht="15.75">
      <c r="B2" s="17" t="s">
        <v>58</v>
      </c>
    </row>
    <row r="3" spans="1:6" ht="15.75">
      <c r="B3" s="70" t="s">
        <v>128</v>
      </c>
    </row>
    <row r="4" spans="1:6" ht="15.75">
      <c r="B4" s="70"/>
    </row>
    <row r="5" spans="1:6">
      <c r="A5" s="32" t="s">
        <v>80</v>
      </c>
      <c r="B5" s="73" t="s">
        <v>81</v>
      </c>
      <c r="C5" s="42"/>
      <c r="D5" s="36"/>
      <c r="E5" s="74"/>
      <c r="F5" s="43"/>
    </row>
    <row r="6" spans="1:6" ht="73.5" customHeight="1">
      <c r="A6" s="32" t="s">
        <v>1</v>
      </c>
      <c r="B6" s="81" t="s">
        <v>149</v>
      </c>
      <c r="C6" s="26" t="s">
        <v>2</v>
      </c>
      <c r="D6" s="27">
        <v>1</v>
      </c>
      <c r="E6" s="75"/>
      <c r="F6" s="20">
        <f>+E6*D6</f>
        <v>0</v>
      </c>
    </row>
    <row r="7" spans="1:6">
      <c r="A7" s="32"/>
      <c r="E7" s="75"/>
      <c r="F7" s="20"/>
    </row>
    <row r="8" spans="1:6" ht="47.25" customHeight="1" thickBot="1">
      <c r="A8" s="32" t="s">
        <v>4</v>
      </c>
      <c r="B8" s="25" t="s">
        <v>112</v>
      </c>
      <c r="C8" s="26" t="s">
        <v>2</v>
      </c>
      <c r="D8" s="27">
        <v>1</v>
      </c>
      <c r="E8" s="75"/>
      <c r="F8" s="20">
        <f>+E8*D8</f>
        <v>0</v>
      </c>
    </row>
    <row r="9" spans="1:6" ht="14.25" thickTop="1" thickBot="1">
      <c r="A9" s="32"/>
      <c r="B9" s="61" t="s">
        <v>44</v>
      </c>
      <c r="C9" s="67"/>
      <c r="D9" s="68"/>
      <c r="E9" s="69"/>
      <c r="F9" s="69">
        <f>SUM(F6:F8)</f>
        <v>0</v>
      </c>
    </row>
    <row r="10" spans="1:6" ht="15.75">
      <c r="B10" s="70"/>
    </row>
    <row r="11" spans="1:6" ht="15.75">
      <c r="B11" s="70"/>
    </row>
    <row r="13" spans="1:6" s="33" customFormat="1">
      <c r="A13" s="30" t="s">
        <v>12</v>
      </c>
      <c r="B13" s="31" t="s">
        <v>13</v>
      </c>
      <c r="C13" s="26"/>
      <c r="D13" s="27"/>
      <c r="E13" s="28"/>
      <c r="F13" s="29"/>
    </row>
    <row r="14" spans="1:6" s="33" customFormat="1" ht="41.25" customHeight="1">
      <c r="A14" s="32" t="s">
        <v>1</v>
      </c>
      <c r="B14" s="25" t="s">
        <v>47</v>
      </c>
      <c r="C14" s="26" t="s">
        <v>31</v>
      </c>
      <c r="D14" s="27">
        <v>5</v>
      </c>
      <c r="E14" s="48"/>
      <c r="F14" s="29">
        <f>D14*E14</f>
        <v>0</v>
      </c>
    </row>
    <row r="15" spans="1:6" s="33" customFormat="1">
      <c r="A15" s="32"/>
      <c r="B15" s="25"/>
      <c r="C15" s="26"/>
      <c r="D15" s="27"/>
      <c r="E15" s="48"/>
      <c r="F15" s="29"/>
    </row>
    <row r="16" spans="1:6" s="33" customFormat="1" ht="63.75">
      <c r="A16" s="32" t="s">
        <v>4</v>
      </c>
      <c r="B16" s="25" t="s">
        <v>60</v>
      </c>
      <c r="C16" s="26" t="s">
        <v>6</v>
      </c>
      <c r="D16" s="27">
        <v>3</v>
      </c>
      <c r="E16" s="48"/>
      <c r="F16" s="29">
        <f>D16*E16</f>
        <v>0</v>
      </c>
    </row>
    <row r="17" spans="1:6" s="33" customFormat="1">
      <c r="A17" s="32"/>
      <c r="B17" s="25"/>
      <c r="C17" s="26"/>
      <c r="D17" s="27"/>
      <c r="E17" s="48"/>
      <c r="F17" s="29"/>
    </row>
    <row r="18" spans="1:6" s="33" customFormat="1" ht="51">
      <c r="A18" s="32" t="s">
        <v>9</v>
      </c>
      <c r="B18" s="25" t="s">
        <v>61</v>
      </c>
      <c r="C18" s="26" t="s">
        <v>6</v>
      </c>
      <c r="D18" s="27">
        <v>2.7</v>
      </c>
      <c r="E18" s="48"/>
      <c r="F18" s="29">
        <f>D18*E18</f>
        <v>0</v>
      </c>
    </row>
    <row r="19" spans="1:6" s="33" customFormat="1">
      <c r="A19" s="32"/>
      <c r="B19" s="25"/>
      <c r="C19" s="26"/>
      <c r="D19" s="27"/>
      <c r="E19" s="48"/>
      <c r="F19" s="29"/>
    </row>
    <row r="20" spans="1:6" s="33" customFormat="1" ht="38.25">
      <c r="A20" s="32" t="s">
        <v>8</v>
      </c>
      <c r="B20" s="25" t="s">
        <v>134</v>
      </c>
      <c r="C20" s="26" t="s">
        <v>6</v>
      </c>
      <c r="D20" s="27">
        <v>11</v>
      </c>
      <c r="E20" s="48"/>
      <c r="F20" s="29">
        <f>D20*E20</f>
        <v>0</v>
      </c>
    </row>
    <row r="21" spans="1:6" s="33" customFormat="1" ht="14.25" customHeight="1">
      <c r="A21" s="32" t="s">
        <v>3</v>
      </c>
      <c r="B21" s="25" t="s">
        <v>139</v>
      </c>
      <c r="C21" s="26" t="s">
        <v>6</v>
      </c>
      <c r="D21" s="27">
        <v>2.75</v>
      </c>
      <c r="E21" s="48"/>
      <c r="F21" s="29">
        <f>D21*E21</f>
        <v>0</v>
      </c>
    </row>
    <row r="22" spans="1:6" s="33" customFormat="1">
      <c r="A22" s="32"/>
      <c r="B22" s="25"/>
      <c r="C22" s="26"/>
      <c r="D22" s="27"/>
      <c r="E22" s="48"/>
      <c r="F22" s="29"/>
    </row>
    <row r="23" spans="1:6" s="79" customFormat="1" ht="38.25">
      <c r="A23" s="32" t="s">
        <v>10</v>
      </c>
      <c r="B23" s="25" t="s">
        <v>62</v>
      </c>
      <c r="C23" s="26" t="s">
        <v>7</v>
      </c>
      <c r="D23" s="27">
        <v>3.06</v>
      </c>
      <c r="E23" s="48"/>
      <c r="F23" s="29">
        <f>D23*E23</f>
        <v>0</v>
      </c>
    </row>
    <row r="24" spans="1:6" s="33" customFormat="1">
      <c r="A24" s="32"/>
      <c r="B24" s="25"/>
      <c r="C24" s="26"/>
      <c r="D24" s="27"/>
      <c r="E24" s="48"/>
      <c r="F24" s="29"/>
    </row>
    <row r="25" spans="1:6" s="33" customFormat="1" ht="38.25">
      <c r="A25" s="32" t="s">
        <v>11</v>
      </c>
      <c r="B25" s="25" t="s">
        <v>64</v>
      </c>
      <c r="C25" s="26" t="s">
        <v>16</v>
      </c>
      <c r="D25" s="27">
        <v>1</v>
      </c>
      <c r="E25" s="48"/>
      <c r="F25" s="29">
        <f>D25*E25</f>
        <v>0</v>
      </c>
    </row>
    <row r="26" spans="1:6" s="33" customFormat="1">
      <c r="A26" s="32"/>
      <c r="B26" s="25"/>
      <c r="C26" s="26"/>
      <c r="D26" s="27"/>
      <c r="E26" s="48"/>
      <c r="F26" s="29"/>
    </row>
    <row r="27" spans="1:6" s="33" customFormat="1" ht="93" customHeight="1">
      <c r="A27" s="32" t="s">
        <v>18</v>
      </c>
      <c r="B27" s="25" t="s">
        <v>119</v>
      </c>
      <c r="C27" s="26" t="s">
        <v>6</v>
      </c>
      <c r="D27" s="27">
        <v>98.9</v>
      </c>
      <c r="E27" s="48"/>
      <c r="F27" s="29">
        <f>D27*E27</f>
        <v>0</v>
      </c>
    </row>
    <row r="28" spans="1:6" s="33" customFormat="1">
      <c r="A28" s="32"/>
      <c r="B28" s="25"/>
      <c r="C28" s="26"/>
      <c r="D28" s="27"/>
      <c r="E28" s="48"/>
      <c r="F28" s="29"/>
    </row>
    <row r="29" spans="1:6" s="33" customFormat="1" ht="40.5" customHeight="1">
      <c r="A29" s="32" t="s">
        <v>19</v>
      </c>
      <c r="B29" s="25" t="s">
        <v>59</v>
      </c>
      <c r="C29" s="26" t="s">
        <v>6</v>
      </c>
      <c r="D29" s="27">
        <v>19.559999999999999</v>
      </c>
      <c r="E29" s="48"/>
      <c r="F29" s="29">
        <f>D29*E29</f>
        <v>0</v>
      </c>
    </row>
    <row r="30" spans="1:6" s="33" customFormat="1">
      <c r="A30" s="32"/>
    </row>
    <row r="31" spans="1:6" s="33" customFormat="1" ht="56.25" customHeight="1">
      <c r="A31" s="32" t="s">
        <v>20</v>
      </c>
      <c r="B31" s="25" t="s">
        <v>120</v>
      </c>
      <c r="C31" s="26" t="s">
        <v>6</v>
      </c>
      <c r="D31" s="27">
        <v>120</v>
      </c>
      <c r="E31" s="48"/>
      <c r="F31" s="29">
        <f>D31*E31</f>
        <v>0</v>
      </c>
    </row>
    <row r="32" spans="1:6" s="33" customFormat="1">
      <c r="A32" s="1"/>
    </row>
    <row r="33" spans="1:8" s="33" customFormat="1" ht="38.25">
      <c r="A33" s="32" t="s">
        <v>21</v>
      </c>
      <c r="B33" s="25" t="s">
        <v>65</v>
      </c>
      <c r="C33" s="26" t="s">
        <v>2</v>
      </c>
      <c r="D33" s="27">
        <v>4</v>
      </c>
      <c r="E33" s="48"/>
      <c r="F33" s="29">
        <f>D33*E33</f>
        <v>0</v>
      </c>
    </row>
    <row r="34" spans="1:8" s="33" customFormat="1">
      <c r="A34" s="32" t="s">
        <v>3</v>
      </c>
      <c r="B34" s="25" t="s">
        <v>136</v>
      </c>
      <c r="C34" s="26" t="s">
        <v>2</v>
      </c>
      <c r="D34" s="27">
        <v>1</v>
      </c>
      <c r="E34" s="48"/>
      <c r="F34" s="29">
        <f>D34*E34</f>
        <v>0</v>
      </c>
    </row>
    <row r="35" spans="1:8" s="33" customFormat="1">
      <c r="A35" s="32"/>
      <c r="B35" s="25"/>
      <c r="C35" s="26"/>
      <c r="D35" s="27"/>
      <c r="E35" s="48"/>
      <c r="F35" s="29"/>
    </row>
    <row r="36" spans="1:8" ht="43.5" customHeight="1">
      <c r="A36" s="32" t="s">
        <v>22</v>
      </c>
      <c r="B36" s="25" t="s">
        <v>137</v>
      </c>
      <c r="C36" s="26" t="s">
        <v>16</v>
      </c>
      <c r="D36" s="27">
        <v>6</v>
      </c>
      <c r="E36" s="48"/>
      <c r="F36" s="29">
        <f>D36*E36</f>
        <v>0</v>
      </c>
    </row>
    <row r="37" spans="1:8" ht="15" customHeight="1">
      <c r="A37" s="1"/>
    </row>
    <row r="38" spans="1:8" ht="60" customHeight="1">
      <c r="A38" s="32" t="s">
        <v>23</v>
      </c>
      <c r="B38" s="71" t="s">
        <v>155</v>
      </c>
      <c r="C38" s="26" t="s">
        <v>7</v>
      </c>
      <c r="D38" s="27">
        <v>4</v>
      </c>
      <c r="E38" s="48"/>
      <c r="F38" s="29">
        <f>D38*E38</f>
        <v>0</v>
      </c>
    </row>
    <row r="39" spans="1:8" ht="72" customHeight="1">
      <c r="A39" s="32" t="s">
        <v>150</v>
      </c>
      <c r="B39" s="71" t="s">
        <v>154</v>
      </c>
      <c r="C39" s="26" t="s">
        <v>7</v>
      </c>
      <c r="D39" s="27">
        <v>6.9</v>
      </c>
      <c r="E39" s="48"/>
      <c r="F39" s="29">
        <f>D39*E39</f>
        <v>0</v>
      </c>
    </row>
    <row r="40" spans="1:8" ht="58.5" customHeight="1">
      <c r="A40" s="32" t="s">
        <v>152</v>
      </c>
      <c r="B40" s="92" t="s">
        <v>153</v>
      </c>
      <c r="C40" s="26" t="s">
        <v>7</v>
      </c>
      <c r="D40" s="27">
        <v>2.16</v>
      </c>
      <c r="E40" s="48"/>
      <c r="F40" s="29">
        <f>D40*E40</f>
        <v>0</v>
      </c>
      <c r="H40" s="91"/>
    </row>
    <row r="41" spans="1:8" ht="41.25" customHeight="1">
      <c r="A41" s="32" t="s">
        <v>156</v>
      </c>
      <c r="B41" s="92" t="s">
        <v>157</v>
      </c>
      <c r="C41" s="26" t="s">
        <v>7</v>
      </c>
      <c r="D41" s="27">
        <v>0.65</v>
      </c>
      <c r="E41" s="48"/>
      <c r="F41" s="29">
        <f>D41*E41</f>
        <v>0</v>
      </c>
      <c r="H41" s="91"/>
    </row>
    <row r="42" spans="1:8" ht="18" customHeight="1">
      <c r="A42" s="32"/>
      <c r="B42" s="92"/>
      <c r="E42" s="48"/>
      <c r="H42" s="91"/>
    </row>
    <row r="43" spans="1:8" ht="46.5" customHeight="1">
      <c r="A43" s="32" t="s">
        <v>25</v>
      </c>
      <c r="B43" s="25" t="s">
        <v>14</v>
      </c>
      <c r="E43" s="48"/>
    </row>
    <row r="44" spans="1:8" ht="14.25" customHeight="1">
      <c r="A44" s="32" t="s">
        <v>3</v>
      </c>
      <c r="B44" s="25" t="s">
        <v>15</v>
      </c>
      <c r="C44" s="26" t="s">
        <v>16</v>
      </c>
      <c r="D44" s="27">
        <v>1</v>
      </c>
      <c r="E44" s="48"/>
      <c r="F44" s="29">
        <f>D44*E44</f>
        <v>0</v>
      </c>
    </row>
    <row r="45" spans="1:8" ht="18.75" customHeight="1">
      <c r="A45" s="32" t="s">
        <v>3</v>
      </c>
      <c r="B45" s="25" t="s">
        <v>17</v>
      </c>
      <c r="C45" s="26" t="s">
        <v>16</v>
      </c>
      <c r="D45" s="27">
        <v>1</v>
      </c>
      <c r="E45" s="48"/>
      <c r="F45" s="29">
        <f>D45*E45</f>
        <v>0</v>
      </c>
    </row>
    <row r="46" spans="1:8" ht="18" customHeight="1">
      <c r="A46" s="32" t="s">
        <v>3</v>
      </c>
      <c r="B46" s="25" t="s">
        <v>138</v>
      </c>
      <c r="C46" s="26" t="s">
        <v>16</v>
      </c>
      <c r="D46" s="27">
        <v>1</v>
      </c>
      <c r="E46" s="48"/>
      <c r="F46" s="29">
        <f>D46*E46</f>
        <v>0</v>
      </c>
    </row>
    <row r="47" spans="1:8" ht="18.75" customHeight="1">
      <c r="A47" s="32"/>
      <c r="E47" s="48"/>
    </row>
    <row r="48" spans="1:8" ht="42.75" customHeight="1">
      <c r="A48" s="32" t="s">
        <v>26</v>
      </c>
      <c r="B48" s="25" t="s">
        <v>91</v>
      </c>
      <c r="E48" s="48"/>
    </row>
    <row r="49" spans="1:6" ht="15" customHeight="1">
      <c r="A49" s="32" t="s">
        <v>3</v>
      </c>
      <c r="B49" s="25" t="s">
        <v>88</v>
      </c>
      <c r="C49" s="26" t="s">
        <v>5</v>
      </c>
      <c r="D49" s="27">
        <v>110</v>
      </c>
      <c r="E49" s="48"/>
      <c r="F49" s="29">
        <f>D49*E49</f>
        <v>0</v>
      </c>
    </row>
    <row r="50" spans="1:6" ht="15" customHeight="1">
      <c r="A50" s="32" t="s">
        <v>3</v>
      </c>
      <c r="B50" s="25" t="s">
        <v>89</v>
      </c>
      <c r="C50" s="26" t="s">
        <v>5</v>
      </c>
      <c r="D50" s="27">
        <v>30</v>
      </c>
      <c r="E50" s="48"/>
      <c r="F50" s="29">
        <f>D50*E50</f>
        <v>0</v>
      </c>
    </row>
    <row r="51" spans="1:6" ht="15" customHeight="1">
      <c r="A51" s="32" t="s">
        <v>3</v>
      </c>
      <c r="B51" s="25" t="s">
        <v>90</v>
      </c>
      <c r="C51" s="26" t="s">
        <v>5</v>
      </c>
      <c r="D51" s="27">
        <v>5</v>
      </c>
      <c r="E51" s="48"/>
      <c r="F51" s="29">
        <f>D51*E51</f>
        <v>0</v>
      </c>
    </row>
    <row r="52" spans="1:6" ht="15" customHeight="1">
      <c r="A52" s="6"/>
    </row>
    <row r="53" spans="1:6" ht="66.75" customHeight="1">
      <c r="A53" s="32" t="s">
        <v>27</v>
      </c>
      <c r="B53" s="25" t="s">
        <v>158</v>
      </c>
      <c r="C53" s="26" t="s">
        <v>2</v>
      </c>
      <c r="D53" s="27">
        <v>1</v>
      </c>
      <c r="E53" s="48"/>
      <c r="F53" s="29">
        <f>D53*E53</f>
        <v>0</v>
      </c>
    </row>
    <row r="54" spans="1:6" ht="16.5" customHeight="1">
      <c r="A54" s="6"/>
    </row>
    <row r="55" spans="1:6" ht="54.75" customHeight="1">
      <c r="A55" s="32" t="s">
        <v>28</v>
      </c>
      <c r="B55" s="25" t="s">
        <v>121</v>
      </c>
      <c r="C55" s="26" t="s">
        <v>7</v>
      </c>
      <c r="D55" s="27">
        <v>2</v>
      </c>
      <c r="E55" s="48"/>
      <c r="F55" s="29">
        <f>D55*E55</f>
        <v>0</v>
      </c>
    </row>
    <row r="56" spans="1:6" ht="15" customHeight="1">
      <c r="A56" s="6"/>
      <c r="B56" s="79"/>
      <c r="C56" s="6"/>
      <c r="D56" s="6"/>
      <c r="E56" s="6"/>
      <c r="F56" s="6"/>
    </row>
    <row r="57" spans="1:6" ht="59.25" customHeight="1">
      <c r="A57" s="32" t="s">
        <v>29</v>
      </c>
      <c r="B57" s="25" t="s">
        <v>132</v>
      </c>
      <c r="C57" s="26" t="s">
        <v>5</v>
      </c>
      <c r="D57" s="27">
        <v>4.5</v>
      </c>
      <c r="E57" s="48"/>
      <c r="F57" s="29">
        <f>D57*E57</f>
        <v>0</v>
      </c>
    </row>
    <row r="58" spans="1:6">
      <c r="A58" s="6"/>
      <c r="E58" s="48"/>
    </row>
    <row r="59" spans="1:6" ht="70.5" customHeight="1">
      <c r="A59" s="32" t="s">
        <v>30</v>
      </c>
      <c r="B59" s="25" t="s">
        <v>118</v>
      </c>
      <c r="C59" s="26" t="s">
        <v>6</v>
      </c>
      <c r="D59" s="27">
        <v>120</v>
      </c>
      <c r="E59" s="48"/>
      <c r="F59" s="29">
        <f>D59*E59</f>
        <v>0</v>
      </c>
    </row>
    <row r="60" spans="1:6">
      <c r="A60" s="6"/>
      <c r="E60" s="48"/>
    </row>
    <row r="61" spans="1:6" ht="45.75" customHeight="1">
      <c r="A61" s="32" t="s">
        <v>66</v>
      </c>
      <c r="B61" s="25" t="s">
        <v>74</v>
      </c>
      <c r="C61" s="26" t="s">
        <v>5</v>
      </c>
      <c r="D61" s="27">
        <v>30.82</v>
      </c>
      <c r="E61" s="48"/>
      <c r="F61" s="29">
        <f>D61*E61</f>
        <v>0</v>
      </c>
    </row>
    <row r="62" spans="1:6" ht="16.5" customHeight="1">
      <c r="A62" s="6"/>
    </row>
    <row r="63" spans="1:6" ht="137.25" customHeight="1">
      <c r="A63" s="32" t="s">
        <v>67</v>
      </c>
      <c r="B63" s="25" t="s">
        <v>116</v>
      </c>
      <c r="C63" s="26" t="s">
        <v>6</v>
      </c>
      <c r="D63" s="27">
        <v>83.4</v>
      </c>
      <c r="E63" s="48"/>
      <c r="F63" s="29">
        <f>D63*E63</f>
        <v>0</v>
      </c>
    </row>
    <row r="64" spans="1:6">
      <c r="A64" s="6"/>
      <c r="B64" s="6"/>
      <c r="C64" s="6"/>
      <c r="D64" s="6"/>
      <c r="E64" s="6"/>
      <c r="F64" s="6"/>
    </row>
    <row r="65" spans="1:9" ht="210" customHeight="1">
      <c r="A65" s="32" t="s">
        <v>68</v>
      </c>
      <c r="B65" s="25" t="s">
        <v>130</v>
      </c>
      <c r="C65" s="26" t="s">
        <v>6</v>
      </c>
      <c r="D65" s="27">
        <v>8.8000000000000007</v>
      </c>
      <c r="E65" s="48"/>
      <c r="F65" s="29">
        <f>D65*E65</f>
        <v>0</v>
      </c>
      <c r="H65" s="78"/>
      <c r="I65"/>
    </row>
    <row r="66" spans="1:9" ht="14.25" customHeight="1">
      <c r="A66" s="6"/>
      <c r="B66" s="90"/>
      <c r="E66" s="48"/>
      <c r="H66" s="78"/>
      <c r="I66"/>
    </row>
    <row r="67" spans="1:9" ht="123" customHeight="1">
      <c r="A67" s="32" t="s">
        <v>69</v>
      </c>
      <c r="B67" s="25" t="s">
        <v>129</v>
      </c>
      <c r="C67" s="26" t="s">
        <v>6</v>
      </c>
      <c r="D67" s="27">
        <v>98.9</v>
      </c>
      <c r="E67" s="48"/>
      <c r="F67" s="29">
        <f>D67*E67</f>
        <v>0</v>
      </c>
      <c r="H67" s="78"/>
      <c r="I67"/>
    </row>
    <row r="68" spans="1:9">
      <c r="A68" s="6"/>
      <c r="H68"/>
      <c r="I68" s="77"/>
    </row>
    <row r="69" spans="1:9" ht="62.25" customHeight="1">
      <c r="A69" s="32" t="s">
        <v>70</v>
      </c>
      <c r="B69" s="25" t="s">
        <v>73</v>
      </c>
      <c r="C69" s="26" t="s">
        <v>16</v>
      </c>
      <c r="D69" s="27">
        <v>1</v>
      </c>
      <c r="E69" s="48"/>
      <c r="F69" s="29">
        <f>D69*E69</f>
        <v>0</v>
      </c>
      <c r="I69"/>
    </row>
    <row r="70" spans="1:9" ht="16.5" customHeight="1">
      <c r="A70" s="6"/>
      <c r="G70" s="72"/>
      <c r="H70" s="77"/>
      <c r="I70"/>
    </row>
    <row r="71" spans="1:9" ht="69" customHeight="1">
      <c r="A71" s="32" t="s">
        <v>71</v>
      </c>
      <c r="B71" s="71" t="s">
        <v>151</v>
      </c>
      <c r="C71" s="26" t="s">
        <v>2</v>
      </c>
      <c r="D71" s="27">
        <v>1</v>
      </c>
      <c r="E71" s="48"/>
      <c r="F71" s="29">
        <f>D71*E71</f>
        <v>0</v>
      </c>
      <c r="G71" s="1"/>
      <c r="H71" s="77"/>
      <c r="I71"/>
    </row>
    <row r="72" spans="1:9">
      <c r="A72" s="6"/>
      <c r="B72" s="72"/>
      <c r="C72" s="1"/>
      <c r="D72" s="1"/>
      <c r="E72" s="1"/>
      <c r="F72" s="1"/>
      <c r="G72" s="1"/>
    </row>
    <row r="73" spans="1:9" ht="165.75" customHeight="1">
      <c r="A73" s="32" t="s">
        <v>72</v>
      </c>
      <c r="B73" s="76" t="s">
        <v>83</v>
      </c>
      <c r="C73" s="26" t="s">
        <v>6</v>
      </c>
      <c r="D73" s="27">
        <v>98.9</v>
      </c>
      <c r="E73" s="75"/>
      <c r="F73" s="20">
        <f>+E73*D73</f>
        <v>0</v>
      </c>
      <c r="G73" s="1"/>
    </row>
    <row r="74" spans="1:9" ht="12" customHeight="1">
      <c r="A74" s="6"/>
      <c r="B74" s="72"/>
      <c r="C74" s="1"/>
      <c r="D74" s="1"/>
      <c r="E74" s="1"/>
      <c r="F74" s="1"/>
      <c r="G74" s="1"/>
    </row>
    <row r="75" spans="1:9" ht="44.25" customHeight="1">
      <c r="A75" s="32" t="s">
        <v>75</v>
      </c>
      <c r="B75" s="25" t="s">
        <v>113</v>
      </c>
      <c r="E75" s="48"/>
      <c r="G75" s="1"/>
    </row>
    <row r="76" spans="1:9" ht="13.5" customHeight="1">
      <c r="A76" s="32" t="s">
        <v>3</v>
      </c>
      <c r="B76" s="25" t="s">
        <v>88</v>
      </c>
      <c r="C76" s="26" t="s">
        <v>5</v>
      </c>
      <c r="D76" s="27">
        <v>110</v>
      </c>
      <c r="E76" s="48"/>
      <c r="F76" s="29">
        <f>D76*E76</f>
        <v>0</v>
      </c>
      <c r="G76" s="1"/>
    </row>
    <row r="77" spans="1:9" ht="16.5" customHeight="1">
      <c r="A77" s="32" t="s">
        <v>3</v>
      </c>
      <c r="B77" s="25" t="s">
        <v>89</v>
      </c>
      <c r="C77" s="26" t="s">
        <v>5</v>
      </c>
      <c r="D77" s="27">
        <v>30</v>
      </c>
      <c r="E77" s="48"/>
      <c r="F77" s="29">
        <f>D77*E77</f>
        <v>0</v>
      </c>
      <c r="G77" s="1"/>
    </row>
    <row r="78" spans="1:9" ht="13.5" customHeight="1">
      <c r="A78" s="32" t="s">
        <v>3</v>
      </c>
      <c r="B78" s="25" t="s">
        <v>90</v>
      </c>
      <c r="C78" s="26" t="s">
        <v>5</v>
      </c>
      <c r="D78" s="27">
        <v>5</v>
      </c>
      <c r="E78" s="48"/>
      <c r="F78" s="29">
        <f>D78*E78</f>
        <v>0</v>
      </c>
    </row>
    <row r="79" spans="1:9" ht="13.5" customHeight="1">
      <c r="A79" s="32"/>
      <c r="E79" s="48"/>
    </row>
    <row r="80" spans="1:9" ht="54.75" customHeight="1">
      <c r="A80" s="32" t="s">
        <v>76</v>
      </c>
      <c r="B80" s="96" t="s">
        <v>162</v>
      </c>
      <c r="C80" s="26" t="s">
        <v>5</v>
      </c>
      <c r="D80" s="27">
        <v>6</v>
      </c>
      <c r="E80" s="48"/>
      <c r="F80" s="29">
        <f>D80*E80</f>
        <v>0</v>
      </c>
    </row>
    <row r="81" spans="1:6" ht="15.75" customHeight="1">
      <c r="A81" s="6"/>
      <c r="B81" s="95"/>
    </row>
    <row r="82" spans="1:6" ht="25.5">
      <c r="A82" s="32" t="s">
        <v>77</v>
      </c>
      <c r="B82" s="25" t="s">
        <v>24</v>
      </c>
      <c r="C82" s="26" t="s">
        <v>6</v>
      </c>
      <c r="D82" s="27">
        <v>90</v>
      </c>
      <c r="E82" s="48"/>
      <c r="F82" s="29">
        <f>D82*E82</f>
        <v>0</v>
      </c>
    </row>
    <row r="83" spans="1:6">
      <c r="A83" s="6"/>
    </row>
    <row r="84" spans="1:6" ht="38.25">
      <c r="A84" s="32" t="s">
        <v>78</v>
      </c>
      <c r="B84" s="25" t="s">
        <v>48</v>
      </c>
      <c r="C84" s="26" t="s">
        <v>2</v>
      </c>
      <c r="D84" s="27">
        <v>90</v>
      </c>
      <c r="E84" s="48"/>
      <c r="F84" s="29">
        <f>D84*E84</f>
        <v>0</v>
      </c>
    </row>
    <row r="86" spans="1:6" ht="51">
      <c r="A86" s="32" t="s">
        <v>82</v>
      </c>
      <c r="B86" s="25" t="s">
        <v>84</v>
      </c>
      <c r="C86" s="26" t="s">
        <v>31</v>
      </c>
      <c r="D86" s="27">
        <v>10</v>
      </c>
      <c r="E86" s="48"/>
      <c r="F86" s="29">
        <f>D86*E86</f>
        <v>0</v>
      </c>
    </row>
    <row r="88" spans="1:6" ht="72.75" customHeight="1" thickBot="1">
      <c r="A88" s="32" t="s">
        <v>161</v>
      </c>
      <c r="B88" s="25" t="s">
        <v>95</v>
      </c>
      <c r="C88" s="26" t="s">
        <v>7</v>
      </c>
      <c r="D88" s="27">
        <v>48.88</v>
      </c>
      <c r="E88" s="48"/>
      <c r="F88" s="29">
        <f>D88*E88</f>
        <v>0</v>
      </c>
    </row>
    <row r="89" spans="1:6" s="33" customFormat="1" ht="18.75" customHeight="1" thickTop="1" thickBot="1">
      <c r="A89" s="64"/>
      <c r="B89" s="61" t="s">
        <v>39</v>
      </c>
      <c r="C89" s="67"/>
      <c r="D89" s="68"/>
      <c r="E89" s="68"/>
      <c r="F89" s="60">
        <f>SUM(F14:F88)</f>
        <v>0</v>
      </c>
    </row>
    <row r="90" spans="1:6">
      <c r="A90" s="6"/>
    </row>
    <row r="91" spans="1:6">
      <c r="A91" s="33"/>
    </row>
    <row r="92" spans="1:6">
      <c r="A92" s="32"/>
      <c r="E92" s="48"/>
    </row>
    <row r="93" spans="1:6" s="33" customFormat="1">
      <c r="A93" s="32"/>
      <c r="B93" s="39"/>
      <c r="C93" s="40"/>
      <c r="D93" s="41"/>
      <c r="E93" s="48"/>
      <c r="F93" s="29"/>
    </row>
    <row r="94" spans="1:6" ht="16.5" customHeight="1">
      <c r="A94" s="30" t="s">
        <v>32</v>
      </c>
      <c r="B94" s="31" t="s">
        <v>94</v>
      </c>
      <c r="C94" s="85"/>
      <c r="D94" s="36"/>
      <c r="E94" s="48"/>
      <c r="F94" s="34"/>
    </row>
    <row r="95" spans="1:6" ht="66" customHeight="1">
      <c r="A95" s="32" t="s">
        <v>1</v>
      </c>
      <c r="B95" s="25" t="s">
        <v>87</v>
      </c>
      <c r="C95" s="26" t="s">
        <v>6</v>
      </c>
      <c r="D95" s="27">
        <v>51.58</v>
      </c>
      <c r="E95" s="48"/>
      <c r="F95" s="29">
        <f>D95*E95</f>
        <v>0</v>
      </c>
    </row>
    <row r="96" spans="1:6" ht="12.75" customHeight="1">
      <c r="A96" s="32"/>
      <c r="E96" s="48"/>
    </row>
    <row r="97" spans="1:6" ht="59.25" customHeight="1">
      <c r="A97" s="32" t="s">
        <v>4</v>
      </c>
      <c r="B97" s="25" t="s">
        <v>85</v>
      </c>
      <c r="C97" s="26" t="s">
        <v>6</v>
      </c>
      <c r="D97" s="27">
        <v>43.75</v>
      </c>
      <c r="E97" s="48"/>
      <c r="F97" s="29">
        <f>D97*E97</f>
        <v>0</v>
      </c>
    </row>
    <row r="98" spans="1:6">
      <c r="A98" s="32"/>
      <c r="E98" s="48"/>
    </row>
    <row r="99" spans="1:6" s="85" customFormat="1" ht="41.25" customHeight="1">
      <c r="A99" s="32" t="s">
        <v>9</v>
      </c>
      <c r="B99" s="25" t="s">
        <v>86</v>
      </c>
      <c r="C99" s="26" t="s">
        <v>5</v>
      </c>
      <c r="D99" s="27">
        <v>73.599999999999994</v>
      </c>
      <c r="E99" s="48"/>
      <c r="F99" s="29">
        <f>D99*E99</f>
        <v>0</v>
      </c>
    </row>
    <row r="100" spans="1:6" ht="13.5" customHeight="1">
      <c r="A100" s="6"/>
      <c r="E100" s="48"/>
    </row>
    <row r="101" spans="1:6" ht="51">
      <c r="A101" s="32" t="s">
        <v>8</v>
      </c>
      <c r="B101" s="25" t="s">
        <v>115</v>
      </c>
      <c r="C101" s="26" t="s">
        <v>6</v>
      </c>
      <c r="D101" s="27">
        <v>48.45</v>
      </c>
      <c r="E101" s="48"/>
      <c r="F101" s="29">
        <f>D101*E101</f>
        <v>0</v>
      </c>
    </row>
    <row r="102" spans="1:6">
      <c r="A102" s="32"/>
      <c r="B102" s="6"/>
      <c r="D102" s="6"/>
      <c r="E102" s="48"/>
      <c r="F102" s="20"/>
    </row>
    <row r="103" spans="1:6" ht="38.25">
      <c r="A103" s="32" t="s">
        <v>10</v>
      </c>
      <c r="B103" s="25" t="s">
        <v>56</v>
      </c>
      <c r="C103" s="26" t="s">
        <v>5</v>
      </c>
      <c r="D103" s="27">
        <v>2.4</v>
      </c>
      <c r="E103" s="48"/>
      <c r="F103" s="29">
        <f>D103*E103</f>
        <v>0</v>
      </c>
    </row>
    <row r="104" spans="1:6" ht="15.75" customHeight="1">
      <c r="A104" s="32"/>
      <c r="B104" s="6"/>
      <c r="C104" s="6"/>
      <c r="D104" s="6"/>
      <c r="E104" s="6"/>
      <c r="F104" s="6"/>
    </row>
    <row r="105" spans="1:6" ht="51">
      <c r="A105" s="32" t="s">
        <v>11</v>
      </c>
      <c r="B105" s="25" t="s">
        <v>92</v>
      </c>
      <c r="C105" s="26" t="s">
        <v>6</v>
      </c>
      <c r="D105" s="27">
        <v>48.45</v>
      </c>
      <c r="E105" s="48"/>
      <c r="F105" s="29">
        <f>D105*E105</f>
        <v>0</v>
      </c>
    </row>
    <row r="106" spans="1:6">
      <c r="A106" s="32"/>
      <c r="E106" s="48"/>
    </row>
    <row r="107" spans="1:6" ht="52.5" customHeight="1">
      <c r="A107" s="32" t="s">
        <v>18</v>
      </c>
      <c r="B107" s="25" t="s">
        <v>57</v>
      </c>
      <c r="C107" s="26" t="s">
        <v>5</v>
      </c>
      <c r="D107" s="27">
        <v>54.94</v>
      </c>
      <c r="E107" s="48"/>
      <c r="F107" s="29">
        <f>D107*E107</f>
        <v>0</v>
      </c>
    </row>
    <row r="108" spans="1:6" ht="14.25" customHeight="1">
      <c r="A108" s="32"/>
      <c r="E108" s="48"/>
    </row>
    <row r="109" spans="1:6" ht="112.5" customHeight="1" thickBot="1">
      <c r="A109" s="32" t="s">
        <v>19</v>
      </c>
      <c r="B109" s="87" t="s">
        <v>131</v>
      </c>
      <c r="C109" s="26" t="s">
        <v>6</v>
      </c>
      <c r="D109" s="27">
        <v>10.1</v>
      </c>
      <c r="E109" s="48"/>
      <c r="F109" s="29">
        <f>D109*E109</f>
        <v>0</v>
      </c>
    </row>
    <row r="110" spans="1:6" ht="18" customHeight="1" thickTop="1" thickBot="1">
      <c r="A110" s="32"/>
      <c r="B110" s="61" t="s">
        <v>40</v>
      </c>
      <c r="C110" s="67"/>
      <c r="D110" s="68"/>
      <c r="E110" s="68"/>
      <c r="F110" s="69">
        <f>SUM(F95:F109)</f>
        <v>0</v>
      </c>
    </row>
    <row r="111" spans="1:6">
      <c r="A111" s="32"/>
    </row>
    <row r="112" spans="1:6">
      <c r="A112" s="32"/>
      <c r="B112" s="6"/>
      <c r="C112" s="6"/>
      <c r="D112" s="6"/>
      <c r="E112" s="6"/>
      <c r="F112" s="6"/>
    </row>
    <row r="113" spans="1:6" s="33" customFormat="1">
      <c r="A113" s="32"/>
      <c r="B113" s="6"/>
      <c r="C113" s="26"/>
      <c r="D113" s="6"/>
      <c r="E113" s="48"/>
      <c r="F113" s="20"/>
    </row>
    <row r="114" spans="1:6" s="33" customFormat="1">
      <c r="A114" s="32"/>
      <c r="B114" s="39"/>
      <c r="C114" s="40"/>
      <c r="D114" s="41"/>
      <c r="E114" s="48"/>
      <c r="F114" s="20"/>
    </row>
    <row r="115" spans="1:6" s="33" customFormat="1">
      <c r="A115" s="32"/>
      <c r="B115" s="25"/>
      <c r="C115" s="26"/>
      <c r="D115" s="27"/>
      <c r="E115" s="48"/>
      <c r="F115" s="20"/>
    </row>
    <row r="116" spans="1:6" s="33" customFormat="1">
      <c r="A116" s="30" t="s">
        <v>33</v>
      </c>
      <c r="B116" s="31" t="s">
        <v>34</v>
      </c>
      <c r="C116" s="42"/>
      <c r="D116" s="36"/>
      <c r="E116" s="48"/>
      <c r="F116" s="43"/>
    </row>
    <row r="117" spans="1:6" s="33" customFormat="1" ht="51">
      <c r="A117" s="32" t="s">
        <v>1</v>
      </c>
      <c r="B117" s="25" t="s">
        <v>51</v>
      </c>
      <c r="C117" s="26" t="s">
        <v>6</v>
      </c>
      <c r="D117" s="27">
        <v>370</v>
      </c>
      <c r="E117" s="48"/>
      <c r="F117" s="20">
        <f>D117*E117</f>
        <v>0</v>
      </c>
    </row>
    <row r="118" spans="1:6" s="33" customFormat="1">
      <c r="A118" s="32"/>
      <c r="B118" s="25"/>
      <c r="C118" s="26"/>
      <c r="D118" s="27"/>
      <c r="E118" s="48"/>
      <c r="F118" s="20"/>
    </row>
    <row r="119" spans="1:6" s="33" customFormat="1" ht="41.25" customHeight="1">
      <c r="A119" s="32" t="s">
        <v>4</v>
      </c>
      <c r="B119" s="25" t="s">
        <v>35</v>
      </c>
      <c r="C119" s="26" t="s">
        <v>6</v>
      </c>
      <c r="D119" s="27">
        <v>150</v>
      </c>
      <c r="E119" s="48"/>
      <c r="F119" s="20">
        <f>D119*E119</f>
        <v>0</v>
      </c>
    </row>
    <row r="120" spans="1:6" s="33" customFormat="1" ht="13.5" customHeight="1">
      <c r="A120" s="32"/>
      <c r="B120" s="25"/>
      <c r="C120" s="26"/>
      <c r="D120" s="27"/>
      <c r="E120" s="48"/>
      <c r="F120" s="20"/>
    </row>
    <row r="121" spans="1:6" s="33" customFormat="1" ht="71.25" customHeight="1">
      <c r="A121" s="32" t="s">
        <v>9</v>
      </c>
      <c r="B121" s="25" t="s">
        <v>140</v>
      </c>
      <c r="C121" s="26" t="s">
        <v>6</v>
      </c>
      <c r="D121" s="27">
        <v>370</v>
      </c>
      <c r="E121" s="48"/>
      <c r="F121" s="20">
        <f>D121*E121</f>
        <v>0</v>
      </c>
    </row>
    <row r="122" spans="1:6" ht="11.25" customHeight="1">
      <c r="A122" s="32"/>
      <c r="E122" s="48"/>
      <c r="F122" s="20"/>
    </row>
    <row r="123" spans="1:6" ht="51">
      <c r="A123" s="32" t="s">
        <v>8</v>
      </c>
      <c r="B123" s="25" t="s">
        <v>114</v>
      </c>
      <c r="C123" s="26" t="s">
        <v>5</v>
      </c>
      <c r="D123" s="27">
        <v>30</v>
      </c>
      <c r="E123" s="48"/>
      <c r="F123" s="20">
        <f>D123*E123</f>
        <v>0</v>
      </c>
    </row>
    <row r="124" spans="1:6">
      <c r="A124" s="32"/>
      <c r="E124" s="48"/>
      <c r="F124" s="20"/>
    </row>
    <row r="125" spans="1:6" ht="42.75" customHeight="1" thickBot="1">
      <c r="A125" s="32" t="s">
        <v>10</v>
      </c>
      <c r="B125" s="25" t="s">
        <v>93</v>
      </c>
      <c r="C125" s="26" t="s">
        <v>31</v>
      </c>
      <c r="D125" s="27">
        <v>20</v>
      </c>
      <c r="E125" s="48"/>
      <c r="F125" s="20">
        <f>D125*E125</f>
        <v>0</v>
      </c>
    </row>
    <row r="126" spans="1:6" ht="14.25" thickTop="1" thickBot="1">
      <c r="A126" s="32"/>
      <c r="B126" s="61" t="s">
        <v>41</v>
      </c>
      <c r="C126" s="67"/>
      <c r="D126" s="68"/>
      <c r="E126" s="68"/>
      <c r="F126" s="69">
        <f>SUM(F117:F125)</f>
        <v>0</v>
      </c>
    </row>
    <row r="127" spans="1:6" s="33" customFormat="1">
      <c r="A127" s="32"/>
      <c r="B127" s="6"/>
      <c r="C127" s="26"/>
      <c r="D127" s="6"/>
      <c r="E127" s="48"/>
      <c r="F127" s="20"/>
    </row>
    <row r="128" spans="1:6" s="33" customFormat="1">
      <c r="A128" s="32"/>
      <c r="B128" s="31"/>
      <c r="C128" s="42"/>
      <c r="D128" s="36"/>
      <c r="E128" s="48"/>
      <c r="F128" s="20"/>
    </row>
    <row r="129" spans="1:8" s="33" customFormat="1">
      <c r="A129" s="32"/>
      <c r="B129" s="31"/>
      <c r="C129" s="42"/>
      <c r="D129" s="36"/>
      <c r="E129" s="48"/>
      <c r="F129" s="20"/>
    </row>
    <row r="130" spans="1:8" s="33" customFormat="1" ht="15.75" customHeight="1">
      <c r="A130" s="30" t="s">
        <v>36</v>
      </c>
      <c r="B130" s="31" t="s">
        <v>49</v>
      </c>
      <c r="C130" s="42"/>
      <c r="D130" s="36"/>
      <c r="E130" s="48"/>
      <c r="F130" s="43"/>
    </row>
    <row r="131" spans="1:8" s="649" customFormat="1" ht="109.5" customHeight="1">
      <c r="A131" s="644" t="s">
        <v>1</v>
      </c>
      <c r="B131" s="76" t="s">
        <v>96</v>
      </c>
      <c r="C131" s="645" t="s">
        <v>16</v>
      </c>
      <c r="D131" s="646">
        <v>3</v>
      </c>
      <c r="E131" s="647"/>
      <c r="F131" s="648">
        <f>D131*E131</f>
        <v>0</v>
      </c>
    </row>
    <row r="132" spans="1:8" s="33" customFormat="1">
      <c r="A132" s="32"/>
      <c r="B132" s="25"/>
      <c r="C132" s="26"/>
      <c r="D132" s="27"/>
      <c r="E132" s="48"/>
      <c r="F132" s="20"/>
    </row>
    <row r="133" spans="1:8" s="33" customFormat="1" ht="111" customHeight="1">
      <c r="A133" s="32" t="s">
        <v>4</v>
      </c>
      <c r="B133" s="25" t="s">
        <v>98</v>
      </c>
      <c r="C133" s="26" t="s">
        <v>16</v>
      </c>
      <c r="D133" s="27">
        <v>1</v>
      </c>
      <c r="E133" s="48"/>
      <c r="F133" s="20">
        <f>D133*E133</f>
        <v>0</v>
      </c>
    </row>
    <row r="134" spans="1:8" s="33" customFormat="1">
      <c r="A134" s="32"/>
      <c r="B134" s="25"/>
      <c r="C134" s="26"/>
      <c r="D134" s="27"/>
      <c r="E134" s="48"/>
      <c r="F134" s="20"/>
    </row>
    <row r="135" spans="1:8" s="33" customFormat="1" ht="106.5" customHeight="1">
      <c r="A135" s="32" t="s">
        <v>9</v>
      </c>
      <c r="B135" s="25" t="s">
        <v>97</v>
      </c>
      <c r="C135" s="26" t="s">
        <v>16</v>
      </c>
      <c r="D135" s="27">
        <v>2</v>
      </c>
      <c r="E135" s="48"/>
      <c r="F135" s="20">
        <f>D135*E135</f>
        <v>0</v>
      </c>
    </row>
    <row r="136" spans="1:8" s="33" customFormat="1" ht="18" customHeight="1">
      <c r="A136" s="32"/>
      <c r="B136" s="25"/>
      <c r="C136" s="26"/>
      <c r="D136" s="27"/>
      <c r="E136" s="48"/>
      <c r="F136" s="20"/>
    </row>
    <row r="137" spans="1:8" s="33" customFormat="1" ht="136.5" customHeight="1">
      <c r="A137" s="32" t="s">
        <v>8</v>
      </c>
      <c r="B137" s="25" t="s">
        <v>99</v>
      </c>
      <c r="C137" s="26" t="s">
        <v>16</v>
      </c>
      <c r="D137" s="27">
        <v>2</v>
      </c>
      <c r="E137" s="48"/>
      <c r="F137" s="20">
        <f>D137*E137</f>
        <v>0</v>
      </c>
    </row>
    <row r="138" spans="1:8" s="33" customFormat="1" ht="14.25" customHeight="1">
      <c r="A138" s="32"/>
      <c r="B138" s="45"/>
      <c r="C138" s="26"/>
      <c r="D138" s="27"/>
      <c r="E138" s="48"/>
      <c r="F138" s="20"/>
    </row>
    <row r="139" spans="1:8" s="33" customFormat="1" ht="163.5" customHeight="1">
      <c r="A139" s="32" t="s">
        <v>10</v>
      </c>
      <c r="B139" s="25" t="s">
        <v>160</v>
      </c>
      <c r="C139" s="26" t="s">
        <v>16</v>
      </c>
      <c r="D139" s="27">
        <v>2</v>
      </c>
      <c r="E139" s="48"/>
      <c r="F139" s="20">
        <f>D139*E139</f>
        <v>0</v>
      </c>
      <c r="H139" s="94"/>
    </row>
    <row r="140" spans="1:8" s="33" customFormat="1" ht="15" customHeight="1">
      <c r="A140" s="32"/>
      <c r="B140" s="25"/>
      <c r="C140" s="26"/>
      <c r="D140" s="27"/>
      <c r="E140" s="48"/>
      <c r="F140" s="20"/>
    </row>
    <row r="141" spans="1:8" s="33" customFormat="1" ht="109.5" customHeight="1">
      <c r="A141" s="32" t="s">
        <v>11</v>
      </c>
      <c r="B141" s="25" t="s">
        <v>100</v>
      </c>
      <c r="C141" s="26" t="s">
        <v>16</v>
      </c>
      <c r="D141" s="27">
        <v>1</v>
      </c>
      <c r="E141" s="48"/>
      <c r="F141" s="20">
        <f>D141*E141</f>
        <v>0</v>
      </c>
    </row>
    <row r="142" spans="1:8" s="33" customFormat="1" ht="17.25" customHeight="1">
      <c r="A142" s="32"/>
      <c r="B142" s="44"/>
      <c r="C142" s="26"/>
      <c r="D142" s="27"/>
      <c r="E142" s="48"/>
      <c r="F142" s="20"/>
    </row>
    <row r="143" spans="1:8" s="33" customFormat="1" ht="127.5" customHeight="1">
      <c r="A143" s="32" t="s">
        <v>18</v>
      </c>
      <c r="B143" s="25" t="s">
        <v>148</v>
      </c>
      <c r="C143" s="26" t="s">
        <v>16</v>
      </c>
      <c r="D143" s="27">
        <v>1</v>
      </c>
      <c r="E143" s="48"/>
      <c r="F143" s="20">
        <f>D143*E143</f>
        <v>0</v>
      </c>
    </row>
    <row r="144" spans="1:8" s="33" customFormat="1" ht="18.75" customHeight="1"/>
    <row r="145" spans="1:7" s="33" customFormat="1" ht="75.75" customHeight="1">
      <c r="A145" s="32" t="s">
        <v>19</v>
      </c>
      <c r="B145" s="45" t="s">
        <v>122</v>
      </c>
      <c r="C145" s="26" t="s">
        <v>16</v>
      </c>
      <c r="D145" s="27">
        <v>1</v>
      </c>
      <c r="E145" s="48"/>
      <c r="F145" s="20">
        <f>D145*E145</f>
        <v>0</v>
      </c>
    </row>
    <row r="146" spans="1:7" s="33" customFormat="1" ht="17.25" customHeight="1">
      <c r="A146" s="32"/>
      <c r="B146" s="45"/>
      <c r="C146" s="26"/>
      <c r="D146" s="27"/>
      <c r="E146" s="48"/>
      <c r="F146" s="20"/>
    </row>
    <row r="147" spans="1:7" s="79" customFormat="1" ht="162.75" customHeight="1">
      <c r="A147" s="32" t="s">
        <v>20</v>
      </c>
      <c r="B147" s="45" t="s">
        <v>906</v>
      </c>
      <c r="C147" s="26" t="s">
        <v>16</v>
      </c>
      <c r="D147" s="27">
        <v>2</v>
      </c>
      <c r="E147" s="48"/>
      <c r="F147" s="20">
        <f>D147*E147</f>
        <v>0</v>
      </c>
    </row>
    <row r="148" spans="1:7" s="33" customFormat="1" ht="13.5" customHeight="1">
      <c r="A148" s="32"/>
      <c r="B148" s="45"/>
      <c r="C148" s="26"/>
      <c r="D148" s="27"/>
      <c r="E148" s="48"/>
      <c r="F148" s="20"/>
    </row>
    <row r="149" spans="1:7" s="33" customFormat="1" ht="171.75" customHeight="1">
      <c r="A149" s="32" t="s">
        <v>21</v>
      </c>
      <c r="B149" s="45" t="s">
        <v>903</v>
      </c>
      <c r="C149" s="26" t="s">
        <v>16</v>
      </c>
      <c r="D149" s="27">
        <v>2</v>
      </c>
      <c r="E149" s="48"/>
      <c r="F149" s="20">
        <f>D149*E149</f>
        <v>0</v>
      </c>
      <c r="G149" s="79"/>
    </row>
    <row r="150" spans="1:7" s="33" customFormat="1" ht="16.5" customHeight="1">
      <c r="A150" s="32"/>
      <c r="B150" s="45"/>
      <c r="C150" s="26"/>
      <c r="D150" s="27"/>
      <c r="E150" s="48"/>
      <c r="F150" s="20"/>
    </row>
    <row r="151" spans="1:7" s="33" customFormat="1" ht="186" customHeight="1">
      <c r="A151" s="32" t="s">
        <v>22</v>
      </c>
      <c r="B151" s="45" t="s">
        <v>902</v>
      </c>
      <c r="C151" s="26" t="s">
        <v>16</v>
      </c>
      <c r="D151" s="27">
        <v>1</v>
      </c>
      <c r="E151" s="48"/>
      <c r="F151" s="20">
        <f>D151*E151</f>
        <v>0</v>
      </c>
      <c r="G151" s="79"/>
    </row>
    <row r="152" spans="1:7" s="33" customFormat="1" ht="22.5" customHeight="1">
      <c r="C152" s="26"/>
      <c r="D152" s="27"/>
      <c r="E152" s="48"/>
      <c r="F152" s="20"/>
    </row>
    <row r="153" spans="1:7" s="33" customFormat="1" ht="180.75" customHeight="1" thickBot="1">
      <c r="A153" s="32" t="s">
        <v>23</v>
      </c>
      <c r="B153" s="45" t="s">
        <v>901</v>
      </c>
      <c r="C153" s="26" t="s">
        <v>16</v>
      </c>
      <c r="D153" s="27">
        <v>1</v>
      </c>
      <c r="E153" s="48"/>
      <c r="F153" s="20">
        <f>D153*E153</f>
        <v>0</v>
      </c>
      <c r="G153" s="79"/>
    </row>
    <row r="154" spans="1:7" s="33" customFormat="1" ht="19.5" customHeight="1" thickTop="1" thickBot="1">
      <c r="B154" s="61" t="s">
        <v>50</v>
      </c>
      <c r="C154" s="37"/>
      <c r="D154" s="38"/>
      <c r="E154" s="38"/>
      <c r="F154" s="60">
        <f>SUM(F131:F153)</f>
        <v>0</v>
      </c>
    </row>
    <row r="155" spans="1:7" s="33" customFormat="1">
      <c r="A155" s="32"/>
    </row>
    <row r="156" spans="1:7" s="33" customFormat="1">
      <c r="A156" s="32"/>
      <c r="B156" s="31"/>
      <c r="C156" s="26"/>
      <c r="D156" s="27"/>
      <c r="E156" s="27"/>
      <c r="F156" s="34"/>
    </row>
    <row r="157" spans="1:7" s="33" customFormat="1">
      <c r="A157" s="32"/>
      <c r="B157" s="31"/>
      <c r="C157" s="26"/>
      <c r="D157" s="27"/>
      <c r="E157" s="27"/>
      <c r="F157" s="34"/>
    </row>
    <row r="158" spans="1:7" s="33" customFormat="1">
      <c r="A158" s="32"/>
      <c r="B158" s="31"/>
      <c r="C158" s="26"/>
      <c r="D158" s="27"/>
      <c r="E158" s="27"/>
      <c r="F158" s="34"/>
    </row>
    <row r="159" spans="1:7" ht="15" customHeight="1">
      <c r="A159" s="46" t="s">
        <v>37</v>
      </c>
      <c r="B159" s="31" t="s">
        <v>108</v>
      </c>
      <c r="E159" s="48"/>
    </row>
    <row r="160" spans="1:7" ht="150.75" customHeight="1">
      <c r="A160" s="24" t="s">
        <v>1</v>
      </c>
      <c r="B160" s="45" t="s">
        <v>104</v>
      </c>
      <c r="C160" s="42"/>
      <c r="D160" s="36"/>
      <c r="E160" s="48"/>
    </row>
    <row r="161" spans="1:6" ht="126.75" customHeight="1">
      <c r="A161" s="32"/>
      <c r="B161" s="45" t="s">
        <v>102</v>
      </c>
      <c r="C161" s="26" t="s">
        <v>6</v>
      </c>
      <c r="D161" s="6">
        <v>29.93</v>
      </c>
      <c r="E161" s="48"/>
      <c r="F161" s="47">
        <f>SUM(D161*E161)</f>
        <v>0</v>
      </c>
    </row>
    <row r="162" spans="1:6" s="33" customFormat="1">
      <c r="C162" s="35"/>
      <c r="D162" s="36"/>
      <c r="E162" s="48"/>
      <c r="F162" s="34"/>
    </row>
    <row r="163" spans="1:6" ht="203.25" customHeight="1">
      <c r="A163" s="32" t="s">
        <v>4</v>
      </c>
      <c r="B163" s="45" t="s">
        <v>105</v>
      </c>
      <c r="C163" s="42"/>
      <c r="D163" s="36"/>
      <c r="E163" s="48"/>
    </row>
    <row r="164" spans="1:6" ht="120.75" customHeight="1">
      <c r="A164" s="6"/>
      <c r="B164" s="45" t="s">
        <v>101</v>
      </c>
      <c r="C164" s="26" t="s">
        <v>6</v>
      </c>
      <c r="D164" s="6">
        <v>20.329999999999998</v>
      </c>
      <c r="E164" s="48"/>
      <c r="F164" s="47">
        <f>SUM(D164*E164)</f>
        <v>0</v>
      </c>
    </row>
    <row r="165" spans="1:6" ht="16.5" customHeight="1">
      <c r="A165" s="6"/>
      <c r="B165" s="45"/>
      <c r="D165" s="6"/>
      <c r="E165" s="48"/>
      <c r="F165" s="47"/>
    </row>
    <row r="166" spans="1:6" ht="163.5" customHeight="1">
      <c r="A166" s="32" t="s">
        <v>9</v>
      </c>
      <c r="B166" s="45" t="s">
        <v>123</v>
      </c>
      <c r="C166" s="42"/>
      <c r="D166" s="36"/>
      <c r="E166" s="48"/>
    </row>
    <row r="167" spans="1:6" ht="210.75" customHeight="1">
      <c r="A167" s="6"/>
      <c r="B167" s="45" t="s">
        <v>124</v>
      </c>
      <c r="C167" s="26" t="s">
        <v>6</v>
      </c>
      <c r="D167" s="6">
        <v>19.78</v>
      </c>
      <c r="E167" s="48"/>
      <c r="F167" s="47">
        <f>SUM(D167*E167)</f>
        <v>0</v>
      </c>
    </row>
    <row r="168" spans="1:6" ht="18.75" customHeight="1">
      <c r="A168" s="6"/>
      <c r="B168" s="45"/>
      <c r="D168" s="6"/>
      <c r="E168" s="48"/>
      <c r="F168" s="47"/>
    </row>
    <row r="169" spans="1:6" ht="102.75" customHeight="1">
      <c r="A169" s="32" t="s">
        <v>8</v>
      </c>
      <c r="B169" s="45" t="s">
        <v>106</v>
      </c>
      <c r="D169" s="6"/>
      <c r="E169" s="48"/>
      <c r="F169" s="47"/>
    </row>
    <row r="170" spans="1:6" ht="123" customHeight="1">
      <c r="A170" s="6"/>
      <c r="B170" s="45" t="s">
        <v>103</v>
      </c>
      <c r="C170" s="26" t="s">
        <v>6</v>
      </c>
      <c r="D170" s="6">
        <v>3.13</v>
      </c>
      <c r="E170" s="48"/>
      <c r="F170" s="47">
        <f>SUM(D170*E170)</f>
        <v>0</v>
      </c>
    </row>
    <row r="171" spans="1:6" ht="21" customHeight="1">
      <c r="A171" s="6"/>
      <c r="B171" s="80" t="s">
        <v>107</v>
      </c>
      <c r="D171" s="6"/>
      <c r="E171" s="48"/>
      <c r="F171" s="47"/>
    </row>
    <row r="172" spans="1:6" ht="157.5" customHeight="1">
      <c r="A172" s="32" t="s">
        <v>10</v>
      </c>
      <c r="B172" s="45" t="s">
        <v>109</v>
      </c>
      <c r="D172" s="6"/>
      <c r="E172" s="48"/>
      <c r="F172" s="47"/>
    </row>
    <row r="173" spans="1:6" ht="111" customHeight="1">
      <c r="A173" s="6"/>
      <c r="B173" s="25" t="s">
        <v>141</v>
      </c>
      <c r="C173" s="26" t="s">
        <v>6</v>
      </c>
      <c r="D173" s="6">
        <v>50.8</v>
      </c>
      <c r="E173" s="48"/>
      <c r="F173" s="47">
        <f>SUM(D173*E173)</f>
        <v>0</v>
      </c>
    </row>
    <row r="174" spans="1:6" ht="10.5" customHeight="1">
      <c r="A174" s="6"/>
      <c r="B174" s="45"/>
      <c r="D174" s="6"/>
      <c r="E174" s="48"/>
      <c r="F174" s="47"/>
    </row>
    <row r="175" spans="1:6" ht="157.5" customHeight="1">
      <c r="A175" s="32" t="s">
        <v>11</v>
      </c>
      <c r="B175" s="45" t="s">
        <v>142</v>
      </c>
      <c r="D175" s="6"/>
      <c r="E175" s="48"/>
      <c r="F175" s="47"/>
    </row>
    <row r="176" spans="1:6" ht="162" customHeight="1">
      <c r="A176" s="6"/>
      <c r="B176" s="25" t="s">
        <v>143</v>
      </c>
      <c r="C176" s="26" t="s">
        <v>6</v>
      </c>
      <c r="D176" s="6">
        <v>19.350000000000001</v>
      </c>
      <c r="E176" s="48"/>
      <c r="F176" s="47">
        <f>SUM(D176*E176)</f>
        <v>0</v>
      </c>
    </row>
    <row r="177" spans="1:6" ht="13.5" customHeight="1">
      <c r="A177" s="6"/>
      <c r="B177" s="6"/>
      <c r="D177" s="6"/>
      <c r="E177" s="48"/>
      <c r="F177" s="47"/>
    </row>
    <row r="178" spans="1:6" ht="156.75" customHeight="1">
      <c r="A178" s="32" t="s">
        <v>18</v>
      </c>
      <c r="B178" s="45" t="s">
        <v>110</v>
      </c>
      <c r="C178" s="6"/>
      <c r="D178" s="6"/>
      <c r="E178" s="6"/>
      <c r="F178" s="6"/>
    </row>
    <row r="179" spans="1:6" ht="116.25" customHeight="1">
      <c r="B179" s="25" t="s">
        <v>144</v>
      </c>
      <c r="C179" s="26" t="s">
        <v>6</v>
      </c>
      <c r="D179" s="6">
        <v>4</v>
      </c>
      <c r="E179" s="48"/>
      <c r="F179" s="47">
        <f>SUM(D179*E179)</f>
        <v>0</v>
      </c>
    </row>
    <row r="180" spans="1:6" ht="15.75" customHeight="1">
      <c r="D180" s="6"/>
      <c r="E180" s="48"/>
      <c r="F180" s="47"/>
    </row>
    <row r="181" spans="1:6" ht="161.25" customHeight="1">
      <c r="A181" s="32" t="s">
        <v>19</v>
      </c>
      <c r="B181" s="45" t="s">
        <v>145</v>
      </c>
      <c r="C181" s="6"/>
      <c r="D181" s="6"/>
      <c r="E181" s="6"/>
      <c r="F181" s="6"/>
    </row>
    <row r="182" spans="1:6" ht="171" customHeight="1">
      <c r="B182" s="25" t="s">
        <v>146</v>
      </c>
      <c r="C182" s="26" t="s">
        <v>6</v>
      </c>
      <c r="D182" s="6">
        <v>4.8</v>
      </c>
      <c r="E182" s="48"/>
      <c r="F182" s="47">
        <f>SUM(D182*E182)</f>
        <v>0</v>
      </c>
    </row>
    <row r="183" spans="1:6" ht="12.75" customHeight="1">
      <c r="A183" s="6"/>
      <c r="B183" s="45"/>
      <c r="D183" s="6"/>
      <c r="E183" s="48"/>
      <c r="F183" s="47"/>
    </row>
    <row r="184" spans="1:6" ht="86.25" customHeight="1">
      <c r="A184" s="32" t="s">
        <v>20</v>
      </c>
      <c r="B184" s="71" t="s">
        <v>111</v>
      </c>
      <c r="C184" s="26" t="s">
        <v>6</v>
      </c>
      <c r="D184" s="6">
        <v>13.51</v>
      </c>
      <c r="E184" s="48"/>
      <c r="F184" s="47">
        <f>SUM(D184*E184)</f>
        <v>0</v>
      </c>
    </row>
    <row r="185" spans="1:6" ht="33" customHeight="1" thickBot="1">
      <c r="A185" s="32" t="s">
        <v>3</v>
      </c>
      <c r="B185" s="71" t="s">
        <v>147</v>
      </c>
      <c r="C185" s="26" t="s">
        <v>6</v>
      </c>
      <c r="D185" s="6">
        <v>30.56</v>
      </c>
      <c r="E185" s="48"/>
      <c r="F185" s="47">
        <f>SUM(D185*E185)</f>
        <v>0</v>
      </c>
    </row>
    <row r="186" spans="1:6" ht="18" customHeight="1" thickTop="1" thickBot="1">
      <c r="A186" s="6"/>
      <c r="B186" s="93" t="s">
        <v>38</v>
      </c>
      <c r="C186" s="67"/>
      <c r="D186" s="68"/>
      <c r="E186" s="68"/>
      <c r="F186" s="60">
        <f>SUM(F161:F185)</f>
        <v>0</v>
      </c>
    </row>
    <row r="187" spans="1:6" ht="13.5" customHeight="1">
      <c r="A187" s="6"/>
      <c r="B187" s="31"/>
      <c r="C187" s="42"/>
      <c r="D187" s="36"/>
      <c r="E187" s="36"/>
      <c r="F187" s="34"/>
    </row>
    <row r="188" spans="1:6" ht="13.5" customHeight="1">
      <c r="A188" s="6"/>
      <c r="B188" s="6"/>
      <c r="C188" s="6"/>
      <c r="D188" s="6"/>
      <c r="E188" s="6"/>
      <c r="F188" s="6"/>
    </row>
    <row r="189" spans="1:6" ht="13.5" customHeight="1">
      <c r="A189" s="6"/>
      <c r="B189" s="6"/>
      <c r="C189" s="6"/>
      <c r="D189" s="6"/>
      <c r="E189" s="6"/>
      <c r="F189" s="6"/>
    </row>
    <row r="190" spans="1:6" ht="13.5" customHeight="1">
      <c r="A190" s="6"/>
      <c r="B190" s="6"/>
      <c r="C190" s="6"/>
      <c r="D190" s="6"/>
      <c r="E190" s="6"/>
      <c r="F190" s="6"/>
    </row>
    <row r="191" spans="1:6" ht="20.25" customHeight="1">
      <c r="A191" s="86" t="s">
        <v>126</v>
      </c>
      <c r="B191" s="33" t="s">
        <v>125</v>
      </c>
      <c r="C191" s="6"/>
      <c r="D191" s="6"/>
      <c r="E191" s="6"/>
      <c r="F191" s="6"/>
    </row>
    <row r="192" spans="1:6" ht="67.5" customHeight="1">
      <c r="A192" s="32" t="s">
        <v>1</v>
      </c>
      <c r="B192" s="25" t="s">
        <v>135</v>
      </c>
      <c r="C192" s="26" t="s">
        <v>6</v>
      </c>
      <c r="D192" s="27">
        <v>22.68</v>
      </c>
      <c r="E192" s="48"/>
      <c r="F192" s="29">
        <f>D192*E192</f>
        <v>0</v>
      </c>
    </row>
    <row r="193" spans="1:7" ht="15" customHeight="1">
      <c r="A193" s="32"/>
      <c r="E193" s="48"/>
    </row>
    <row r="194" spans="1:7" s="85" customFormat="1" ht="45.75" customHeight="1">
      <c r="A194" s="32" t="s">
        <v>4</v>
      </c>
      <c r="B194" s="25" t="s">
        <v>907</v>
      </c>
      <c r="C194" s="26" t="s">
        <v>6</v>
      </c>
      <c r="D194" s="27">
        <v>20</v>
      </c>
      <c r="E194" s="48"/>
      <c r="F194" s="29">
        <f>D194*E194</f>
        <v>0</v>
      </c>
    </row>
    <row r="195" spans="1:7" s="85" customFormat="1" ht="15" customHeight="1">
      <c r="A195" s="32"/>
      <c r="B195" s="25"/>
      <c r="C195" s="26"/>
      <c r="D195" s="27"/>
      <c r="E195" s="48"/>
      <c r="F195" s="29"/>
    </row>
    <row r="196" spans="1:7" s="33" customFormat="1" ht="42" customHeight="1">
      <c r="A196" s="32" t="s">
        <v>9</v>
      </c>
      <c r="B196" s="25" t="s">
        <v>63</v>
      </c>
      <c r="C196" s="26" t="s">
        <v>6</v>
      </c>
      <c r="D196" s="27">
        <v>20.22</v>
      </c>
      <c r="E196" s="48"/>
      <c r="F196" s="29">
        <f>D196*E196</f>
        <v>0</v>
      </c>
    </row>
    <row r="197" spans="1:7" s="33" customFormat="1" ht="18.75" customHeight="1">
      <c r="A197" s="32"/>
      <c r="B197" s="25"/>
      <c r="C197" s="26"/>
      <c r="D197" s="27"/>
      <c r="E197" s="48"/>
      <c r="F197" s="29"/>
    </row>
    <row r="198" spans="1:7" s="85" customFormat="1" ht="47.25" customHeight="1">
      <c r="A198" s="32" t="s">
        <v>8</v>
      </c>
      <c r="B198" s="25" t="s">
        <v>908</v>
      </c>
      <c r="C198" s="26" t="s">
        <v>2</v>
      </c>
      <c r="D198" s="27">
        <v>1</v>
      </c>
      <c r="E198" s="48"/>
      <c r="F198" s="29">
        <f>D198*E198</f>
        <v>0</v>
      </c>
    </row>
    <row r="199" spans="1:7" s="85" customFormat="1" ht="14.25" customHeight="1">
      <c r="A199" s="32"/>
      <c r="B199" s="25"/>
      <c r="C199" s="26"/>
      <c r="D199" s="27"/>
      <c r="E199" s="48"/>
      <c r="F199" s="29"/>
    </row>
    <row r="200" spans="1:7" ht="83.25" customHeight="1">
      <c r="A200" s="32" t="s">
        <v>10</v>
      </c>
      <c r="B200" s="25" t="s">
        <v>117</v>
      </c>
      <c r="C200" s="26" t="s">
        <v>6</v>
      </c>
      <c r="D200" s="27">
        <v>22.68</v>
      </c>
      <c r="E200" s="48"/>
      <c r="F200" s="29">
        <f>D200*E200</f>
        <v>0</v>
      </c>
    </row>
    <row r="201" spans="1:7" ht="14.25" customHeight="1">
      <c r="A201" s="32"/>
      <c r="E201" s="48"/>
    </row>
    <row r="202" spans="1:7" ht="69" customHeight="1">
      <c r="A202" s="32" t="s">
        <v>11</v>
      </c>
      <c r="B202" s="25" t="s">
        <v>118</v>
      </c>
      <c r="C202" s="26" t="s">
        <v>6</v>
      </c>
      <c r="D202" s="27">
        <v>20</v>
      </c>
      <c r="E202" s="48"/>
      <c r="F202" s="29">
        <f>D202*E202</f>
        <v>0</v>
      </c>
      <c r="G202" s="85"/>
    </row>
    <row r="203" spans="1:7" s="85" customFormat="1"/>
    <row r="204" spans="1:7" ht="125.25" customHeight="1">
      <c r="A204" s="32" t="s">
        <v>18</v>
      </c>
      <c r="B204" s="25" t="s">
        <v>79</v>
      </c>
      <c r="C204" s="26" t="s">
        <v>6</v>
      </c>
      <c r="D204" s="27">
        <v>24</v>
      </c>
      <c r="E204" s="48"/>
      <c r="F204" s="29">
        <f>D204*E204</f>
        <v>0</v>
      </c>
    </row>
    <row r="205" spans="1:7" ht="15.75" customHeight="1">
      <c r="B205" s="31"/>
      <c r="C205" s="42"/>
      <c r="D205" s="36"/>
      <c r="E205" s="36"/>
      <c r="F205" s="34"/>
    </row>
    <row r="206" spans="1:7" ht="66.75" customHeight="1">
      <c r="A206" s="32" t="s">
        <v>19</v>
      </c>
      <c r="B206" s="71" t="s">
        <v>111</v>
      </c>
      <c r="C206" s="26" t="s">
        <v>6</v>
      </c>
      <c r="D206" s="6">
        <v>25</v>
      </c>
      <c r="E206" s="48"/>
      <c r="F206" s="47">
        <f>SUM(D206*E206)</f>
        <v>0</v>
      </c>
    </row>
    <row r="207" spans="1:7" ht="17.25" customHeight="1">
      <c r="A207" s="32" t="s">
        <v>3</v>
      </c>
      <c r="B207" s="71" t="s">
        <v>147</v>
      </c>
      <c r="C207" s="26" t="s">
        <v>6</v>
      </c>
      <c r="D207" s="6">
        <v>28.24</v>
      </c>
      <c r="E207" s="48"/>
      <c r="F207" s="47">
        <f>SUM(D207*E207)</f>
        <v>0</v>
      </c>
    </row>
    <row r="208" spans="1:7">
      <c r="A208" s="32"/>
      <c r="B208" s="71"/>
      <c r="D208" s="6"/>
      <c r="E208" s="48"/>
      <c r="F208" s="47"/>
    </row>
    <row r="209" spans="1:6" ht="44.25" customHeight="1">
      <c r="A209" s="32" t="s">
        <v>20</v>
      </c>
      <c r="B209" s="71" t="s">
        <v>133</v>
      </c>
      <c r="C209" s="26" t="s">
        <v>6</v>
      </c>
      <c r="D209" s="6">
        <v>22.68</v>
      </c>
      <c r="E209" s="48"/>
      <c r="F209" s="47">
        <f>SUM(D209*E209)</f>
        <v>0</v>
      </c>
    </row>
    <row r="210" spans="1:6">
      <c r="B210" s="6"/>
      <c r="C210" s="6"/>
      <c r="D210" s="6"/>
      <c r="E210" s="6"/>
      <c r="F210" s="6"/>
    </row>
    <row r="211" spans="1:6" ht="145.5" customHeight="1">
      <c r="A211" s="32" t="s">
        <v>21</v>
      </c>
      <c r="B211" s="76" t="s">
        <v>83</v>
      </c>
      <c r="C211" s="26" t="s">
        <v>6</v>
      </c>
      <c r="D211" s="27">
        <v>22.68</v>
      </c>
      <c r="E211" s="75"/>
      <c r="F211" s="20">
        <f>+E211*D211</f>
        <v>0</v>
      </c>
    </row>
    <row r="212" spans="1:6" s="85" customFormat="1" ht="16.5" customHeight="1">
      <c r="A212" s="64"/>
      <c r="B212" s="650"/>
      <c r="C212" s="651"/>
      <c r="D212" s="470"/>
      <c r="E212" s="471"/>
      <c r="F212" s="643"/>
    </row>
    <row r="213" spans="1:6" s="85" customFormat="1" ht="159.75" customHeight="1">
      <c r="A213" s="32" t="s">
        <v>22</v>
      </c>
      <c r="B213" s="25" t="s">
        <v>909</v>
      </c>
      <c r="C213" s="26" t="s">
        <v>16</v>
      </c>
      <c r="D213" s="27">
        <v>1</v>
      </c>
      <c r="E213" s="48"/>
      <c r="F213" s="20">
        <f>D213*E213</f>
        <v>0</v>
      </c>
    </row>
    <row r="214" spans="1:6" s="85" customFormat="1" ht="16.5" customHeight="1">
      <c r="A214" s="64"/>
      <c r="B214" s="650"/>
      <c r="C214" s="651"/>
      <c r="D214" s="470"/>
      <c r="E214" s="471"/>
      <c r="F214" s="643"/>
    </row>
    <row r="215" spans="1:6" ht="99.75" customHeight="1">
      <c r="A215" s="32" t="s">
        <v>23</v>
      </c>
      <c r="B215" s="45" t="s">
        <v>159</v>
      </c>
      <c r="C215" s="65" t="s">
        <v>6</v>
      </c>
      <c r="D215" s="27">
        <v>50.69</v>
      </c>
      <c r="E215" s="48"/>
      <c r="F215" s="29">
        <f>D215*E215</f>
        <v>0</v>
      </c>
    </row>
    <row r="216" spans="1:6" ht="16.5" customHeight="1">
      <c r="A216" s="32"/>
      <c r="B216" s="45"/>
      <c r="C216" s="65"/>
      <c r="E216" s="48"/>
    </row>
    <row r="217" spans="1:6" s="85" customFormat="1" ht="63.75">
      <c r="A217" s="32" t="s">
        <v>25</v>
      </c>
      <c r="B217" s="25" t="s">
        <v>140</v>
      </c>
      <c r="C217" s="26" t="s">
        <v>6</v>
      </c>
      <c r="D217" s="27">
        <v>35</v>
      </c>
      <c r="E217" s="48"/>
      <c r="F217" s="20">
        <f>D217*E217</f>
        <v>0</v>
      </c>
    </row>
    <row r="218" spans="1:6" s="85" customFormat="1">
      <c r="A218" s="652"/>
    </row>
    <row r="219" spans="1:6" ht="69.75" customHeight="1" thickBot="1">
      <c r="A219" s="32" t="s">
        <v>26</v>
      </c>
      <c r="B219" s="25" t="s">
        <v>95</v>
      </c>
      <c r="C219" s="26" t="s">
        <v>7</v>
      </c>
      <c r="D219" s="27">
        <v>11</v>
      </c>
      <c r="E219" s="48"/>
      <c r="F219" s="29">
        <f>D219*E219</f>
        <v>0</v>
      </c>
    </row>
    <row r="220" spans="1:6" ht="17.25" customHeight="1" thickTop="1" thickBot="1">
      <c r="B220" s="61" t="s">
        <v>127</v>
      </c>
      <c r="C220" s="67"/>
      <c r="D220" s="68"/>
      <c r="E220" s="68"/>
      <c r="F220" s="60">
        <f>SUM(F192:F219)</f>
        <v>0</v>
      </c>
    </row>
    <row r="221" spans="1:6">
      <c r="B221" s="6"/>
      <c r="C221" s="6"/>
      <c r="D221" s="6"/>
      <c r="E221" s="6"/>
      <c r="F221" s="6"/>
    </row>
    <row r="222" spans="1:6">
      <c r="B222" s="6"/>
      <c r="C222" s="6"/>
      <c r="D222" s="6"/>
      <c r="E222" s="6"/>
      <c r="F222" s="6"/>
    </row>
    <row r="223" spans="1:6">
      <c r="B223" s="6"/>
      <c r="C223" s="6"/>
      <c r="D223" s="6"/>
      <c r="E223" s="6"/>
      <c r="F223" s="6"/>
    </row>
    <row r="224" spans="1:6">
      <c r="B224" s="6"/>
      <c r="C224" s="6"/>
      <c r="D224" s="6"/>
      <c r="E224" s="6"/>
      <c r="F224" s="6"/>
    </row>
    <row r="226" spans="2:6">
      <c r="B226" s="6"/>
      <c r="C226" s="6"/>
      <c r="D226" s="6"/>
      <c r="E226" s="6"/>
      <c r="F226" s="6"/>
    </row>
    <row r="230" spans="2:6">
      <c r="B230" s="45"/>
      <c r="D230" s="6"/>
      <c r="E230" s="48"/>
      <c r="F230" s="47"/>
    </row>
  </sheetData>
  <sheetProtection password="CC09" sheet="1" objects="1" scenarios="1"/>
  <printOptions horizontalCentered="1"/>
  <pageMargins left="0.78740157480314965" right="0.78740157480314965" top="1.1811023622047245" bottom="0.78740157480314965" header="0.31496062992125984" footer="0.31496062992125984"/>
  <pageSetup paperSize="9" scale="96" orientation="portrait" r:id="rId1"/>
  <headerFooter>
    <oddFooter>Stran &amp;P od &amp;N</oddFooter>
  </headerFooter>
  <rowBreaks count="5" manualBreakCount="5">
    <brk id="90" max="5" man="1"/>
    <brk id="113" max="5" man="1"/>
    <brk id="134" max="5" man="1"/>
    <brk id="144" max="5" man="1"/>
    <brk id="199" max="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E46"/>
  <sheetViews>
    <sheetView view="pageBreakPreview" zoomScale="60" zoomScaleNormal="100" workbookViewId="0">
      <selection activeCell="B26" sqref="B26"/>
    </sheetView>
  </sheetViews>
  <sheetFormatPr defaultColWidth="9" defaultRowHeight="12.75"/>
  <cols>
    <col min="1" max="1" width="9" style="247"/>
    <col min="2" max="2" width="74.28515625" style="179" customWidth="1"/>
    <col min="3" max="3" width="6" style="171" customWidth="1"/>
    <col min="4" max="4" width="72.28515625" style="116" customWidth="1"/>
    <col min="5" max="5" width="13.140625" style="116" customWidth="1"/>
    <col min="6" max="8" width="9" style="116"/>
    <col min="9" max="9" width="11.5703125" style="116" customWidth="1"/>
    <col min="10" max="16384" width="9" style="116"/>
  </cols>
  <sheetData>
    <row r="2" spans="1:5" s="355" customFormat="1">
      <c r="A2" s="247"/>
      <c r="B2" s="98" t="s">
        <v>593</v>
      </c>
      <c r="C2" s="105"/>
      <c r="D2" s="357"/>
      <c r="E2" s="357"/>
    </row>
    <row r="3" spans="1:5">
      <c r="B3" s="358"/>
      <c r="D3" s="170"/>
    </row>
    <row r="4" spans="1:5" ht="25.5">
      <c r="B4" s="359" t="s">
        <v>594</v>
      </c>
      <c r="D4" s="171"/>
    </row>
    <row r="5" spans="1:5" ht="9" customHeight="1">
      <c r="B5" s="358"/>
      <c r="D5" s="171"/>
    </row>
    <row r="6" spans="1:5" ht="63.75">
      <c r="B6" s="360" t="s">
        <v>595</v>
      </c>
      <c r="D6" s="171"/>
    </row>
    <row r="7" spans="1:5">
      <c r="B7" s="360"/>
      <c r="D7" s="171"/>
    </row>
    <row r="8" spans="1:5" ht="38.25">
      <c r="B8" s="360" t="s">
        <v>596</v>
      </c>
      <c r="D8" s="171"/>
    </row>
    <row r="9" spans="1:5">
      <c r="B9" s="360"/>
      <c r="D9" s="171"/>
    </row>
    <row r="10" spans="1:5" ht="63.75">
      <c r="B10" s="360" t="s">
        <v>597</v>
      </c>
      <c r="D10" s="171"/>
    </row>
    <row r="11" spans="1:5">
      <c r="B11" s="360"/>
      <c r="D11" s="171"/>
    </row>
    <row r="12" spans="1:5" ht="25.5">
      <c r="B12" s="360" t="s">
        <v>598</v>
      </c>
      <c r="D12" s="171"/>
    </row>
    <row r="13" spans="1:5">
      <c r="B13" s="360"/>
      <c r="D13" s="171"/>
    </row>
    <row r="14" spans="1:5" ht="38.25">
      <c r="B14" s="360" t="s">
        <v>599</v>
      </c>
      <c r="D14" s="171"/>
    </row>
    <row r="15" spans="1:5">
      <c r="B15" s="360"/>
      <c r="D15" s="171"/>
    </row>
    <row r="16" spans="1:5" ht="51">
      <c r="B16" s="360" t="s">
        <v>600</v>
      </c>
      <c r="D16" s="171"/>
    </row>
    <row r="17" spans="2:4">
      <c r="B17" s="360"/>
      <c r="D17" s="171"/>
    </row>
    <row r="18" spans="2:4">
      <c r="B18" s="360" t="s">
        <v>601</v>
      </c>
      <c r="D18" s="171"/>
    </row>
    <row r="19" spans="2:4">
      <c r="B19" s="360"/>
      <c r="D19" s="171"/>
    </row>
    <row r="20" spans="2:4" ht="76.5">
      <c r="B20" s="360" t="s">
        <v>602</v>
      </c>
      <c r="D20" s="171"/>
    </row>
    <row r="21" spans="2:4">
      <c r="B21" s="360"/>
      <c r="D21" s="171"/>
    </row>
    <row r="22" spans="2:4" ht="38.25">
      <c r="B22" s="360" t="s">
        <v>603</v>
      </c>
      <c r="D22" s="171"/>
    </row>
    <row r="23" spans="2:4">
      <c r="B23" s="360"/>
      <c r="D23" s="171"/>
    </row>
    <row r="24" spans="2:4" ht="38.25">
      <c r="B24" s="360" t="s">
        <v>604</v>
      </c>
      <c r="D24" s="171"/>
    </row>
    <row r="25" spans="2:4">
      <c r="B25" s="360"/>
      <c r="D25" s="171"/>
    </row>
    <row r="26" spans="2:4" ht="25.5">
      <c r="B26" s="360" t="s">
        <v>605</v>
      </c>
      <c r="D26" s="171"/>
    </row>
    <row r="27" spans="2:4">
      <c r="B27" s="360"/>
      <c r="D27" s="171"/>
    </row>
    <row r="28" spans="2:4" ht="51">
      <c r="B28" s="360" t="s">
        <v>606</v>
      </c>
      <c r="D28" s="171"/>
    </row>
    <row r="29" spans="2:4">
      <c r="B29" s="360"/>
      <c r="D29" s="171"/>
    </row>
    <row r="30" spans="2:4" ht="25.5">
      <c r="B30" s="360" t="s">
        <v>607</v>
      </c>
      <c r="D30" s="171"/>
    </row>
    <row r="31" spans="2:4">
      <c r="B31" s="360"/>
      <c r="D31" s="171"/>
    </row>
    <row r="32" spans="2:4" ht="25.5">
      <c r="B32" s="360" t="s">
        <v>608</v>
      </c>
      <c r="D32" s="171"/>
    </row>
    <row r="33" spans="2:4">
      <c r="B33" s="360"/>
      <c r="D33" s="171"/>
    </row>
    <row r="34" spans="2:4">
      <c r="B34" s="360" t="s">
        <v>609</v>
      </c>
      <c r="D34" s="171"/>
    </row>
    <row r="35" spans="2:4">
      <c r="B35" s="360"/>
      <c r="D35" s="171"/>
    </row>
    <row r="36" spans="2:4" ht="25.5">
      <c r="B36" s="360" t="s">
        <v>610</v>
      </c>
      <c r="D36" s="171"/>
    </row>
    <row r="37" spans="2:4">
      <c r="B37" s="360"/>
      <c r="D37" s="171"/>
    </row>
    <row r="38" spans="2:4">
      <c r="B38" s="360" t="s">
        <v>611</v>
      </c>
      <c r="D38" s="171"/>
    </row>
    <row r="39" spans="2:4">
      <c r="B39" s="360"/>
      <c r="D39" s="171"/>
    </row>
    <row r="40" spans="2:4" ht="38.25">
      <c r="B40" s="360" t="s">
        <v>612</v>
      </c>
      <c r="D40" s="171"/>
    </row>
    <row r="41" spans="2:4">
      <c r="B41" s="360"/>
      <c r="D41" s="171"/>
    </row>
    <row r="42" spans="2:4">
      <c r="B42" s="361"/>
    </row>
    <row r="43" spans="2:4">
      <c r="B43" s="362"/>
    </row>
    <row r="44" spans="2:4">
      <c r="B44" s="361"/>
    </row>
    <row r="45" spans="2:4">
      <c r="B45" s="362"/>
    </row>
    <row r="46" spans="2:4">
      <c r="B46" s="362"/>
    </row>
  </sheetData>
  <sheetProtection password="CC09" sheet="1" objects="1" scenarios="1"/>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512"/>
  <sheetViews>
    <sheetView view="pageBreakPreview" zoomScale="82" zoomScaleNormal="100" zoomScaleSheetLayoutView="82" workbookViewId="0">
      <selection activeCell="E15" sqref="E15"/>
    </sheetView>
  </sheetViews>
  <sheetFormatPr defaultColWidth="9" defaultRowHeight="12.75"/>
  <cols>
    <col min="1" max="1" width="6.7109375" style="128" customWidth="1"/>
    <col min="2" max="2" width="60.7109375" style="259" customWidth="1"/>
    <col min="3" max="4" width="7.7109375" style="260" customWidth="1"/>
    <col min="5" max="5" width="10.7109375" style="755" customWidth="1"/>
    <col min="6" max="6" width="15.7109375" style="126" customWidth="1"/>
    <col min="7" max="11" width="9" style="127"/>
    <col min="12" max="253" width="9" style="128"/>
    <col min="254" max="254" width="48" style="128" customWidth="1"/>
    <col min="255" max="255" width="9" style="128"/>
    <col min="256" max="256" width="6" style="128" bestFit="1" customWidth="1"/>
    <col min="257" max="258" width="13.140625" style="128" customWidth="1"/>
    <col min="259" max="509" width="9" style="128"/>
    <col min="510" max="510" width="48" style="128" customWidth="1"/>
    <col min="511" max="511" width="9" style="128"/>
    <col min="512" max="512" width="6" style="128" bestFit="1" customWidth="1"/>
    <col min="513" max="514" width="13.140625" style="128" customWidth="1"/>
    <col min="515" max="765" width="9" style="128"/>
    <col min="766" max="766" width="48" style="128" customWidth="1"/>
    <col min="767" max="767" width="9" style="128"/>
    <col min="768" max="768" width="6" style="128" bestFit="1" customWidth="1"/>
    <col min="769" max="770" width="13.140625" style="128" customWidth="1"/>
    <col min="771" max="1021" width="9" style="128"/>
    <col min="1022" max="1022" width="48" style="128" customWidth="1"/>
    <col min="1023" max="1023" width="9" style="128"/>
    <col min="1024" max="1024" width="6" style="128" bestFit="1" customWidth="1"/>
    <col min="1025" max="1026" width="13.140625" style="128" customWidth="1"/>
    <col min="1027" max="1277" width="9" style="128"/>
    <col min="1278" max="1278" width="48" style="128" customWidth="1"/>
    <col min="1279" max="1279" width="9" style="128"/>
    <col min="1280" max="1280" width="6" style="128" bestFit="1" customWidth="1"/>
    <col min="1281" max="1282" width="13.140625" style="128" customWidth="1"/>
    <col min="1283" max="1533" width="9" style="128"/>
    <col min="1534" max="1534" width="48" style="128" customWidth="1"/>
    <col min="1535" max="1535" width="9" style="128"/>
    <col min="1536" max="1536" width="6" style="128" bestFit="1" customWidth="1"/>
    <col min="1537" max="1538" width="13.140625" style="128" customWidth="1"/>
    <col min="1539" max="1789" width="9" style="128"/>
    <col min="1790" max="1790" width="48" style="128" customWidth="1"/>
    <col min="1791" max="1791" width="9" style="128"/>
    <col min="1792" max="1792" width="6" style="128" bestFit="1" customWidth="1"/>
    <col min="1793" max="1794" width="13.140625" style="128" customWidth="1"/>
    <col min="1795" max="2045" width="9" style="128"/>
    <col min="2046" max="2046" width="48" style="128" customWidth="1"/>
    <col min="2047" max="2047" width="9" style="128"/>
    <col min="2048" max="2048" width="6" style="128" bestFit="1" customWidth="1"/>
    <col min="2049" max="2050" width="13.140625" style="128" customWidth="1"/>
    <col min="2051" max="2301" width="9" style="128"/>
    <col min="2302" max="2302" width="48" style="128" customWidth="1"/>
    <col min="2303" max="2303" width="9" style="128"/>
    <col min="2304" max="2304" width="6" style="128" bestFit="1" customWidth="1"/>
    <col min="2305" max="2306" width="13.140625" style="128" customWidth="1"/>
    <col min="2307" max="2557" width="9" style="128"/>
    <col min="2558" max="2558" width="48" style="128" customWidth="1"/>
    <col min="2559" max="2559" width="9" style="128"/>
    <col min="2560" max="2560" width="6" style="128" bestFit="1" customWidth="1"/>
    <col min="2561" max="2562" width="13.140625" style="128" customWidth="1"/>
    <col min="2563" max="2813" width="9" style="128"/>
    <col min="2814" max="2814" width="48" style="128" customWidth="1"/>
    <col min="2815" max="2815" width="9" style="128"/>
    <col min="2816" max="2816" width="6" style="128" bestFit="1" customWidth="1"/>
    <col min="2817" max="2818" width="13.140625" style="128" customWidth="1"/>
    <col min="2819" max="3069" width="9" style="128"/>
    <col min="3070" max="3070" width="48" style="128" customWidth="1"/>
    <col min="3071" max="3071" width="9" style="128"/>
    <col min="3072" max="3072" width="6" style="128" bestFit="1" customWidth="1"/>
    <col min="3073" max="3074" width="13.140625" style="128" customWidth="1"/>
    <col min="3075" max="3325" width="9" style="128"/>
    <col min="3326" max="3326" width="48" style="128" customWidth="1"/>
    <col min="3327" max="3327" width="9" style="128"/>
    <col min="3328" max="3328" width="6" style="128" bestFit="1" customWidth="1"/>
    <col min="3329" max="3330" width="13.140625" style="128" customWidth="1"/>
    <col min="3331" max="3581" width="9" style="128"/>
    <col min="3582" max="3582" width="48" style="128" customWidth="1"/>
    <col min="3583" max="3583" width="9" style="128"/>
    <col min="3584" max="3584" width="6" style="128" bestFit="1" customWidth="1"/>
    <col min="3585" max="3586" width="13.140625" style="128" customWidth="1"/>
    <col min="3587" max="3837" width="9" style="128"/>
    <col min="3838" max="3838" width="48" style="128" customWidth="1"/>
    <col min="3839" max="3839" width="9" style="128"/>
    <col min="3840" max="3840" width="6" style="128" bestFit="1" customWidth="1"/>
    <col min="3841" max="3842" width="13.140625" style="128" customWidth="1"/>
    <col min="3843" max="4093" width="9" style="128"/>
    <col min="4094" max="4094" width="48" style="128" customWidth="1"/>
    <col min="4095" max="4095" width="9" style="128"/>
    <col min="4096" max="4096" width="6" style="128" bestFit="1" customWidth="1"/>
    <col min="4097" max="4098" width="13.140625" style="128" customWidth="1"/>
    <col min="4099" max="4349" width="9" style="128"/>
    <col min="4350" max="4350" width="48" style="128" customWidth="1"/>
    <col min="4351" max="4351" width="9" style="128"/>
    <col min="4352" max="4352" width="6" style="128" bestFit="1" customWidth="1"/>
    <col min="4353" max="4354" width="13.140625" style="128" customWidth="1"/>
    <col min="4355" max="4605" width="9" style="128"/>
    <col min="4606" max="4606" width="48" style="128" customWidth="1"/>
    <col min="4607" max="4607" width="9" style="128"/>
    <col min="4608" max="4608" width="6" style="128" bestFit="1" customWidth="1"/>
    <col min="4609" max="4610" width="13.140625" style="128" customWidth="1"/>
    <col min="4611" max="4861" width="9" style="128"/>
    <col min="4862" max="4862" width="48" style="128" customWidth="1"/>
    <col min="4863" max="4863" width="9" style="128"/>
    <col min="4864" max="4864" width="6" style="128" bestFit="1" customWidth="1"/>
    <col min="4865" max="4866" width="13.140625" style="128" customWidth="1"/>
    <col min="4867" max="5117" width="9" style="128"/>
    <col min="5118" max="5118" width="48" style="128" customWidth="1"/>
    <col min="5119" max="5119" width="9" style="128"/>
    <col min="5120" max="5120" width="6" style="128" bestFit="1" customWidth="1"/>
    <col min="5121" max="5122" width="13.140625" style="128" customWidth="1"/>
    <col min="5123" max="5373" width="9" style="128"/>
    <col min="5374" max="5374" width="48" style="128" customWidth="1"/>
    <col min="5375" max="5375" width="9" style="128"/>
    <col min="5376" max="5376" width="6" style="128" bestFit="1" customWidth="1"/>
    <col min="5377" max="5378" width="13.140625" style="128" customWidth="1"/>
    <col min="5379" max="5629" width="9" style="128"/>
    <col min="5630" max="5630" width="48" style="128" customWidth="1"/>
    <col min="5631" max="5631" width="9" style="128"/>
    <col min="5632" max="5632" width="6" style="128" bestFit="1" customWidth="1"/>
    <col min="5633" max="5634" width="13.140625" style="128" customWidth="1"/>
    <col min="5635" max="5885" width="9" style="128"/>
    <col min="5886" max="5886" width="48" style="128" customWidth="1"/>
    <col min="5887" max="5887" width="9" style="128"/>
    <col min="5888" max="5888" width="6" style="128" bestFit="1" customWidth="1"/>
    <col min="5889" max="5890" width="13.140625" style="128" customWidth="1"/>
    <col min="5891" max="6141" width="9" style="128"/>
    <col min="6142" max="6142" width="48" style="128" customWidth="1"/>
    <col min="6143" max="6143" width="9" style="128"/>
    <col min="6144" max="6144" width="6" style="128" bestFit="1" customWidth="1"/>
    <col min="6145" max="6146" width="13.140625" style="128" customWidth="1"/>
    <col min="6147" max="6397" width="9" style="128"/>
    <col min="6398" max="6398" width="48" style="128" customWidth="1"/>
    <col min="6399" max="6399" width="9" style="128"/>
    <col min="6400" max="6400" width="6" style="128" bestFit="1" customWidth="1"/>
    <col min="6401" max="6402" width="13.140625" style="128" customWidth="1"/>
    <col min="6403" max="6653" width="9" style="128"/>
    <col min="6654" max="6654" width="48" style="128" customWidth="1"/>
    <col min="6655" max="6655" width="9" style="128"/>
    <col min="6656" max="6656" width="6" style="128" bestFit="1" customWidth="1"/>
    <col min="6657" max="6658" width="13.140625" style="128" customWidth="1"/>
    <col min="6659" max="6909" width="9" style="128"/>
    <col min="6910" max="6910" width="48" style="128" customWidth="1"/>
    <col min="6911" max="6911" width="9" style="128"/>
    <col min="6912" max="6912" width="6" style="128" bestFit="1" customWidth="1"/>
    <col min="6913" max="6914" width="13.140625" style="128" customWidth="1"/>
    <col min="6915" max="7165" width="9" style="128"/>
    <col min="7166" max="7166" width="48" style="128" customWidth="1"/>
    <col min="7167" max="7167" width="9" style="128"/>
    <col min="7168" max="7168" width="6" style="128" bestFit="1" customWidth="1"/>
    <col min="7169" max="7170" width="13.140625" style="128" customWidth="1"/>
    <col min="7171" max="7421" width="9" style="128"/>
    <col min="7422" max="7422" width="48" style="128" customWidth="1"/>
    <col min="7423" max="7423" width="9" style="128"/>
    <col min="7424" max="7424" width="6" style="128" bestFit="1" customWidth="1"/>
    <col min="7425" max="7426" width="13.140625" style="128" customWidth="1"/>
    <col min="7427" max="7677" width="9" style="128"/>
    <col min="7678" max="7678" width="48" style="128" customWidth="1"/>
    <col min="7679" max="7679" width="9" style="128"/>
    <col min="7680" max="7680" width="6" style="128" bestFit="1" customWidth="1"/>
    <col min="7681" max="7682" width="13.140625" style="128" customWidth="1"/>
    <col min="7683" max="7933" width="9" style="128"/>
    <col min="7934" max="7934" width="48" style="128" customWidth="1"/>
    <col min="7935" max="7935" width="9" style="128"/>
    <col min="7936" max="7936" width="6" style="128" bestFit="1" customWidth="1"/>
    <col min="7937" max="7938" width="13.140625" style="128" customWidth="1"/>
    <col min="7939" max="8189" width="9" style="128"/>
    <col min="8190" max="8190" width="48" style="128" customWidth="1"/>
    <col min="8191" max="8191" width="9" style="128"/>
    <col min="8192" max="8192" width="6" style="128" bestFit="1" customWidth="1"/>
    <col min="8193" max="8194" width="13.140625" style="128" customWidth="1"/>
    <col min="8195" max="8445" width="9" style="128"/>
    <col min="8446" max="8446" width="48" style="128" customWidth="1"/>
    <col min="8447" max="8447" width="9" style="128"/>
    <col min="8448" max="8448" width="6" style="128" bestFit="1" customWidth="1"/>
    <col min="8449" max="8450" width="13.140625" style="128" customWidth="1"/>
    <col min="8451" max="8701" width="9" style="128"/>
    <col min="8702" max="8702" width="48" style="128" customWidth="1"/>
    <col min="8703" max="8703" width="9" style="128"/>
    <col min="8704" max="8704" width="6" style="128" bestFit="1" customWidth="1"/>
    <col min="8705" max="8706" width="13.140625" style="128" customWidth="1"/>
    <col min="8707" max="8957" width="9" style="128"/>
    <col min="8958" max="8958" width="48" style="128" customWidth="1"/>
    <col min="8959" max="8959" width="9" style="128"/>
    <col min="8960" max="8960" width="6" style="128" bestFit="1" customWidth="1"/>
    <col min="8961" max="8962" width="13.140625" style="128" customWidth="1"/>
    <col min="8963" max="9213" width="9" style="128"/>
    <col min="9214" max="9214" width="48" style="128" customWidth="1"/>
    <col min="9215" max="9215" width="9" style="128"/>
    <col min="9216" max="9216" width="6" style="128" bestFit="1" customWidth="1"/>
    <col min="9217" max="9218" width="13.140625" style="128" customWidth="1"/>
    <col min="9219" max="9469" width="9" style="128"/>
    <col min="9470" max="9470" width="48" style="128" customWidth="1"/>
    <col min="9471" max="9471" width="9" style="128"/>
    <col min="9472" max="9472" width="6" style="128" bestFit="1" customWidth="1"/>
    <col min="9473" max="9474" width="13.140625" style="128" customWidth="1"/>
    <col min="9475" max="9725" width="9" style="128"/>
    <col min="9726" max="9726" width="48" style="128" customWidth="1"/>
    <col min="9727" max="9727" width="9" style="128"/>
    <col min="9728" max="9728" width="6" style="128" bestFit="1" customWidth="1"/>
    <col min="9729" max="9730" width="13.140625" style="128" customWidth="1"/>
    <col min="9731" max="9981" width="9" style="128"/>
    <col min="9982" max="9982" width="48" style="128" customWidth="1"/>
    <col min="9983" max="9983" width="9" style="128"/>
    <col min="9984" max="9984" width="6" style="128" bestFit="1" customWidth="1"/>
    <col min="9985" max="9986" width="13.140625" style="128" customWidth="1"/>
    <col min="9987" max="10237" width="9" style="128"/>
    <col min="10238" max="10238" width="48" style="128" customWidth="1"/>
    <col min="10239" max="10239" width="9" style="128"/>
    <col min="10240" max="10240" width="6" style="128" bestFit="1" customWidth="1"/>
    <col min="10241" max="10242" width="13.140625" style="128" customWidth="1"/>
    <col min="10243" max="10493" width="9" style="128"/>
    <col min="10494" max="10494" width="48" style="128" customWidth="1"/>
    <col min="10495" max="10495" width="9" style="128"/>
    <col min="10496" max="10496" width="6" style="128" bestFit="1" customWidth="1"/>
    <col min="10497" max="10498" width="13.140625" style="128" customWidth="1"/>
    <col min="10499" max="10749" width="9" style="128"/>
    <col min="10750" max="10750" width="48" style="128" customWidth="1"/>
    <col min="10751" max="10751" width="9" style="128"/>
    <col min="10752" max="10752" width="6" style="128" bestFit="1" customWidth="1"/>
    <col min="10753" max="10754" width="13.140625" style="128" customWidth="1"/>
    <col min="10755" max="11005" width="9" style="128"/>
    <col min="11006" max="11006" width="48" style="128" customWidth="1"/>
    <col min="11007" max="11007" width="9" style="128"/>
    <col min="11008" max="11008" width="6" style="128" bestFit="1" customWidth="1"/>
    <col min="11009" max="11010" width="13.140625" style="128" customWidth="1"/>
    <col min="11011" max="11261" width="9" style="128"/>
    <col min="11262" max="11262" width="48" style="128" customWidth="1"/>
    <col min="11263" max="11263" width="9" style="128"/>
    <col min="11264" max="11264" width="6" style="128" bestFit="1" customWidth="1"/>
    <col min="11265" max="11266" width="13.140625" style="128" customWidth="1"/>
    <col min="11267" max="11517" width="9" style="128"/>
    <col min="11518" max="11518" width="48" style="128" customWidth="1"/>
    <col min="11519" max="11519" width="9" style="128"/>
    <col min="11520" max="11520" width="6" style="128" bestFit="1" customWidth="1"/>
    <col min="11521" max="11522" width="13.140625" style="128" customWidth="1"/>
    <col min="11523" max="11773" width="9" style="128"/>
    <col min="11774" max="11774" width="48" style="128" customWidth="1"/>
    <col min="11775" max="11775" width="9" style="128"/>
    <col min="11776" max="11776" width="6" style="128" bestFit="1" customWidth="1"/>
    <col min="11777" max="11778" width="13.140625" style="128" customWidth="1"/>
    <col min="11779" max="12029" width="9" style="128"/>
    <col min="12030" max="12030" width="48" style="128" customWidth="1"/>
    <col min="12031" max="12031" width="9" style="128"/>
    <col min="12032" max="12032" width="6" style="128" bestFit="1" customWidth="1"/>
    <col min="12033" max="12034" width="13.140625" style="128" customWidth="1"/>
    <col min="12035" max="12285" width="9" style="128"/>
    <col min="12286" max="12286" width="48" style="128" customWidth="1"/>
    <col min="12287" max="12287" width="9" style="128"/>
    <col min="12288" max="12288" width="6" style="128" bestFit="1" customWidth="1"/>
    <col min="12289" max="12290" width="13.140625" style="128" customWidth="1"/>
    <col min="12291" max="12541" width="9" style="128"/>
    <col min="12542" max="12542" width="48" style="128" customWidth="1"/>
    <col min="12543" max="12543" width="9" style="128"/>
    <col min="12544" max="12544" width="6" style="128" bestFit="1" customWidth="1"/>
    <col min="12545" max="12546" width="13.140625" style="128" customWidth="1"/>
    <col min="12547" max="12797" width="9" style="128"/>
    <col min="12798" max="12798" width="48" style="128" customWidth="1"/>
    <col min="12799" max="12799" width="9" style="128"/>
    <col min="12800" max="12800" width="6" style="128" bestFit="1" customWidth="1"/>
    <col min="12801" max="12802" width="13.140625" style="128" customWidth="1"/>
    <col min="12803" max="13053" width="9" style="128"/>
    <col min="13054" max="13054" width="48" style="128" customWidth="1"/>
    <col min="13055" max="13055" width="9" style="128"/>
    <col min="13056" max="13056" width="6" style="128" bestFit="1" customWidth="1"/>
    <col min="13057" max="13058" width="13.140625" style="128" customWidth="1"/>
    <col min="13059" max="13309" width="9" style="128"/>
    <col min="13310" max="13310" width="48" style="128" customWidth="1"/>
    <col min="13311" max="13311" width="9" style="128"/>
    <col min="13312" max="13312" width="6" style="128" bestFit="1" customWidth="1"/>
    <col min="13313" max="13314" width="13.140625" style="128" customWidth="1"/>
    <col min="13315" max="13565" width="9" style="128"/>
    <col min="13566" max="13566" width="48" style="128" customWidth="1"/>
    <col min="13567" max="13567" width="9" style="128"/>
    <col min="13568" max="13568" width="6" style="128" bestFit="1" customWidth="1"/>
    <col min="13569" max="13570" width="13.140625" style="128" customWidth="1"/>
    <col min="13571" max="13821" width="9" style="128"/>
    <col min="13822" max="13822" width="48" style="128" customWidth="1"/>
    <col min="13823" max="13823" width="9" style="128"/>
    <col min="13824" max="13824" width="6" style="128" bestFit="1" customWidth="1"/>
    <col min="13825" max="13826" width="13.140625" style="128" customWidth="1"/>
    <col min="13827" max="14077" width="9" style="128"/>
    <col min="14078" max="14078" width="48" style="128" customWidth="1"/>
    <col min="14079" max="14079" width="9" style="128"/>
    <col min="14080" max="14080" width="6" style="128" bestFit="1" customWidth="1"/>
    <col min="14081" max="14082" width="13.140625" style="128" customWidth="1"/>
    <col min="14083" max="14333" width="9" style="128"/>
    <col min="14334" max="14334" width="48" style="128" customWidth="1"/>
    <col min="14335" max="14335" width="9" style="128"/>
    <col min="14336" max="14336" width="6" style="128" bestFit="1" customWidth="1"/>
    <col min="14337" max="14338" width="13.140625" style="128" customWidth="1"/>
    <col min="14339" max="14589" width="9" style="128"/>
    <col min="14590" max="14590" width="48" style="128" customWidth="1"/>
    <col min="14591" max="14591" width="9" style="128"/>
    <col min="14592" max="14592" width="6" style="128" bestFit="1" customWidth="1"/>
    <col min="14593" max="14594" width="13.140625" style="128" customWidth="1"/>
    <col min="14595" max="14845" width="9" style="128"/>
    <col min="14846" max="14846" width="48" style="128" customWidth="1"/>
    <col min="14847" max="14847" width="9" style="128"/>
    <col min="14848" max="14848" width="6" style="128" bestFit="1" customWidth="1"/>
    <col min="14849" max="14850" width="13.140625" style="128" customWidth="1"/>
    <col min="14851" max="15101" width="9" style="128"/>
    <col min="15102" max="15102" width="48" style="128" customWidth="1"/>
    <col min="15103" max="15103" width="9" style="128"/>
    <col min="15104" max="15104" width="6" style="128" bestFit="1" customWidth="1"/>
    <col min="15105" max="15106" width="13.140625" style="128" customWidth="1"/>
    <col min="15107" max="15357" width="9" style="128"/>
    <col min="15358" max="15358" width="48" style="128" customWidth="1"/>
    <col min="15359" max="15359" width="9" style="128"/>
    <col min="15360" max="15360" width="6" style="128" bestFit="1" customWidth="1"/>
    <col min="15361" max="15362" width="13.140625" style="128" customWidth="1"/>
    <col min="15363" max="15613" width="9" style="128"/>
    <col min="15614" max="15614" width="48" style="128" customWidth="1"/>
    <col min="15615" max="15615" width="9" style="128"/>
    <col min="15616" max="15616" width="6" style="128" bestFit="1" customWidth="1"/>
    <col min="15617" max="15618" width="13.140625" style="128" customWidth="1"/>
    <col min="15619" max="15869" width="9" style="128"/>
    <col min="15870" max="15870" width="48" style="128" customWidth="1"/>
    <col min="15871" max="15871" width="9" style="128"/>
    <col min="15872" max="15872" width="6" style="128" bestFit="1" customWidth="1"/>
    <col min="15873" max="15874" width="13.140625" style="128" customWidth="1"/>
    <col min="15875" max="16125" width="9" style="128"/>
    <col min="16126" max="16126" width="48" style="128" customWidth="1"/>
    <col min="16127" max="16127" width="9" style="128"/>
    <col min="16128" max="16128" width="6" style="128" bestFit="1" customWidth="1"/>
    <col min="16129" max="16130" width="13.140625" style="128" customWidth="1"/>
    <col min="16131" max="16384" width="9" style="128"/>
  </cols>
  <sheetData>
    <row r="1" spans="1:6" s="102" customFormat="1">
      <c r="A1" s="97"/>
      <c r="B1" s="98" t="s">
        <v>163</v>
      </c>
      <c r="C1" s="99" t="s">
        <v>164</v>
      </c>
      <c r="D1" s="99" t="s">
        <v>165</v>
      </c>
      <c r="E1" s="752" t="s">
        <v>166</v>
      </c>
      <c r="F1" s="101" t="s">
        <v>167</v>
      </c>
    </row>
    <row r="2" spans="1:6" s="102" customFormat="1">
      <c r="A2" s="97"/>
      <c r="B2" s="98"/>
      <c r="C2" s="99"/>
      <c r="D2" s="99"/>
      <c r="E2" s="752"/>
      <c r="F2" s="101"/>
    </row>
    <row r="3" spans="1:6" s="109" customFormat="1">
      <c r="A3" s="103" t="s">
        <v>12</v>
      </c>
      <c r="B3" s="104" t="s">
        <v>168</v>
      </c>
      <c r="C3" s="105"/>
      <c r="D3" s="106"/>
      <c r="E3" s="107"/>
      <c r="F3" s="508">
        <f>SUBTOTAL(9,F4:F256)</f>
        <v>0</v>
      </c>
    </row>
    <row r="4" spans="1:6" s="102" customFormat="1">
      <c r="A4" s="97"/>
      <c r="B4" s="98"/>
      <c r="C4" s="99"/>
      <c r="D4" s="99"/>
      <c r="E4" s="752"/>
      <c r="F4" s="101"/>
    </row>
    <row r="5" spans="1:6" s="115" customFormat="1" ht="14.25">
      <c r="A5" s="110">
        <v>1</v>
      </c>
      <c r="B5" s="111" t="s">
        <v>169</v>
      </c>
      <c r="C5" s="112"/>
      <c r="D5" s="112"/>
      <c r="E5" s="113"/>
      <c r="F5" s="114"/>
    </row>
    <row r="6" spans="1:6" s="115" customFormat="1" ht="51">
      <c r="A6" s="116"/>
      <c r="B6" s="117" t="s">
        <v>170</v>
      </c>
      <c r="C6" s="118"/>
      <c r="D6" s="118"/>
      <c r="E6" s="130"/>
      <c r="F6" s="116"/>
    </row>
    <row r="7" spans="1:6" s="115" customFormat="1" ht="76.5">
      <c r="A7" s="116"/>
      <c r="B7" s="117" t="s">
        <v>171</v>
      </c>
      <c r="C7" s="118"/>
      <c r="D7" s="118"/>
      <c r="E7" s="130"/>
      <c r="F7" s="116"/>
    </row>
    <row r="8" spans="1:6" s="115" customFormat="1" ht="25.5">
      <c r="A8" s="116"/>
      <c r="B8" s="117" t="s">
        <v>172</v>
      </c>
      <c r="C8" s="118"/>
      <c r="D8" s="118"/>
      <c r="E8" s="130"/>
      <c r="F8" s="116"/>
    </row>
    <row r="9" spans="1:6" s="115" customFormat="1" ht="38.25">
      <c r="A9" s="116"/>
      <c r="B9" s="117" t="s">
        <v>173</v>
      </c>
      <c r="C9" s="118"/>
      <c r="D9" s="118"/>
      <c r="E9" s="130"/>
      <c r="F9" s="116"/>
    </row>
    <row r="10" spans="1:6" s="115" customFormat="1" ht="51">
      <c r="A10" s="116"/>
      <c r="B10" s="117" t="s">
        <v>174</v>
      </c>
      <c r="C10" s="118"/>
      <c r="D10" s="118"/>
      <c r="E10" s="130"/>
      <c r="F10" s="116"/>
    </row>
    <row r="11" spans="1:6" s="115" customFormat="1" ht="25.5">
      <c r="A11" s="116"/>
      <c r="B11" s="119" t="s">
        <v>175</v>
      </c>
      <c r="C11" s="118"/>
      <c r="D11" s="118"/>
      <c r="E11" s="753"/>
      <c r="F11" s="120"/>
    </row>
    <row r="12" spans="1:6" s="115" customFormat="1" ht="14.25">
      <c r="A12" s="116"/>
      <c r="B12" s="117" t="s">
        <v>176</v>
      </c>
      <c r="C12" s="118"/>
      <c r="D12" s="118"/>
      <c r="E12" s="130"/>
      <c r="F12" s="116"/>
    </row>
    <row r="13" spans="1:6" s="115" customFormat="1" ht="14.25">
      <c r="A13" s="116"/>
      <c r="B13" s="117" t="s">
        <v>177</v>
      </c>
      <c r="C13" s="118"/>
      <c r="D13" s="118"/>
      <c r="E13" s="130"/>
      <c r="F13" s="116"/>
    </row>
    <row r="14" spans="1:6" s="115" customFormat="1" ht="14.25">
      <c r="A14" s="116"/>
      <c r="B14" s="117" t="s">
        <v>178</v>
      </c>
      <c r="C14" s="116"/>
      <c r="D14" s="116"/>
      <c r="E14" s="130"/>
      <c r="F14" s="116"/>
    </row>
    <row r="15" spans="1:6" s="115" customFormat="1" ht="14.25">
      <c r="A15" s="116"/>
      <c r="B15" s="117" t="s">
        <v>179</v>
      </c>
      <c r="C15" s="118" t="s">
        <v>2</v>
      </c>
      <c r="D15" s="118">
        <v>1</v>
      </c>
      <c r="E15" s="754"/>
      <c r="F15" s="121">
        <f>D15*E15</f>
        <v>0</v>
      </c>
    </row>
    <row r="16" spans="1:6" s="115" customFormat="1" ht="14.25">
      <c r="A16" s="116"/>
      <c r="B16" s="89"/>
      <c r="C16" s="118"/>
      <c r="D16" s="118"/>
      <c r="E16" s="130"/>
      <c r="F16" s="116"/>
    </row>
    <row r="17" spans="1:6" s="115" customFormat="1" ht="14.25">
      <c r="A17" s="122">
        <f>MAX($A$5:$A16)+1</f>
        <v>2</v>
      </c>
      <c r="B17" s="117" t="s">
        <v>180</v>
      </c>
      <c r="C17" s="116"/>
      <c r="D17" s="116"/>
      <c r="E17" s="130"/>
      <c r="F17" s="116"/>
    </row>
    <row r="18" spans="1:6" s="115" customFormat="1" ht="14.25">
      <c r="A18" s="116"/>
      <c r="B18" s="117" t="s">
        <v>181</v>
      </c>
      <c r="C18" s="118" t="s">
        <v>2</v>
      </c>
      <c r="D18" s="118">
        <v>1</v>
      </c>
      <c r="E18" s="754"/>
      <c r="F18" s="121">
        <f>D18*E18</f>
        <v>0</v>
      </c>
    </row>
    <row r="19" spans="1:6" s="115" customFormat="1" ht="14.25">
      <c r="A19" s="116"/>
      <c r="B19" s="117" t="s">
        <v>182</v>
      </c>
      <c r="C19" s="118"/>
      <c r="D19" s="118"/>
      <c r="E19" s="130"/>
      <c r="F19" s="116"/>
    </row>
    <row r="20" spans="1:6" s="115" customFormat="1" ht="14.25">
      <c r="A20" s="116"/>
      <c r="B20" s="119"/>
      <c r="C20" s="118"/>
      <c r="D20" s="118"/>
      <c r="E20" s="123"/>
      <c r="F20" s="120"/>
    </row>
    <row r="21" spans="1:6" s="115" customFormat="1" ht="14.25">
      <c r="A21" s="122">
        <f>MAX($A$6:$A20)+1</f>
        <v>3</v>
      </c>
      <c r="B21" s="117" t="s">
        <v>183</v>
      </c>
      <c r="C21" s="118"/>
      <c r="D21" s="118"/>
      <c r="E21" s="130"/>
      <c r="F21" s="116"/>
    </row>
    <row r="22" spans="1:6" s="115" customFormat="1" ht="25.5">
      <c r="A22" s="116"/>
      <c r="B22" s="117" t="s">
        <v>184</v>
      </c>
      <c r="C22" s="118"/>
      <c r="D22" s="118"/>
      <c r="E22" s="130"/>
      <c r="F22" s="116"/>
    </row>
    <row r="23" spans="1:6" s="115" customFormat="1" ht="25.5">
      <c r="A23" s="116"/>
      <c r="B23" s="124" t="s">
        <v>185</v>
      </c>
      <c r="C23" s="116"/>
      <c r="D23" s="116"/>
      <c r="E23" s="130"/>
      <c r="F23" s="116"/>
    </row>
    <row r="24" spans="1:6" s="115" customFormat="1" ht="14.25">
      <c r="A24" s="116"/>
      <c r="B24" s="117" t="s">
        <v>186</v>
      </c>
      <c r="C24" s="118" t="s">
        <v>2</v>
      </c>
      <c r="D24" s="118">
        <v>1</v>
      </c>
      <c r="E24" s="754"/>
      <c r="F24" s="121">
        <f>D24*E24</f>
        <v>0</v>
      </c>
    </row>
    <row r="25" spans="1:6" s="115" customFormat="1" ht="14.25">
      <c r="A25" s="116"/>
      <c r="B25" s="117"/>
      <c r="C25" s="118"/>
      <c r="D25" s="118"/>
      <c r="E25" s="130"/>
      <c r="F25" s="116"/>
    </row>
    <row r="26" spans="1:6" s="115" customFormat="1" ht="165.75">
      <c r="A26" s="122">
        <f>MAX($A$6:$A25)+1</f>
        <v>4</v>
      </c>
      <c r="B26" s="117" t="s">
        <v>187</v>
      </c>
      <c r="C26" s="118"/>
      <c r="D26" s="118"/>
      <c r="E26" s="130"/>
      <c r="F26" s="116"/>
    </row>
    <row r="27" spans="1:6" s="115" customFormat="1" ht="14.25">
      <c r="A27" s="116"/>
      <c r="B27" s="117"/>
      <c r="C27" s="118"/>
      <c r="D27" s="118"/>
      <c r="E27" s="130"/>
      <c r="F27" s="116"/>
    </row>
    <row r="28" spans="1:6" s="115" customFormat="1" ht="25.5">
      <c r="A28" s="116"/>
      <c r="B28" s="117" t="s">
        <v>188</v>
      </c>
      <c r="C28" s="118"/>
      <c r="D28" s="118"/>
      <c r="E28" s="130"/>
      <c r="F28" s="116"/>
    </row>
    <row r="29" spans="1:6" s="115" customFormat="1" ht="14.25">
      <c r="A29" s="116"/>
      <c r="B29" s="117" t="s">
        <v>189</v>
      </c>
      <c r="C29" s="118"/>
      <c r="D29" s="118"/>
      <c r="E29" s="130"/>
      <c r="F29" s="116"/>
    </row>
    <row r="30" spans="1:6" s="115" customFormat="1" ht="14.25">
      <c r="A30" s="116"/>
      <c r="B30" s="117" t="s">
        <v>190</v>
      </c>
      <c r="C30" s="118"/>
      <c r="D30" s="118"/>
      <c r="E30" s="130"/>
      <c r="F30" s="116"/>
    </row>
    <row r="31" spans="1:6" s="115" customFormat="1" ht="14.25">
      <c r="A31" s="116"/>
      <c r="B31" s="117" t="s">
        <v>191</v>
      </c>
      <c r="C31" s="118"/>
      <c r="D31" s="118"/>
      <c r="E31" s="130"/>
      <c r="F31" s="116"/>
    </row>
    <row r="32" spans="1:6" s="115" customFormat="1" ht="14.25">
      <c r="A32" s="116"/>
      <c r="B32" s="117" t="s">
        <v>192</v>
      </c>
      <c r="C32" s="118"/>
      <c r="D32" s="118"/>
      <c r="E32" s="130"/>
      <c r="F32" s="116"/>
    </row>
    <row r="33" spans="1:6" s="115" customFormat="1" ht="25.5">
      <c r="A33" s="116"/>
      <c r="B33" s="117" t="s">
        <v>193</v>
      </c>
      <c r="C33" s="118"/>
      <c r="D33" s="118"/>
      <c r="E33" s="130"/>
      <c r="F33" s="116"/>
    </row>
    <row r="34" spans="1:6" s="115" customFormat="1" ht="14.25">
      <c r="A34" s="116"/>
      <c r="B34" s="117" t="s">
        <v>194</v>
      </c>
      <c r="C34" s="118"/>
      <c r="D34" s="118"/>
      <c r="E34" s="130"/>
      <c r="F34" s="116"/>
    </row>
    <row r="35" spans="1:6" s="115" customFormat="1" ht="25.5">
      <c r="A35" s="116"/>
      <c r="B35" s="117" t="s">
        <v>185</v>
      </c>
      <c r="C35" s="118"/>
      <c r="D35" s="118"/>
      <c r="E35" s="130"/>
      <c r="F35" s="116"/>
    </row>
    <row r="36" spans="1:6" s="115" customFormat="1" ht="14.25">
      <c r="A36" s="116"/>
      <c r="B36" s="117" t="s">
        <v>195</v>
      </c>
      <c r="C36" s="118" t="s">
        <v>2</v>
      </c>
      <c r="D36" s="118">
        <v>1</v>
      </c>
      <c r="E36" s="754"/>
      <c r="F36" s="121">
        <f>D36*E36</f>
        <v>0</v>
      </c>
    </row>
    <row r="37" spans="1:6" s="115" customFormat="1" ht="14.25">
      <c r="A37" s="116"/>
      <c r="B37" s="117" t="s">
        <v>182</v>
      </c>
      <c r="C37" s="118"/>
      <c r="D37" s="118"/>
      <c r="E37" s="130"/>
      <c r="F37" s="116"/>
    </row>
    <row r="38" spans="1:6" s="115" customFormat="1" ht="14.25">
      <c r="A38" s="116"/>
      <c r="B38" s="117"/>
      <c r="C38" s="118"/>
      <c r="D38" s="118"/>
      <c r="E38" s="130"/>
      <c r="F38" s="116"/>
    </row>
    <row r="39" spans="1:6" ht="25.5">
      <c r="A39" s="122">
        <f>MAX($A$6:$A38)+1</f>
        <v>5</v>
      </c>
      <c r="B39" s="125" t="s">
        <v>196</v>
      </c>
      <c r="C39" s="118"/>
      <c r="D39" s="118"/>
    </row>
    <row r="40" spans="1:6">
      <c r="B40" s="129" t="s">
        <v>197</v>
      </c>
      <c r="C40" s="118" t="s">
        <v>16</v>
      </c>
      <c r="D40" s="118">
        <v>1</v>
      </c>
    </row>
    <row r="41" spans="1:6">
      <c r="B41" s="129" t="s">
        <v>198</v>
      </c>
      <c r="C41" s="118" t="s">
        <v>16</v>
      </c>
      <c r="D41" s="118">
        <v>1</v>
      </c>
    </row>
    <row r="42" spans="1:6" ht="12.75" customHeight="1">
      <c r="B42" s="129" t="s">
        <v>199</v>
      </c>
      <c r="C42" s="118" t="s">
        <v>16</v>
      </c>
      <c r="D42" s="118">
        <v>1</v>
      </c>
    </row>
    <row r="43" spans="1:6">
      <c r="B43" s="129" t="s">
        <v>200</v>
      </c>
      <c r="C43" s="118" t="s">
        <v>201</v>
      </c>
      <c r="D43" s="118">
        <v>14</v>
      </c>
    </row>
    <row r="44" spans="1:6">
      <c r="B44" s="129" t="s">
        <v>202</v>
      </c>
      <c r="C44" s="118" t="s">
        <v>16</v>
      </c>
      <c r="D44" s="118">
        <v>1</v>
      </c>
    </row>
    <row r="45" spans="1:6" ht="25.5">
      <c r="B45" s="129" t="s">
        <v>203</v>
      </c>
      <c r="C45" s="118" t="s">
        <v>16</v>
      </c>
      <c r="D45" s="118">
        <v>1</v>
      </c>
    </row>
    <row r="46" spans="1:6">
      <c r="B46" s="129" t="s">
        <v>204</v>
      </c>
      <c r="C46" s="118"/>
      <c r="D46" s="118"/>
    </row>
    <row r="47" spans="1:6" s="115" customFormat="1" ht="14.25">
      <c r="A47" s="116"/>
      <c r="B47" s="129" t="s">
        <v>205</v>
      </c>
      <c r="C47" s="118" t="s">
        <v>2</v>
      </c>
      <c r="D47" s="118">
        <v>1</v>
      </c>
      <c r="E47" s="754"/>
      <c r="F47" s="121">
        <f>D47*E47</f>
        <v>0</v>
      </c>
    </row>
    <row r="48" spans="1:6" s="115" customFormat="1" ht="14.25">
      <c r="A48" s="116"/>
      <c r="B48" s="129" t="s">
        <v>182</v>
      </c>
      <c r="C48" s="118"/>
      <c r="D48" s="118"/>
      <c r="E48" s="130"/>
      <c r="F48" s="116"/>
    </row>
    <row r="49" spans="1:226" s="115" customFormat="1" ht="14.25">
      <c r="A49" s="116"/>
      <c r="B49" s="129"/>
      <c r="C49" s="118"/>
      <c r="D49" s="118"/>
      <c r="E49" s="130"/>
      <c r="F49" s="116"/>
    </row>
    <row r="50" spans="1:226" s="134" customFormat="1" ht="64.5">
      <c r="A50" s="122">
        <f>MAX($A$6:$A49)+1</f>
        <v>6</v>
      </c>
      <c r="B50" s="841" t="s">
        <v>206</v>
      </c>
      <c r="C50" s="88"/>
      <c r="D50" s="88"/>
      <c r="E50" s="756"/>
      <c r="F50" s="131"/>
      <c r="G50" s="132"/>
      <c r="H50" s="133"/>
    </row>
    <row r="51" spans="1:226" s="115" customFormat="1" ht="14.25">
      <c r="A51" s="116"/>
      <c r="B51" s="129" t="s">
        <v>207</v>
      </c>
      <c r="C51" s="118" t="s">
        <v>2</v>
      </c>
      <c r="D51" s="118">
        <v>1</v>
      </c>
      <c r="E51" s="754"/>
      <c r="F51" s="121">
        <f t="shared" ref="F51" si="0">D51*E51</f>
        <v>0</v>
      </c>
    </row>
    <row r="52" spans="1:226" s="134" customFormat="1" ht="15">
      <c r="A52" s="131"/>
      <c r="B52" s="129" t="s">
        <v>208</v>
      </c>
      <c r="C52" s="88"/>
      <c r="D52" s="88"/>
      <c r="E52" s="756"/>
      <c r="F52" s="131"/>
      <c r="G52" s="132"/>
      <c r="H52" s="133"/>
    </row>
    <row r="53" spans="1:226" s="134" customFormat="1" ht="15">
      <c r="A53" s="131"/>
      <c r="B53" s="129" t="s">
        <v>182</v>
      </c>
      <c r="C53" s="88"/>
      <c r="D53" s="88"/>
      <c r="E53" s="756"/>
      <c r="F53" s="131"/>
      <c r="G53" s="132"/>
      <c r="H53" s="133"/>
    </row>
    <row r="54" spans="1:226" s="134" customFormat="1" ht="15">
      <c r="A54" s="131"/>
      <c r="B54" s="129"/>
      <c r="C54" s="88"/>
      <c r="D54" s="88"/>
      <c r="E54" s="756"/>
      <c r="F54" s="131"/>
      <c r="G54" s="132"/>
      <c r="H54" s="133"/>
    </row>
    <row r="55" spans="1:226" s="115" customFormat="1" ht="25.5">
      <c r="A55" s="122">
        <f>MAX($A$6:$A49)+1</f>
        <v>6</v>
      </c>
      <c r="B55" s="129" t="s">
        <v>209</v>
      </c>
      <c r="C55" s="135" t="s">
        <v>210</v>
      </c>
      <c r="D55" s="135">
        <v>1</v>
      </c>
      <c r="E55" s="754"/>
      <c r="F55" s="121">
        <f>D55*E55</f>
        <v>0</v>
      </c>
    </row>
    <row r="56" spans="1:226" s="115" customFormat="1" ht="14.25">
      <c r="A56" s="116"/>
      <c r="B56" s="89"/>
      <c r="C56" s="118"/>
      <c r="D56" s="118"/>
      <c r="E56" s="130"/>
      <c r="F56" s="116"/>
    </row>
    <row r="57" spans="1:226" s="116" customFormat="1">
      <c r="A57" s="136">
        <f>MAX($A$4:A56)+1</f>
        <v>7</v>
      </c>
      <c r="B57" s="137" t="s">
        <v>211</v>
      </c>
      <c r="C57" s="118"/>
      <c r="D57" s="118"/>
      <c r="E57" s="138"/>
      <c r="F57" s="139"/>
    </row>
    <row r="58" spans="1:226" s="116" customFormat="1">
      <c r="A58" s="140"/>
      <c r="B58" s="137" t="s">
        <v>212</v>
      </c>
      <c r="C58" s="118" t="s">
        <v>16</v>
      </c>
      <c r="D58" s="141">
        <v>1</v>
      </c>
      <c r="E58" s="754"/>
      <c r="F58" s="121">
        <f>D58*E58</f>
        <v>0</v>
      </c>
    </row>
    <row r="59" spans="1:226" s="66" customFormat="1">
      <c r="A59" s="142"/>
      <c r="B59" s="137"/>
      <c r="E59" s="757"/>
      <c r="G59" s="116"/>
    </row>
    <row r="60" spans="1:226" s="145" customFormat="1">
      <c r="A60" s="136">
        <f>MAX($A$4:A59)+1</f>
        <v>8</v>
      </c>
      <c r="B60" s="137" t="s">
        <v>213</v>
      </c>
      <c r="C60" s="141"/>
      <c r="D60" s="141"/>
      <c r="E60" s="143"/>
      <c r="F60" s="144"/>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c r="EU60" s="146"/>
      <c r="EV60" s="146"/>
      <c r="EW60" s="146"/>
      <c r="EX60" s="146"/>
      <c r="EY60" s="146"/>
      <c r="EZ60" s="146"/>
      <c r="FA60" s="146"/>
      <c r="FB60" s="146"/>
      <c r="FC60" s="146"/>
      <c r="FD60" s="146"/>
      <c r="FE60" s="146"/>
      <c r="FF60" s="146"/>
      <c r="FG60" s="146"/>
      <c r="FH60" s="146"/>
      <c r="FI60" s="146"/>
      <c r="FJ60" s="146"/>
      <c r="FK60" s="146"/>
      <c r="FL60" s="146"/>
      <c r="FM60" s="146"/>
      <c r="FN60" s="146"/>
      <c r="FO60" s="146"/>
      <c r="FP60" s="146"/>
      <c r="FQ60" s="146"/>
      <c r="FR60" s="146"/>
      <c r="FS60" s="146"/>
      <c r="FT60" s="146"/>
      <c r="FU60" s="146"/>
      <c r="FV60" s="146"/>
      <c r="FW60" s="146"/>
      <c r="FX60" s="146"/>
      <c r="FY60" s="146"/>
      <c r="FZ60" s="146"/>
      <c r="GA60" s="146"/>
      <c r="GB60" s="146"/>
      <c r="GC60" s="146"/>
      <c r="GD60" s="146"/>
      <c r="GE60" s="146"/>
      <c r="GF60" s="146"/>
      <c r="GG60" s="146"/>
      <c r="GH60" s="146"/>
      <c r="GI60" s="146"/>
      <c r="GJ60" s="146"/>
      <c r="GK60" s="146"/>
      <c r="GL60" s="146"/>
      <c r="GM60" s="146"/>
      <c r="GN60" s="146"/>
      <c r="GO60" s="146"/>
      <c r="GP60" s="146"/>
      <c r="GQ60" s="146"/>
      <c r="GR60" s="146"/>
      <c r="GS60" s="146"/>
      <c r="GT60" s="146"/>
      <c r="GU60" s="146"/>
      <c r="GV60" s="146"/>
      <c r="GW60" s="146"/>
      <c r="GX60" s="146"/>
      <c r="GY60" s="146"/>
      <c r="GZ60" s="146"/>
      <c r="HA60" s="146"/>
      <c r="HB60" s="146"/>
      <c r="HC60" s="146"/>
      <c r="HD60" s="146"/>
      <c r="HE60" s="146"/>
      <c r="HF60" s="146"/>
      <c r="HG60" s="146"/>
      <c r="HH60" s="146"/>
      <c r="HI60" s="146"/>
      <c r="HJ60" s="146"/>
      <c r="HK60" s="146"/>
      <c r="HL60" s="146"/>
      <c r="HM60" s="146"/>
      <c r="HN60" s="146"/>
      <c r="HO60" s="146"/>
      <c r="HP60" s="146"/>
      <c r="HQ60" s="146"/>
      <c r="HR60" s="146"/>
    </row>
    <row r="61" spans="1:226" s="145" customFormat="1">
      <c r="A61" s="147"/>
      <c r="B61" s="137" t="s">
        <v>214</v>
      </c>
      <c r="C61" s="141"/>
      <c r="D61" s="141"/>
      <c r="E61" s="143"/>
      <c r="F61" s="144"/>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c r="EU61" s="146"/>
      <c r="EV61" s="146"/>
      <c r="EW61" s="146"/>
      <c r="EX61" s="146"/>
      <c r="EY61" s="146"/>
      <c r="EZ61" s="146"/>
      <c r="FA61" s="146"/>
      <c r="FB61" s="146"/>
      <c r="FC61" s="146"/>
      <c r="FD61" s="146"/>
      <c r="FE61" s="146"/>
      <c r="FF61" s="146"/>
      <c r="FG61" s="146"/>
      <c r="FH61" s="146"/>
      <c r="FI61" s="146"/>
      <c r="FJ61" s="146"/>
      <c r="FK61" s="146"/>
      <c r="FL61" s="146"/>
      <c r="FM61" s="146"/>
      <c r="FN61" s="146"/>
      <c r="FO61" s="146"/>
      <c r="FP61" s="146"/>
      <c r="FQ61" s="146"/>
      <c r="FR61" s="146"/>
      <c r="FS61" s="146"/>
      <c r="FT61" s="146"/>
      <c r="FU61" s="146"/>
      <c r="FV61" s="146"/>
      <c r="FW61" s="146"/>
      <c r="FX61" s="146"/>
      <c r="FY61" s="146"/>
      <c r="FZ61" s="146"/>
      <c r="GA61" s="146"/>
      <c r="GB61" s="146"/>
      <c r="GC61" s="146"/>
      <c r="GD61" s="146"/>
      <c r="GE61" s="146"/>
      <c r="GF61" s="146"/>
      <c r="GG61" s="146"/>
      <c r="GH61" s="146"/>
      <c r="GI61" s="146"/>
      <c r="GJ61" s="146"/>
      <c r="GK61" s="146"/>
      <c r="GL61" s="146"/>
      <c r="GM61" s="146"/>
      <c r="GN61" s="146"/>
      <c r="GO61" s="146"/>
      <c r="GP61" s="146"/>
      <c r="GQ61" s="146"/>
      <c r="GR61" s="146"/>
      <c r="GS61" s="146"/>
      <c r="GT61" s="146"/>
      <c r="GU61" s="146"/>
      <c r="GV61" s="146"/>
      <c r="GW61" s="146"/>
      <c r="GX61" s="146"/>
      <c r="GY61" s="146"/>
      <c r="GZ61" s="146"/>
      <c r="HA61" s="146"/>
      <c r="HB61" s="146"/>
      <c r="HC61" s="146"/>
      <c r="HD61" s="146"/>
      <c r="HE61" s="146"/>
      <c r="HF61" s="146"/>
      <c r="HG61" s="146"/>
      <c r="HH61" s="146"/>
      <c r="HI61" s="146"/>
      <c r="HJ61" s="146"/>
      <c r="HK61" s="146"/>
      <c r="HL61" s="146"/>
      <c r="HM61" s="146"/>
      <c r="HN61" s="146"/>
      <c r="HO61" s="146"/>
      <c r="HP61" s="146"/>
      <c r="HQ61" s="146"/>
      <c r="HR61" s="146"/>
    </row>
    <row r="62" spans="1:226" s="145" customFormat="1">
      <c r="A62" s="147"/>
      <c r="B62" s="137" t="s">
        <v>215</v>
      </c>
      <c r="C62" s="141"/>
      <c r="D62" s="141"/>
      <c r="E62" s="143"/>
      <c r="F62" s="144"/>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c r="EU62" s="146"/>
      <c r="EV62" s="146"/>
      <c r="EW62" s="146"/>
      <c r="EX62" s="146"/>
      <c r="EY62" s="146"/>
      <c r="EZ62" s="146"/>
      <c r="FA62" s="146"/>
      <c r="FB62" s="146"/>
      <c r="FC62" s="146"/>
      <c r="FD62" s="146"/>
      <c r="FE62" s="146"/>
      <c r="FF62" s="146"/>
      <c r="FG62" s="146"/>
      <c r="FH62" s="146"/>
      <c r="FI62" s="146"/>
      <c r="FJ62" s="146"/>
      <c r="FK62" s="146"/>
      <c r="FL62" s="146"/>
      <c r="FM62" s="146"/>
      <c r="FN62" s="146"/>
      <c r="FO62" s="146"/>
      <c r="FP62" s="146"/>
      <c r="FQ62" s="146"/>
      <c r="FR62" s="146"/>
      <c r="FS62" s="146"/>
      <c r="FT62" s="146"/>
      <c r="FU62" s="146"/>
      <c r="FV62" s="146"/>
      <c r="FW62" s="146"/>
      <c r="FX62" s="146"/>
      <c r="FY62" s="146"/>
      <c r="FZ62" s="146"/>
      <c r="GA62" s="146"/>
      <c r="GB62" s="146"/>
      <c r="GC62" s="146"/>
      <c r="GD62" s="146"/>
      <c r="GE62" s="146"/>
      <c r="GF62" s="146"/>
      <c r="GG62" s="146"/>
      <c r="GH62" s="146"/>
      <c r="GI62" s="146"/>
      <c r="GJ62" s="146"/>
      <c r="GK62" s="146"/>
      <c r="GL62" s="146"/>
      <c r="GM62" s="146"/>
      <c r="GN62" s="146"/>
      <c r="GO62" s="146"/>
      <c r="GP62" s="146"/>
      <c r="GQ62" s="146"/>
      <c r="GR62" s="146"/>
      <c r="GS62" s="146"/>
      <c r="GT62" s="146"/>
      <c r="GU62" s="146"/>
      <c r="GV62" s="146"/>
      <c r="GW62" s="146"/>
      <c r="GX62" s="146"/>
      <c r="GY62" s="146"/>
      <c r="GZ62" s="146"/>
      <c r="HA62" s="146"/>
      <c r="HB62" s="146"/>
      <c r="HC62" s="146"/>
      <c r="HD62" s="146"/>
      <c r="HE62" s="146"/>
      <c r="HF62" s="146"/>
      <c r="HG62" s="146"/>
      <c r="HH62" s="146"/>
      <c r="HI62" s="146"/>
      <c r="HJ62" s="146"/>
      <c r="HK62" s="146"/>
      <c r="HL62" s="146"/>
      <c r="HM62" s="146"/>
      <c r="HN62" s="146"/>
      <c r="HO62" s="146"/>
      <c r="HP62" s="146"/>
      <c r="HQ62" s="146"/>
      <c r="HR62" s="146"/>
    </row>
    <row r="63" spans="1:226" s="145" customFormat="1">
      <c r="A63" s="147"/>
      <c r="B63" s="137" t="s">
        <v>216</v>
      </c>
      <c r="C63" s="141"/>
      <c r="D63" s="141"/>
      <c r="E63" s="143"/>
      <c r="F63" s="144"/>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6"/>
      <c r="GB63" s="146"/>
      <c r="GC63" s="146"/>
      <c r="GD63" s="146"/>
      <c r="GE63" s="146"/>
      <c r="GF63" s="146"/>
      <c r="GG63" s="146"/>
      <c r="GH63" s="146"/>
      <c r="GI63" s="146"/>
      <c r="GJ63" s="146"/>
      <c r="GK63" s="146"/>
      <c r="GL63" s="146"/>
      <c r="GM63" s="146"/>
      <c r="GN63" s="146"/>
      <c r="GO63" s="146"/>
      <c r="GP63" s="146"/>
      <c r="GQ63" s="146"/>
      <c r="GR63" s="146"/>
      <c r="GS63" s="146"/>
      <c r="GT63" s="146"/>
      <c r="GU63" s="146"/>
      <c r="GV63" s="146"/>
      <c r="GW63" s="146"/>
      <c r="GX63" s="146"/>
      <c r="GY63" s="146"/>
      <c r="GZ63" s="146"/>
      <c r="HA63" s="146"/>
      <c r="HB63" s="146"/>
      <c r="HC63" s="146"/>
      <c r="HD63" s="146"/>
      <c r="HE63" s="146"/>
      <c r="HF63" s="146"/>
      <c r="HG63" s="146"/>
      <c r="HH63" s="146"/>
      <c r="HI63" s="146"/>
      <c r="HJ63" s="146"/>
      <c r="HK63" s="146"/>
      <c r="HL63" s="146"/>
      <c r="HM63" s="146"/>
      <c r="HN63" s="146"/>
      <c r="HO63" s="146"/>
      <c r="HP63" s="146"/>
      <c r="HQ63" s="146"/>
      <c r="HR63" s="146"/>
    </row>
    <row r="64" spans="1:226" s="145" customFormat="1">
      <c r="A64" s="148"/>
      <c r="B64" s="137" t="s">
        <v>217</v>
      </c>
      <c r="C64" s="141"/>
      <c r="D64" s="141"/>
      <c r="E64" s="143"/>
      <c r="F64" s="144"/>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c r="EU64" s="146"/>
      <c r="EV64" s="146"/>
      <c r="EW64" s="146"/>
      <c r="EX64" s="146"/>
      <c r="EY64" s="146"/>
      <c r="EZ64" s="146"/>
      <c r="FA64" s="146"/>
      <c r="FB64" s="146"/>
      <c r="FC64" s="146"/>
      <c r="FD64" s="146"/>
      <c r="FE64" s="146"/>
      <c r="FF64" s="146"/>
      <c r="FG64" s="146"/>
      <c r="FH64" s="146"/>
      <c r="FI64" s="146"/>
      <c r="FJ64" s="146"/>
      <c r="FK64" s="146"/>
      <c r="FL64" s="146"/>
      <c r="FM64" s="146"/>
      <c r="FN64" s="146"/>
      <c r="FO64" s="146"/>
      <c r="FP64" s="146"/>
      <c r="FQ64" s="146"/>
      <c r="FR64" s="146"/>
      <c r="FS64" s="146"/>
      <c r="FT64" s="146"/>
      <c r="FU64" s="146"/>
      <c r="FV64" s="146"/>
      <c r="FW64" s="146"/>
      <c r="FX64" s="146"/>
      <c r="FY64" s="146"/>
      <c r="FZ64" s="146"/>
      <c r="GA64" s="146"/>
      <c r="GB64" s="146"/>
      <c r="GC64" s="146"/>
      <c r="GD64" s="146"/>
      <c r="GE64" s="146"/>
      <c r="GF64" s="146"/>
      <c r="GG64" s="146"/>
      <c r="GH64" s="146"/>
      <c r="GI64" s="146"/>
      <c r="GJ64" s="146"/>
      <c r="GK64" s="146"/>
      <c r="GL64" s="146"/>
      <c r="GM64" s="146"/>
      <c r="GN64" s="146"/>
      <c r="GO64" s="146"/>
      <c r="GP64" s="146"/>
      <c r="GQ64" s="146"/>
      <c r="GR64" s="146"/>
      <c r="GS64" s="146"/>
      <c r="GT64" s="146"/>
      <c r="GU64" s="146"/>
      <c r="GV64" s="146"/>
      <c r="GW64" s="146"/>
      <c r="GX64" s="146"/>
      <c r="GY64" s="146"/>
      <c r="GZ64" s="146"/>
      <c r="HA64" s="146"/>
      <c r="HB64" s="146"/>
      <c r="HC64" s="146"/>
      <c r="HD64" s="146"/>
      <c r="HE64" s="146"/>
      <c r="HF64" s="146"/>
      <c r="HG64" s="146"/>
      <c r="HH64" s="146"/>
      <c r="HI64" s="146"/>
      <c r="HJ64" s="146"/>
      <c r="HK64" s="146"/>
      <c r="HL64" s="146"/>
      <c r="HM64" s="146"/>
      <c r="HN64" s="146"/>
      <c r="HO64" s="146"/>
      <c r="HP64" s="146"/>
      <c r="HQ64" s="146"/>
      <c r="HR64" s="146"/>
    </row>
    <row r="65" spans="1:226" s="145" customFormat="1">
      <c r="A65" s="148"/>
      <c r="B65" s="137" t="s">
        <v>218</v>
      </c>
      <c r="C65" s="141"/>
      <c r="D65" s="141"/>
      <c r="E65" s="143"/>
      <c r="F65" s="144"/>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c r="EU65" s="146"/>
      <c r="EV65" s="146"/>
      <c r="EW65" s="146"/>
      <c r="EX65" s="146"/>
      <c r="EY65" s="146"/>
      <c r="EZ65" s="146"/>
      <c r="FA65" s="146"/>
      <c r="FB65" s="146"/>
      <c r="FC65" s="146"/>
      <c r="FD65" s="146"/>
      <c r="FE65" s="146"/>
      <c r="FF65" s="146"/>
      <c r="FG65" s="146"/>
      <c r="FH65" s="146"/>
      <c r="FI65" s="146"/>
      <c r="FJ65" s="146"/>
      <c r="FK65" s="146"/>
      <c r="FL65" s="146"/>
      <c r="FM65" s="146"/>
      <c r="FN65" s="146"/>
      <c r="FO65" s="146"/>
      <c r="FP65" s="146"/>
      <c r="FQ65" s="146"/>
      <c r="FR65" s="146"/>
      <c r="FS65" s="146"/>
      <c r="FT65" s="146"/>
      <c r="FU65" s="146"/>
      <c r="FV65" s="146"/>
      <c r="FW65" s="146"/>
      <c r="FX65" s="146"/>
      <c r="FY65" s="146"/>
      <c r="FZ65" s="146"/>
      <c r="GA65" s="146"/>
      <c r="GB65" s="146"/>
      <c r="GC65" s="146"/>
      <c r="GD65" s="146"/>
      <c r="GE65" s="146"/>
      <c r="GF65" s="146"/>
      <c r="GG65" s="146"/>
      <c r="GH65" s="146"/>
      <c r="GI65" s="146"/>
      <c r="GJ65" s="146"/>
      <c r="GK65" s="146"/>
      <c r="GL65" s="146"/>
      <c r="GM65" s="146"/>
      <c r="GN65" s="146"/>
      <c r="GO65" s="146"/>
      <c r="GP65" s="146"/>
      <c r="GQ65" s="146"/>
      <c r="GR65" s="146"/>
      <c r="GS65" s="146"/>
      <c r="GT65" s="146"/>
      <c r="GU65" s="146"/>
      <c r="GV65" s="146"/>
      <c r="GW65" s="146"/>
      <c r="GX65" s="146"/>
      <c r="GY65" s="146"/>
      <c r="GZ65" s="146"/>
      <c r="HA65" s="146"/>
      <c r="HB65" s="146"/>
      <c r="HC65" s="146"/>
      <c r="HD65" s="146"/>
      <c r="HE65" s="146"/>
      <c r="HF65" s="146"/>
      <c r="HG65" s="146"/>
      <c r="HH65" s="146"/>
      <c r="HI65" s="146"/>
      <c r="HJ65" s="146"/>
      <c r="HK65" s="146"/>
      <c r="HL65" s="146"/>
      <c r="HM65" s="146"/>
      <c r="HN65" s="146"/>
      <c r="HO65" s="146"/>
      <c r="HP65" s="146"/>
      <c r="HQ65" s="146"/>
      <c r="HR65" s="146"/>
    </row>
    <row r="66" spans="1:226" s="145" customFormat="1">
      <c r="A66" s="142"/>
      <c r="B66" s="137" t="s">
        <v>219</v>
      </c>
      <c r="C66" s="118" t="s">
        <v>2</v>
      </c>
      <c r="D66" s="141">
        <v>1</v>
      </c>
      <c r="E66" s="754"/>
      <c r="F66" s="121">
        <f>D66*E66</f>
        <v>0</v>
      </c>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6"/>
      <c r="FF66" s="146"/>
      <c r="FG66" s="146"/>
      <c r="FH66" s="146"/>
      <c r="FI66" s="146"/>
      <c r="FJ66" s="146"/>
      <c r="FK66" s="146"/>
      <c r="FL66" s="146"/>
      <c r="FM66" s="146"/>
      <c r="FN66" s="146"/>
      <c r="FO66" s="146"/>
      <c r="FP66" s="146"/>
      <c r="FQ66" s="146"/>
      <c r="FR66" s="146"/>
      <c r="FS66" s="146"/>
      <c r="FT66" s="146"/>
      <c r="FU66" s="146"/>
      <c r="FV66" s="146"/>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c r="HF66" s="146"/>
      <c r="HG66" s="146"/>
      <c r="HH66" s="146"/>
      <c r="HI66" s="146"/>
      <c r="HJ66" s="146"/>
      <c r="HK66" s="146"/>
      <c r="HL66" s="146"/>
      <c r="HM66" s="146"/>
      <c r="HN66" s="146"/>
      <c r="HO66" s="146"/>
      <c r="HP66" s="146"/>
      <c r="HQ66" s="146"/>
      <c r="HR66" s="146"/>
    </row>
    <row r="67" spans="1:226" s="149" customFormat="1">
      <c r="B67" s="137" t="s">
        <v>182</v>
      </c>
      <c r="C67" s="150"/>
      <c r="D67" s="150"/>
      <c r="E67" s="758"/>
      <c r="F67" s="151"/>
    </row>
    <row r="68" spans="1:226" s="116" customFormat="1">
      <c r="A68" s="149"/>
      <c r="B68" s="137"/>
      <c r="C68" s="152"/>
      <c r="D68" s="152"/>
      <c r="E68" s="758"/>
      <c r="F68" s="151"/>
    </row>
    <row r="69" spans="1:226" customFormat="1" ht="38.25">
      <c r="A69" s="136">
        <f>MAX($A$4:A68)+1</f>
        <v>9</v>
      </c>
      <c r="B69" s="137" t="s">
        <v>220</v>
      </c>
      <c r="C69" s="88"/>
      <c r="D69" s="153"/>
      <c r="E69" s="759"/>
      <c r="F69" s="153"/>
      <c r="G69" s="154"/>
      <c r="H69" s="155"/>
      <c r="I69" s="155"/>
      <c r="J69" s="155"/>
      <c r="K69" s="155"/>
      <c r="L69" s="155"/>
      <c r="M69" s="155"/>
      <c r="N69" s="155"/>
      <c r="O69" s="155"/>
      <c r="P69" s="155"/>
    </row>
    <row r="70" spans="1:226" customFormat="1" ht="63.75">
      <c r="A70" s="156"/>
      <c r="B70" s="137" t="s">
        <v>221</v>
      </c>
      <c r="C70" s="88"/>
      <c r="D70" s="153"/>
      <c r="E70" s="759"/>
      <c r="F70" s="153"/>
      <c r="G70" s="154"/>
      <c r="H70" s="155"/>
      <c r="I70" s="155"/>
      <c r="J70" s="155"/>
      <c r="K70" s="155"/>
      <c r="L70" s="155"/>
      <c r="M70" s="155"/>
      <c r="N70" s="155"/>
      <c r="O70" s="155"/>
      <c r="P70" s="155"/>
    </row>
    <row r="71" spans="1:226" customFormat="1" ht="25.5">
      <c r="A71" s="156"/>
      <c r="B71" s="137" t="s">
        <v>222</v>
      </c>
      <c r="C71" s="88"/>
      <c r="D71" s="153"/>
      <c r="E71" s="759"/>
      <c r="F71" s="153"/>
      <c r="G71" s="154"/>
      <c r="H71" s="155"/>
      <c r="I71" s="155"/>
      <c r="J71" s="155"/>
      <c r="K71" s="155"/>
      <c r="L71" s="155"/>
      <c r="M71" s="155"/>
      <c r="N71" s="155"/>
      <c r="O71" s="155"/>
      <c r="P71" s="155"/>
    </row>
    <row r="72" spans="1:226" customFormat="1" ht="15">
      <c r="A72" s="156"/>
      <c r="B72" s="137" t="s">
        <v>223</v>
      </c>
      <c r="C72" s="88"/>
      <c r="D72" s="153"/>
      <c r="E72" s="759"/>
      <c r="F72" s="153"/>
      <c r="G72" s="154"/>
      <c r="H72" s="155"/>
      <c r="I72" s="155"/>
      <c r="J72" s="155"/>
      <c r="K72" s="155"/>
      <c r="L72" s="155"/>
      <c r="M72" s="155"/>
      <c r="N72" s="155"/>
      <c r="O72" s="155"/>
      <c r="P72" s="155"/>
    </row>
    <row r="73" spans="1:226" customFormat="1" ht="25.5">
      <c r="A73" s="156"/>
      <c r="B73" s="137" t="s">
        <v>224</v>
      </c>
      <c r="C73" s="88"/>
      <c r="D73" s="153"/>
      <c r="E73" s="759"/>
      <c r="F73" s="153"/>
      <c r="G73" s="154"/>
      <c r="H73" s="155"/>
      <c r="I73" s="155"/>
      <c r="J73" s="155"/>
      <c r="K73" s="155"/>
      <c r="L73" s="155"/>
      <c r="M73" s="155"/>
      <c r="N73" s="155"/>
      <c r="O73" s="155"/>
      <c r="P73" s="155"/>
    </row>
    <row r="74" spans="1:226" customFormat="1" ht="15">
      <c r="A74" s="156"/>
      <c r="B74" s="137" t="s">
        <v>225</v>
      </c>
      <c r="C74" s="88"/>
      <c r="D74" s="153"/>
      <c r="E74" s="759"/>
      <c r="F74" s="153"/>
      <c r="G74" s="154"/>
      <c r="H74" s="155"/>
      <c r="I74" s="155"/>
      <c r="J74" s="155"/>
      <c r="K74" s="155"/>
      <c r="L74" s="155"/>
      <c r="M74" s="155"/>
      <c r="N74" s="155"/>
      <c r="O74" s="155"/>
      <c r="P74" s="155"/>
    </row>
    <row r="75" spans="1:226" customFormat="1" ht="15">
      <c r="A75" s="156"/>
      <c r="B75" s="137" t="s">
        <v>226</v>
      </c>
      <c r="C75" s="88"/>
      <c r="D75" s="153"/>
      <c r="E75" s="759"/>
      <c r="F75" s="153"/>
      <c r="G75" s="154"/>
      <c r="H75" s="155"/>
      <c r="I75" s="155"/>
      <c r="J75" s="155"/>
      <c r="K75" s="155"/>
      <c r="L75" s="155"/>
      <c r="M75" s="155"/>
      <c r="N75" s="155"/>
      <c r="O75" s="155"/>
      <c r="P75" s="155"/>
    </row>
    <row r="76" spans="1:226" customFormat="1" ht="15">
      <c r="A76" s="156"/>
      <c r="B76" s="137" t="s">
        <v>227</v>
      </c>
      <c r="C76" s="88"/>
      <c r="D76" s="153"/>
      <c r="E76" s="759"/>
      <c r="F76" s="153"/>
      <c r="G76" s="154"/>
      <c r="H76" s="155"/>
      <c r="I76" s="155"/>
      <c r="J76" s="155"/>
      <c r="K76" s="155"/>
      <c r="L76" s="155"/>
      <c r="M76" s="155"/>
      <c r="N76" s="155"/>
      <c r="O76" s="155"/>
      <c r="P76" s="155"/>
    </row>
    <row r="77" spans="1:226" customFormat="1" ht="25.5">
      <c r="A77" s="156"/>
      <c r="B77" s="137" t="s">
        <v>228</v>
      </c>
      <c r="C77" s="88"/>
      <c r="D77" s="153"/>
      <c r="E77" s="759"/>
      <c r="F77" s="153"/>
      <c r="G77" s="154"/>
      <c r="H77" s="155"/>
      <c r="I77" s="155"/>
      <c r="J77" s="155"/>
      <c r="K77" s="155"/>
      <c r="L77" s="155"/>
      <c r="M77" s="155"/>
      <c r="N77" s="155"/>
      <c r="O77" s="155"/>
      <c r="P77" s="155"/>
    </row>
    <row r="78" spans="1:226" customFormat="1" ht="25.5">
      <c r="A78" s="156"/>
      <c r="B78" s="137" t="s">
        <v>229</v>
      </c>
      <c r="C78" s="88"/>
      <c r="D78" s="153"/>
      <c r="E78" s="759"/>
      <c r="F78" s="153"/>
      <c r="G78" s="154"/>
      <c r="H78" s="155"/>
      <c r="I78" s="155"/>
      <c r="J78" s="155"/>
      <c r="K78" s="155"/>
      <c r="L78" s="155"/>
      <c r="M78" s="155"/>
      <c r="N78" s="155"/>
      <c r="O78" s="155"/>
      <c r="P78" s="155"/>
    </row>
    <row r="79" spans="1:226" customFormat="1" ht="25.5">
      <c r="A79" s="156"/>
      <c r="B79" s="137" t="s">
        <v>230</v>
      </c>
      <c r="C79" s="88"/>
      <c r="D79" s="153"/>
      <c r="E79" s="759"/>
      <c r="F79" s="153"/>
      <c r="G79" s="154"/>
      <c r="H79" s="155"/>
      <c r="I79" s="155"/>
      <c r="J79" s="155"/>
      <c r="K79" s="155"/>
      <c r="L79" s="155"/>
      <c r="M79" s="155"/>
      <c r="N79" s="155"/>
      <c r="O79" s="155"/>
      <c r="P79" s="155"/>
    </row>
    <row r="80" spans="1:226" customFormat="1" ht="15">
      <c r="A80" s="156"/>
      <c r="B80" s="137"/>
      <c r="C80" s="88"/>
      <c r="D80" s="153"/>
      <c r="E80" s="759"/>
      <c r="F80" s="153"/>
      <c r="G80" s="154"/>
      <c r="H80" s="155"/>
      <c r="I80" s="155"/>
      <c r="J80" s="155"/>
      <c r="K80" s="155"/>
      <c r="L80" s="155"/>
      <c r="M80" s="155"/>
      <c r="N80" s="155"/>
      <c r="O80" s="155"/>
      <c r="P80" s="155"/>
    </row>
    <row r="81" spans="1:226" customFormat="1" ht="15">
      <c r="A81" s="156"/>
      <c r="B81" s="137" t="s">
        <v>231</v>
      </c>
      <c r="C81" s="88"/>
      <c r="D81" s="153"/>
      <c r="E81" s="759"/>
      <c r="F81" s="153"/>
      <c r="G81" s="154"/>
      <c r="H81" s="155"/>
      <c r="I81" s="155"/>
      <c r="J81" s="155"/>
      <c r="K81" s="155"/>
      <c r="L81" s="155"/>
      <c r="M81" s="155"/>
      <c r="N81" s="155"/>
      <c r="O81" s="155"/>
      <c r="P81" s="155"/>
    </row>
    <row r="82" spans="1:226" customFormat="1" ht="15">
      <c r="A82" s="156"/>
      <c r="B82" s="137" t="s">
        <v>232</v>
      </c>
      <c r="C82" s="88"/>
      <c r="D82" s="153"/>
      <c r="E82" s="759"/>
      <c r="F82" s="153"/>
      <c r="G82" s="154"/>
      <c r="H82" s="155"/>
      <c r="I82" s="155"/>
      <c r="J82" s="155"/>
      <c r="K82" s="155"/>
      <c r="L82" s="155"/>
      <c r="M82" s="155"/>
      <c r="N82" s="155"/>
      <c r="O82" s="155"/>
      <c r="P82" s="155"/>
    </row>
    <row r="83" spans="1:226" customFormat="1" ht="15">
      <c r="A83" s="156"/>
      <c r="B83" s="137" t="s">
        <v>233</v>
      </c>
      <c r="C83" s="88"/>
      <c r="D83" s="153"/>
      <c r="E83" s="759"/>
      <c r="F83" s="153"/>
      <c r="G83" s="154"/>
      <c r="H83" s="155"/>
      <c r="I83" s="155"/>
      <c r="J83" s="155"/>
      <c r="K83" s="155"/>
      <c r="L83" s="155"/>
      <c r="M83" s="155"/>
      <c r="N83" s="155"/>
      <c r="O83" s="155"/>
      <c r="P83" s="155"/>
    </row>
    <row r="84" spans="1:226" s="145" customFormat="1">
      <c r="A84" s="142"/>
      <c r="B84" s="137" t="s">
        <v>234</v>
      </c>
      <c r="C84" s="118" t="s">
        <v>16</v>
      </c>
      <c r="D84" s="141">
        <v>1</v>
      </c>
      <c r="E84" s="754"/>
      <c r="F84" s="121">
        <f>D84*E84</f>
        <v>0</v>
      </c>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c r="CE84" s="146"/>
      <c r="CF84" s="146"/>
      <c r="CG84" s="146"/>
      <c r="CH84" s="146"/>
      <c r="CI84" s="146"/>
      <c r="CJ84" s="146"/>
      <c r="CK84" s="146"/>
      <c r="CL84" s="146"/>
      <c r="CM84" s="146"/>
      <c r="CN84" s="146"/>
      <c r="CO84" s="146"/>
      <c r="CP84" s="146"/>
      <c r="CQ84" s="146"/>
      <c r="CR84" s="146"/>
      <c r="CS84" s="146"/>
      <c r="CT84" s="146"/>
      <c r="CU84" s="146"/>
      <c r="CV84" s="146"/>
      <c r="CW84" s="146"/>
      <c r="CX84" s="146"/>
      <c r="CY84" s="146"/>
      <c r="CZ84" s="146"/>
      <c r="DA84" s="146"/>
      <c r="DB84" s="146"/>
      <c r="DC84" s="146"/>
      <c r="DD84" s="146"/>
      <c r="DE84" s="146"/>
      <c r="DF84" s="146"/>
      <c r="DG84" s="146"/>
      <c r="DH84" s="146"/>
      <c r="DI84" s="146"/>
      <c r="DJ84" s="146"/>
      <c r="DK84" s="146"/>
      <c r="DL84" s="146"/>
      <c r="DM84" s="146"/>
      <c r="DN84" s="146"/>
      <c r="DO84" s="146"/>
      <c r="DP84" s="146"/>
      <c r="DQ84" s="146"/>
      <c r="DR84" s="146"/>
      <c r="DS84" s="146"/>
      <c r="DT84" s="146"/>
      <c r="DU84" s="146"/>
      <c r="DV84" s="146"/>
      <c r="DW84" s="146"/>
      <c r="DX84" s="146"/>
      <c r="DY84" s="146"/>
      <c r="DZ84" s="146"/>
      <c r="EA84" s="146"/>
      <c r="EB84" s="146"/>
      <c r="EC84" s="146"/>
      <c r="ED84" s="146"/>
      <c r="EE84" s="146"/>
      <c r="EF84" s="146"/>
      <c r="EG84" s="146"/>
      <c r="EH84" s="146"/>
      <c r="EI84" s="146"/>
      <c r="EJ84" s="146"/>
      <c r="EK84" s="146"/>
      <c r="EL84" s="146"/>
      <c r="EM84" s="146"/>
      <c r="EN84" s="146"/>
      <c r="EO84" s="146"/>
      <c r="EP84" s="146"/>
      <c r="EQ84" s="146"/>
      <c r="ER84" s="146"/>
      <c r="ES84" s="146"/>
      <c r="ET84" s="146"/>
      <c r="EU84" s="146"/>
      <c r="EV84" s="146"/>
      <c r="EW84" s="146"/>
      <c r="EX84" s="146"/>
      <c r="EY84" s="146"/>
      <c r="EZ84" s="146"/>
      <c r="FA84" s="146"/>
      <c r="FB84" s="146"/>
      <c r="FC84" s="146"/>
      <c r="FD84" s="146"/>
      <c r="FE84" s="146"/>
      <c r="FF84" s="146"/>
      <c r="FG84" s="146"/>
      <c r="FH84" s="146"/>
      <c r="FI84" s="146"/>
      <c r="FJ84" s="146"/>
      <c r="FK84" s="146"/>
      <c r="FL84" s="146"/>
      <c r="FM84" s="146"/>
      <c r="FN84" s="146"/>
      <c r="FO84" s="146"/>
      <c r="FP84" s="146"/>
      <c r="FQ84" s="146"/>
      <c r="FR84" s="146"/>
      <c r="FS84" s="146"/>
      <c r="FT84" s="146"/>
      <c r="FU84" s="146"/>
      <c r="FV84" s="146"/>
      <c r="FW84" s="146"/>
      <c r="FX84" s="146"/>
      <c r="FY84" s="146"/>
      <c r="FZ84" s="146"/>
      <c r="GA84" s="146"/>
      <c r="GB84" s="146"/>
      <c r="GC84" s="146"/>
      <c r="GD84" s="146"/>
      <c r="GE84" s="146"/>
      <c r="GF84" s="146"/>
      <c r="GG84" s="146"/>
      <c r="GH84" s="146"/>
      <c r="GI84" s="146"/>
      <c r="GJ84" s="146"/>
      <c r="GK84" s="146"/>
      <c r="GL84" s="146"/>
      <c r="GM84" s="146"/>
      <c r="GN84" s="146"/>
      <c r="GO84" s="146"/>
      <c r="GP84" s="146"/>
      <c r="GQ84" s="146"/>
      <c r="GR84" s="146"/>
      <c r="GS84" s="146"/>
      <c r="GT84" s="146"/>
      <c r="GU84" s="146"/>
      <c r="GV84" s="146"/>
      <c r="GW84" s="146"/>
      <c r="GX84" s="146"/>
      <c r="GY84" s="146"/>
      <c r="GZ84" s="146"/>
      <c r="HA84" s="146"/>
      <c r="HB84" s="146"/>
      <c r="HC84" s="146"/>
      <c r="HD84" s="146"/>
      <c r="HE84" s="146"/>
      <c r="HF84" s="146"/>
      <c r="HG84" s="146"/>
      <c r="HH84" s="146"/>
      <c r="HI84" s="146"/>
      <c r="HJ84" s="146"/>
      <c r="HK84" s="146"/>
      <c r="HL84" s="146"/>
      <c r="HM84" s="146"/>
      <c r="HN84" s="146"/>
      <c r="HO84" s="146"/>
      <c r="HP84" s="146"/>
      <c r="HQ84" s="146"/>
      <c r="HR84" s="146"/>
    </row>
    <row r="85" spans="1:226" customFormat="1" ht="15">
      <c r="A85" s="156"/>
      <c r="B85" s="137" t="s">
        <v>235</v>
      </c>
      <c r="E85" s="760"/>
      <c r="G85" s="154"/>
      <c r="H85" s="155"/>
      <c r="I85" s="155"/>
      <c r="J85" s="155"/>
      <c r="K85" s="155"/>
      <c r="L85" s="155"/>
      <c r="M85" s="155"/>
      <c r="N85" s="155"/>
      <c r="O85" s="155"/>
      <c r="P85" s="155"/>
    </row>
    <row r="86" spans="1:226" customFormat="1" ht="15">
      <c r="A86" s="156"/>
      <c r="B86" s="137" t="s">
        <v>236</v>
      </c>
      <c r="C86" s="88"/>
      <c r="D86" s="153"/>
      <c r="E86" s="759"/>
      <c r="F86" s="153"/>
      <c r="G86" s="154"/>
      <c r="H86" s="155"/>
      <c r="I86" s="155"/>
      <c r="J86" s="155"/>
      <c r="K86" s="155"/>
      <c r="L86" s="155"/>
      <c r="M86" s="155"/>
      <c r="N86" s="155"/>
      <c r="O86" s="155"/>
      <c r="P86" s="155"/>
    </row>
    <row r="87" spans="1:226" customFormat="1" ht="15">
      <c r="A87" s="156"/>
      <c r="B87" s="137"/>
      <c r="C87" s="88"/>
      <c r="D87" s="153"/>
      <c r="E87" s="759"/>
      <c r="F87" s="153"/>
      <c r="G87" s="154"/>
      <c r="H87" s="155"/>
      <c r="I87" s="155"/>
      <c r="J87" s="155"/>
      <c r="K87" s="155"/>
      <c r="L87" s="155"/>
      <c r="M87" s="155"/>
      <c r="N87" s="155"/>
      <c r="O87" s="155"/>
      <c r="P87" s="155"/>
    </row>
    <row r="88" spans="1:226" s="116" customFormat="1" ht="25.5">
      <c r="A88" s="157">
        <f>MAX($A$5:$A87)+1</f>
        <v>10</v>
      </c>
      <c r="B88" s="111" t="s">
        <v>237</v>
      </c>
      <c r="C88" s="158"/>
      <c r="D88" s="158"/>
      <c r="E88" s="245"/>
      <c r="F88" s="66"/>
    </row>
    <row r="89" spans="1:226" s="116" customFormat="1">
      <c r="A89" s="66"/>
      <c r="B89" s="111" t="s">
        <v>238</v>
      </c>
      <c r="C89" s="158"/>
      <c r="D89" s="158"/>
      <c r="E89" s="245"/>
      <c r="F89" s="66"/>
    </row>
    <row r="90" spans="1:226" s="116" customFormat="1">
      <c r="A90" s="66"/>
      <c r="B90" s="111" t="s">
        <v>239</v>
      </c>
      <c r="C90" s="158"/>
      <c r="D90" s="158"/>
      <c r="E90" s="245"/>
      <c r="F90" s="66"/>
    </row>
    <row r="91" spans="1:226" s="116" customFormat="1">
      <c r="A91" s="66"/>
      <c r="B91" s="111" t="s">
        <v>240</v>
      </c>
      <c r="C91" s="158"/>
      <c r="D91" s="158"/>
      <c r="E91" s="245"/>
      <c r="F91" s="66"/>
    </row>
    <row r="92" spans="1:226" s="116" customFormat="1">
      <c r="A92" s="66"/>
      <c r="B92" s="111" t="s">
        <v>241</v>
      </c>
      <c r="C92" s="158"/>
      <c r="D92" s="158"/>
      <c r="E92" s="245"/>
      <c r="F92" s="66"/>
    </row>
    <row r="93" spans="1:226" s="116" customFormat="1">
      <c r="A93" s="66"/>
      <c r="B93" s="111" t="s">
        <v>242</v>
      </c>
      <c r="C93" s="158"/>
      <c r="D93" s="158"/>
      <c r="E93" s="245"/>
      <c r="F93" s="66"/>
    </row>
    <row r="94" spans="1:226" s="116" customFormat="1">
      <c r="A94" s="66"/>
      <c r="B94" s="111" t="s">
        <v>243</v>
      </c>
      <c r="C94" s="158"/>
      <c r="D94" s="158"/>
      <c r="E94" s="245"/>
      <c r="F94" s="66"/>
    </row>
    <row r="95" spans="1:226" s="116" customFormat="1">
      <c r="A95" s="66"/>
      <c r="B95" s="111" t="s">
        <v>244</v>
      </c>
      <c r="C95" s="158"/>
      <c r="D95" s="158"/>
      <c r="E95" s="245"/>
      <c r="F95" s="66"/>
    </row>
    <row r="96" spans="1:226" s="116" customFormat="1">
      <c r="A96" s="66"/>
      <c r="B96" s="111" t="s">
        <v>245</v>
      </c>
      <c r="C96" s="158"/>
      <c r="D96" s="158"/>
      <c r="E96" s="245"/>
      <c r="F96" s="66"/>
    </row>
    <row r="97" spans="1:12" s="116" customFormat="1">
      <c r="A97" s="66"/>
      <c r="B97" s="111" t="s">
        <v>246</v>
      </c>
      <c r="C97" s="158"/>
      <c r="D97" s="158"/>
      <c r="E97" s="245"/>
      <c r="F97" s="66"/>
    </row>
    <row r="98" spans="1:12" s="116" customFormat="1">
      <c r="A98" s="66"/>
      <c r="B98" s="111" t="s">
        <v>247</v>
      </c>
      <c r="C98" s="158"/>
      <c r="D98" s="158"/>
      <c r="E98" s="245"/>
      <c r="F98" s="66"/>
    </row>
    <row r="99" spans="1:12" s="116" customFormat="1">
      <c r="A99" s="66"/>
      <c r="B99" s="111" t="s">
        <v>248</v>
      </c>
      <c r="C99" s="158"/>
      <c r="D99" s="158"/>
      <c r="E99" s="245"/>
      <c r="F99" s="66"/>
    </row>
    <row r="100" spans="1:12" s="159" customFormat="1">
      <c r="A100" s="66"/>
      <c r="B100" s="111" t="s">
        <v>249</v>
      </c>
      <c r="C100" s="158"/>
      <c r="D100" s="158"/>
      <c r="E100" s="245"/>
      <c r="F100" s="66"/>
    </row>
    <row r="101" spans="1:12" s="116" customFormat="1" ht="17.25" customHeight="1">
      <c r="A101" s="66"/>
      <c r="B101" s="111" t="s">
        <v>250</v>
      </c>
      <c r="C101" s="158"/>
      <c r="D101" s="158"/>
      <c r="E101" s="245"/>
      <c r="F101" s="66"/>
    </row>
    <row r="102" spans="1:12" s="116" customFormat="1">
      <c r="A102" s="160"/>
      <c r="B102" s="161" t="s">
        <v>251</v>
      </c>
      <c r="C102" s="118" t="s">
        <v>16</v>
      </c>
      <c r="D102" s="118">
        <v>1</v>
      </c>
      <c r="E102" s="754"/>
      <c r="F102" s="120">
        <f>+E102*D102</f>
        <v>0</v>
      </c>
    </row>
    <row r="103" spans="1:12" s="116" customFormat="1">
      <c r="A103" s="66"/>
      <c r="B103" s="111" t="s">
        <v>252</v>
      </c>
      <c r="C103" s="158"/>
      <c r="D103" s="158"/>
      <c r="E103" s="245"/>
      <c r="F103" s="66"/>
    </row>
    <row r="104" spans="1:12" s="116" customFormat="1">
      <c r="A104" s="66"/>
      <c r="B104" s="111" t="s">
        <v>182</v>
      </c>
      <c r="C104" s="158"/>
      <c r="D104" s="158"/>
      <c r="E104" s="245"/>
      <c r="F104" s="66"/>
    </row>
    <row r="105" spans="1:12" s="116" customFormat="1">
      <c r="A105" s="160"/>
      <c r="B105" s="162"/>
      <c r="C105" s="118"/>
      <c r="D105" s="118"/>
      <c r="E105" s="123"/>
      <c r="F105" s="120"/>
    </row>
    <row r="106" spans="1:12" s="116" customFormat="1" ht="25.5">
      <c r="A106" s="122">
        <f>MAX($A$5:A105)+1</f>
        <v>11</v>
      </c>
      <c r="B106" s="163" t="s">
        <v>253</v>
      </c>
      <c r="C106" s="164"/>
      <c r="D106" s="164"/>
      <c r="E106" s="130"/>
      <c r="F106" s="139"/>
      <c r="G106" s="165"/>
      <c r="H106" s="165"/>
      <c r="I106" s="165"/>
      <c r="J106" s="165"/>
      <c r="K106" s="165"/>
      <c r="L106" s="165"/>
    </row>
    <row r="107" spans="1:12" s="116" customFormat="1">
      <c r="A107" s="122"/>
      <c r="B107" s="163" t="s">
        <v>251</v>
      </c>
      <c r="C107" s="166" t="s">
        <v>16</v>
      </c>
      <c r="D107" s="166">
        <v>1</v>
      </c>
      <c r="E107" s="754"/>
      <c r="F107" s="167">
        <f>D107*E107</f>
        <v>0</v>
      </c>
      <c r="G107" s="165"/>
      <c r="H107" s="165"/>
      <c r="I107" s="165"/>
      <c r="J107" s="165"/>
      <c r="K107" s="165"/>
      <c r="L107" s="165"/>
    </row>
    <row r="108" spans="1:12" s="116" customFormat="1">
      <c r="A108" s="122"/>
      <c r="B108" s="168"/>
      <c r="C108" s="118"/>
      <c r="D108" s="118"/>
      <c r="E108" s="130"/>
      <c r="F108" s="139"/>
      <c r="G108" s="165"/>
      <c r="H108" s="165"/>
      <c r="I108" s="165"/>
      <c r="J108" s="165"/>
      <c r="K108" s="165"/>
      <c r="L108" s="165"/>
    </row>
    <row r="109" spans="1:12" s="116" customFormat="1">
      <c r="A109" s="122">
        <f>MAX($A$5:A108)+1</f>
        <v>12</v>
      </c>
      <c r="B109" s="169" t="s">
        <v>254</v>
      </c>
      <c r="C109" s="118"/>
      <c r="D109" s="118"/>
      <c r="E109" s="130"/>
      <c r="F109" s="139"/>
      <c r="G109" s="165"/>
      <c r="H109" s="165"/>
      <c r="I109" s="165"/>
      <c r="J109" s="165"/>
      <c r="K109" s="165"/>
      <c r="L109" s="165"/>
    </row>
    <row r="110" spans="1:12" s="116" customFormat="1">
      <c r="A110" s="122"/>
      <c r="B110" s="163" t="s">
        <v>251</v>
      </c>
      <c r="C110" s="166" t="s">
        <v>16</v>
      </c>
      <c r="D110" s="166">
        <v>1</v>
      </c>
      <c r="E110" s="754"/>
      <c r="F110" s="167">
        <f>D110*E110</f>
        <v>0</v>
      </c>
      <c r="G110" s="165"/>
      <c r="H110" s="165"/>
      <c r="I110" s="165"/>
      <c r="J110" s="165"/>
      <c r="K110" s="165"/>
      <c r="L110" s="165"/>
    </row>
    <row r="111" spans="1:12" s="116" customFormat="1">
      <c r="A111" s="122"/>
      <c r="B111" s="168"/>
      <c r="C111" s="118"/>
      <c r="D111" s="118"/>
      <c r="E111" s="130"/>
      <c r="G111" s="165"/>
      <c r="H111" s="165"/>
      <c r="I111" s="165"/>
      <c r="J111" s="165"/>
      <c r="K111" s="165"/>
      <c r="L111" s="165"/>
    </row>
    <row r="112" spans="1:12" s="116" customFormat="1" ht="38.25">
      <c r="A112" s="157">
        <f>MAX($A$5:$A105)+1</f>
        <v>11</v>
      </c>
      <c r="B112" s="170" t="s">
        <v>255</v>
      </c>
      <c r="C112" s="118" t="s">
        <v>2</v>
      </c>
      <c r="D112" s="118">
        <v>1</v>
      </c>
      <c r="E112" s="754"/>
      <c r="F112" s="120">
        <f>+E112*D112</f>
        <v>0</v>
      </c>
    </row>
    <row r="113" spans="1:6" s="116" customFormat="1">
      <c r="A113" s="160"/>
      <c r="B113" s="170"/>
      <c r="C113" s="118"/>
      <c r="D113" s="118"/>
      <c r="E113" s="761"/>
    </row>
    <row r="114" spans="1:6" s="116" customFormat="1" ht="38.25">
      <c r="A114" s="157">
        <f>MAX($A$5:$A113)+1</f>
        <v>13</v>
      </c>
      <c r="B114" s="170" t="s">
        <v>256</v>
      </c>
      <c r="C114" s="118"/>
      <c r="D114" s="118"/>
      <c r="E114" s="761"/>
    </row>
    <row r="115" spans="1:6" s="116" customFormat="1">
      <c r="A115" s="160"/>
      <c r="B115" s="170" t="s">
        <v>257</v>
      </c>
      <c r="C115" s="118" t="s">
        <v>16</v>
      </c>
      <c r="D115" s="118">
        <v>2</v>
      </c>
      <c r="E115" s="754"/>
      <c r="F115" s="120">
        <f>+E115*D115</f>
        <v>0</v>
      </c>
    </row>
    <row r="116" spans="1:6" s="116" customFormat="1">
      <c r="A116" s="160"/>
      <c r="B116" s="161" t="s">
        <v>236</v>
      </c>
      <c r="C116" s="118"/>
      <c r="D116" s="118"/>
      <c r="E116" s="761"/>
      <c r="F116" s="120"/>
    </row>
    <row r="117" spans="1:6" s="116" customFormat="1">
      <c r="A117" s="160"/>
      <c r="B117" s="170"/>
      <c r="C117" s="118"/>
      <c r="D117" s="118"/>
      <c r="E117" s="761"/>
    </row>
    <row r="118" spans="1:6" s="116" customFormat="1" ht="38.25">
      <c r="A118" s="157">
        <f>MAX($A$5:$A117)+1</f>
        <v>14</v>
      </c>
      <c r="B118" s="89" t="s">
        <v>258</v>
      </c>
      <c r="C118" s="158"/>
      <c r="D118" s="158"/>
      <c r="E118" s="130"/>
    </row>
    <row r="119" spans="1:6" s="116" customFormat="1">
      <c r="B119" s="89" t="s">
        <v>259</v>
      </c>
      <c r="C119" s="158"/>
      <c r="D119" s="158"/>
      <c r="E119" s="130"/>
    </row>
    <row r="120" spans="1:6" s="116" customFormat="1">
      <c r="B120" s="89" t="s">
        <v>260</v>
      </c>
      <c r="C120" s="158"/>
      <c r="D120" s="158"/>
      <c r="E120" s="130"/>
    </row>
    <row r="121" spans="1:6" s="116" customFormat="1">
      <c r="B121" s="89" t="s">
        <v>234</v>
      </c>
      <c r="C121" s="66"/>
      <c r="D121" s="66"/>
      <c r="E121" s="130"/>
    </row>
    <row r="122" spans="1:6" s="116" customFormat="1">
      <c r="B122" s="89" t="s">
        <v>261</v>
      </c>
      <c r="C122" s="158"/>
      <c r="D122" s="158"/>
      <c r="E122" s="130"/>
    </row>
    <row r="123" spans="1:6" s="116" customFormat="1">
      <c r="B123" s="89" t="s">
        <v>262</v>
      </c>
      <c r="C123" s="158" t="s">
        <v>2</v>
      </c>
      <c r="D123" s="158">
        <v>1</v>
      </c>
      <c r="E123" s="754"/>
      <c r="F123" s="120">
        <f>D123*E123</f>
        <v>0</v>
      </c>
    </row>
    <row r="124" spans="1:6" s="116" customFormat="1">
      <c r="B124" s="89" t="s">
        <v>263</v>
      </c>
      <c r="C124" s="158"/>
      <c r="D124" s="158"/>
      <c r="E124" s="130"/>
    </row>
    <row r="125" spans="1:6" s="116" customFormat="1">
      <c r="B125" s="89" t="s">
        <v>182</v>
      </c>
      <c r="C125" s="158"/>
      <c r="D125" s="158"/>
      <c r="E125" s="130"/>
    </row>
    <row r="126" spans="1:6" s="116" customFormat="1">
      <c r="B126" s="140"/>
      <c r="C126" s="118"/>
      <c r="D126" s="118"/>
      <c r="E126" s="130"/>
    </row>
    <row r="127" spans="1:6" ht="25.5">
      <c r="A127" s="160">
        <f>MAX($A$5:A126)+1</f>
        <v>15</v>
      </c>
      <c r="B127" s="172" t="s">
        <v>264</v>
      </c>
      <c r="C127" s="140"/>
      <c r="D127" s="140"/>
      <c r="E127" s="130"/>
      <c r="F127" s="116"/>
    </row>
    <row r="128" spans="1:6" ht="25.5">
      <c r="A128" s="116"/>
      <c r="B128" s="172" t="s">
        <v>265</v>
      </c>
      <c r="C128" s="140"/>
      <c r="D128" s="140"/>
      <c r="E128" s="130"/>
      <c r="F128" s="116"/>
    </row>
    <row r="129" spans="1:6">
      <c r="A129" s="116"/>
      <c r="B129" s="172" t="s">
        <v>266</v>
      </c>
      <c r="C129" s="140"/>
      <c r="D129" s="140"/>
      <c r="E129" s="130"/>
      <c r="F129" s="116"/>
    </row>
    <row r="130" spans="1:6" ht="25.5">
      <c r="A130" s="116"/>
      <c r="B130" s="172" t="s">
        <v>267</v>
      </c>
      <c r="C130" s="140"/>
      <c r="D130" s="140"/>
      <c r="E130" s="130"/>
      <c r="F130" s="116"/>
    </row>
    <row r="131" spans="1:6" ht="25.5">
      <c r="A131" s="116"/>
      <c r="B131" s="172" t="s">
        <v>268</v>
      </c>
      <c r="C131" s="140"/>
      <c r="D131" s="140"/>
      <c r="E131" s="130"/>
      <c r="F131" s="116"/>
    </row>
    <row r="132" spans="1:6">
      <c r="A132" s="116"/>
      <c r="B132" s="172" t="s">
        <v>269</v>
      </c>
      <c r="C132" s="140"/>
      <c r="D132" s="140"/>
      <c r="E132" s="130"/>
      <c r="F132" s="116"/>
    </row>
    <row r="133" spans="1:6" ht="25.5">
      <c r="A133" s="116"/>
      <c r="B133" s="172" t="s">
        <v>270</v>
      </c>
      <c r="C133" s="140"/>
      <c r="D133" s="140"/>
      <c r="E133" s="130"/>
      <c r="F133" s="116"/>
    </row>
    <row r="134" spans="1:6" ht="25.5">
      <c r="A134" s="116"/>
      <c r="B134" s="172" t="s">
        <v>271</v>
      </c>
      <c r="C134" s="140"/>
      <c r="D134" s="140"/>
      <c r="E134" s="130"/>
      <c r="F134" s="116"/>
    </row>
    <row r="135" spans="1:6">
      <c r="A135" s="116"/>
      <c r="B135" s="172" t="s">
        <v>272</v>
      </c>
      <c r="C135" s="140"/>
      <c r="D135" s="140"/>
      <c r="E135" s="130"/>
      <c r="F135" s="116"/>
    </row>
    <row r="136" spans="1:6">
      <c r="A136" s="116"/>
      <c r="B136" s="172" t="s">
        <v>273</v>
      </c>
      <c r="C136" s="140"/>
      <c r="D136" s="140"/>
      <c r="E136" s="130"/>
      <c r="F136" s="116"/>
    </row>
    <row r="137" spans="1:6">
      <c r="A137" s="173"/>
      <c r="B137" s="174" t="s">
        <v>274</v>
      </c>
      <c r="C137" s="118" t="s">
        <v>16</v>
      </c>
      <c r="D137" s="118">
        <v>1</v>
      </c>
      <c r="E137" s="754"/>
      <c r="F137" s="121">
        <f>D137*E137</f>
        <v>0</v>
      </c>
    </row>
    <row r="138" spans="1:6">
      <c r="A138" s="116"/>
      <c r="B138" s="172"/>
      <c r="C138" s="164"/>
      <c r="D138" s="164"/>
      <c r="E138" s="130"/>
      <c r="F138" s="116"/>
    </row>
    <row r="139" spans="1:6" s="115" customFormat="1" ht="15.75">
      <c r="A139" s="160">
        <f>MAX($A$5:A138)+1</f>
        <v>16</v>
      </c>
      <c r="B139" s="175" t="s">
        <v>275</v>
      </c>
      <c r="C139" s="176"/>
      <c r="D139" s="176"/>
      <c r="E139" s="762"/>
      <c r="F139" s="151"/>
    </row>
    <row r="140" spans="1:6" s="115" customFormat="1" ht="15.75">
      <c r="A140" s="177"/>
      <c r="B140" s="175" t="s">
        <v>276</v>
      </c>
      <c r="C140" s="176"/>
      <c r="D140" s="176"/>
      <c r="E140" s="762"/>
      <c r="F140" s="151"/>
    </row>
    <row r="141" spans="1:6" s="115" customFormat="1" ht="15.75">
      <c r="A141" s="177"/>
      <c r="B141" s="175" t="s">
        <v>277</v>
      </c>
      <c r="C141" s="176"/>
      <c r="D141" s="176"/>
      <c r="E141" s="762"/>
      <c r="F141" s="151"/>
    </row>
    <row r="142" spans="1:6" s="115" customFormat="1" ht="14.25">
      <c r="A142" s="177"/>
      <c r="B142" s="175" t="s">
        <v>278</v>
      </c>
      <c r="C142" s="171" t="s">
        <v>16</v>
      </c>
      <c r="D142" s="171">
        <v>4</v>
      </c>
      <c r="E142" s="754"/>
      <c r="F142" s="120">
        <f>+E142*D142</f>
        <v>0</v>
      </c>
    </row>
    <row r="143" spans="1:6" s="115" customFormat="1" ht="14.25">
      <c r="A143" s="177"/>
      <c r="B143" s="175" t="s">
        <v>251</v>
      </c>
      <c r="C143" s="171" t="s">
        <v>16</v>
      </c>
      <c r="D143" s="171">
        <v>3</v>
      </c>
      <c r="E143" s="754"/>
      <c r="F143" s="120">
        <f>+E143*D143</f>
        <v>0</v>
      </c>
    </row>
    <row r="144" spans="1:6" s="115" customFormat="1" ht="15.75">
      <c r="A144" s="177"/>
      <c r="B144" s="175"/>
      <c r="C144" s="158"/>
      <c r="D144" s="178"/>
      <c r="E144" s="762"/>
      <c r="F144" s="178"/>
    </row>
    <row r="145" spans="1:6" s="115" customFormat="1" ht="25.5">
      <c r="A145" s="122">
        <f>MAX($A$5:A144)+1</f>
        <v>17</v>
      </c>
      <c r="B145" s="179" t="s">
        <v>279</v>
      </c>
      <c r="C145" s="171"/>
      <c r="D145" s="171"/>
      <c r="E145" s="123"/>
      <c r="F145" s="120"/>
    </row>
    <row r="146" spans="1:6" s="115" customFormat="1" ht="14.25">
      <c r="A146" s="160"/>
      <c r="B146" s="179" t="s">
        <v>280</v>
      </c>
      <c r="C146" s="171" t="s">
        <v>16</v>
      </c>
      <c r="D146" s="171">
        <v>2</v>
      </c>
      <c r="E146" s="754"/>
      <c r="F146" s="120">
        <f>+E146*D146</f>
        <v>0</v>
      </c>
    </row>
    <row r="147" spans="1:6" s="115" customFormat="1" ht="14.25">
      <c r="A147" s="160"/>
      <c r="B147" s="180"/>
      <c r="C147" s="171"/>
      <c r="D147" s="171"/>
      <c r="E147" s="138"/>
      <c r="F147" s="139"/>
    </row>
    <row r="148" spans="1:6" s="115" customFormat="1" ht="25.5">
      <c r="A148" s="160">
        <f>MAX($A$6:A147)+1</f>
        <v>18</v>
      </c>
      <c r="B148" s="180" t="s">
        <v>281</v>
      </c>
      <c r="C148" s="171"/>
      <c r="D148" s="171"/>
      <c r="E148" s="138"/>
      <c r="F148" s="139"/>
    </row>
    <row r="149" spans="1:6" s="115" customFormat="1" ht="14.25">
      <c r="A149" s="160"/>
      <c r="B149" s="180" t="s">
        <v>282</v>
      </c>
      <c r="C149" s="171" t="s">
        <v>16</v>
      </c>
      <c r="D149" s="171">
        <v>4</v>
      </c>
      <c r="E149" s="754"/>
      <c r="F149" s="121">
        <f>+E149*D149</f>
        <v>0</v>
      </c>
    </row>
    <row r="150" spans="1:6" s="115" customFormat="1" ht="14.25">
      <c r="A150" s="160"/>
      <c r="B150" s="179"/>
      <c r="C150" s="171"/>
      <c r="D150" s="171"/>
      <c r="E150" s="181"/>
      <c r="F150" s="121"/>
    </row>
    <row r="151" spans="1:6" s="115" customFormat="1" ht="38.25">
      <c r="A151" s="160">
        <f>MAX($A$6:A150)+1</f>
        <v>19</v>
      </c>
      <c r="B151" s="180" t="s">
        <v>283</v>
      </c>
      <c r="C151" s="171"/>
      <c r="D151" s="171"/>
      <c r="E151" s="138"/>
      <c r="F151" s="139"/>
    </row>
    <row r="152" spans="1:6" s="115" customFormat="1" ht="14.25">
      <c r="A152" s="160"/>
      <c r="B152" s="180" t="s">
        <v>284</v>
      </c>
      <c r="C152" s="171" t="s">
        <v>16</v>
      </c>
      <c r="D152" s="171">
        <v>1</v>
      </c>
      <c r="E152" s="754"/>
      <c r="F152" s="121">
        <f>+E152*D152</f>
        <v>0</v>
      </c>
    </row>
    <row r="153" spans="1:6" s="115" customFormat="1" ht="15.75">
      <c r="A153" s="160"/>
      <c r="B153" s="182"/>
      <c r="C153" s="171"/>
      <c r="D153" s="171"/>
      <c r="E153" s="762"/>
      <c r="F153" s="121"/>
    </row>
    <row r="154" spans="1:6" s="115" customFormat="1" ht="38.25">
      <c r="A154" s="160">
        <f>MAX($A$6:A153)+1</f>
        <v>20</v>
      </c>
      <c r="B154" s="180" t="s">
        <v>283</v>
      </c>
      <c r="C154" s="171"/>
      <c r="D154" s="171"/>
      <c r="E154" s="762"/>
      <c r="F154" s="139"/>
    </row>
    <row r="155" spans="1:6" s="115" customFormat="1" ht="14.25">
      <c r="A155" s="160"/>
      <c r="B155" s="180" t="s">
        <v>284</v>
      </c>
      <c r="C155" s="171" t="s">
        <v>16</v>
      </c>
      <c r="D155" s="171">
        <v>1</v>
      </c>
      <c r="E155" s="754"/>
      <c r="F155" s="121">
        <f>+E155*D155</f>
        <v>0</v>
      </c>
    </row>
    <row r="156" spans="1:6" s="115" customFormat="1" ht="15.75">
      <c r="A156" s="160"/>
      <c r="B156" s="182"/>
      <c r="C156" s="171"/>
      <c r="D156" s="171"/>
      <c r="E156" s="762"/>
      <c r="F156" s="121"/>
    </row>
    <row r="157" spans="1:6" s="115" customFormat="1" ht="76.5">
      <c r="A157" s="160">
        <f>MAX($A$6:A156)+1</f>
        <v>21</v>
      </c>
      <c r="B157" s="179" t="s">
        <v>285</v>
      </c>
      <c r="C157" s="171" t="s">
        <v>2</v>
      </c>
      <c r="D157" s="171">
        <v>1</v>
      </c>
      <c r="E157" s="754"/>
      <c r="F157" s="121">
        <f>D157*E157</f>
        <v>0</v>
      </c>
    </row>
    <row r="158" spans="1:6" s="115" customFormat="1" ht="15.75">
      <c r="A158" s="160"/>
      <c r="B158" s="183"/>
      <c r="C158" s="171"/>
      <c r="D158" s="171"/>
      <c r="E158" s="762"/>
      <c r="F158" s="121"/>
    </row>
    <row r="159" spans="1:6" s="115" customFormat="1" ht="14.25">
      <c r="A159" s="160">
        <f>MAX($A$6:A158)+1</f>
        <v>22</v>
      </c>
      <c r="B159" s="180" t="s">
        <v>286</v>
      </c>
      <c r="C159" s="171" t="s">
        <v>2</v>
      </c>
      <c r="D159" s="171">
        <v>1</v>
      </c>
      <c r="E159" s="754"/>
      <c r="F159" s="121">
        <f>+E159*D159</f>
        <v>0</v>
      </c>
    </row>
    <row r="160" spans="1:6" s="116" customFormat="1">
      <c r="B160" s="137"/>
      <c r="C160" s="118"/>
      <c r="D160" s="118"/>
      <c r="E160" s="130"/>
      <c r="F160" s="139"/>
    </row>
    <row r="161" spans="1:15" s="116" customFormat="1" ht="127.5">
      <c r="A161" s="160">
        <f>MAX($A$6:A160)+1</f>
        <v>23</v>
      </c>
      <c r="B161" s="184" t="s">
        <v>287</v>
      </c>
      <c r="C161" s="185"/>
      <c r="D161" s="185"/>
      <c r="E161" s="763"/>
      <c r="F161" s="139"/>
      <c r="G161" s="165"/>
      <c r="H161" s="165"/>
      <c r="I161" s="165"/>
      <c r="J161" s="165"/>
      <c r="K161" s="165"/>
      <c r="L161" s="165"/>
      <c r="M161" s="165"/>
      <c r="N161" s="165"/>
      <c r="O161" s="165"/>
    </row>
    <row r="162" spans="1:15" s="116" customFormat="1" ht="63.75">
      <c r="A162" s="160"/>
      <c r="B162" s="184" t="s">
        <v>288</v>
      </c>
      <c r="C162" s="185"/>
      <c r="D162" s="185"/>
      <c r="E162" s="763"/>
      <c r="F162" s="139"/>
      <c r="G162" s="165"/>
      <c r="H162" s="165"/>
      <c r="I162" s="165"/>
      <c r="J162" s="165"/>
      <c r="K162" s="165"/>
      <c r="L162" s="165"/>
      <c r="M162" s="165"/>
      <c r="N162" s="165"/>
      <c r="O162" s="165"/>
    </row>
    <row r="163" spans="1:15" s="116" customFormat="1" ht="25.5">
      <c r="A163" s="160"/>
      <c r="B163" s="184" t="s">
        <v>289</v>
      </c>
      <c r="C163" s="185"/>
      <c r="D163" s="185"/>
      <c r="E163" s="763"/>
      <c r="F163" s="139"/>
      <c r="G163" s="165"/>
      <c r="H163" s="165"/>
      <c r="I163" s="165"/>
      <c r="J163" s="165"/>
      <c r="K163" s="165"/>
      <c r="L163" s="165"/>
      <c r="M163" s="165"/>
      <c r="N163" s="165"/>
      <c r="O163" s="165"/>
    </row>
    <row r="164" spans="1:15" s="116" customFormat="1">
      <c r="B164" s="186" t="s">
        <v>290</v>
      </c>
      <c r="C164" s="185" t="s">
        <v>201</v>
      </c>
      <c r="D164" s="185">
        <v>42</v>
      </c>
      <c r="E164" s="754"/>
      <c r="F164" s="121">
        <f>+E164*D164</f>
        <v>0</v>
      </c>
      <c r="G164" s="165"/>
      <c r="H164" s="165"/>
      <c r="I164" s="165"/>
      <c r="J164" s="165"/>
      <c r="K164" s="165"/>
      <c r="L164" s="165"/>
      <c r="M164" s="165"/>
      <c r="N164" s="165"/>
      <c r="O164" s="165"/>
    </row>
    <row r="165" spans="1:15" s="116" customFormat="1">
      <c r="B165" s="186" t="s">
        <v>291</v>
      </c>
      <c r="C165" s="185" t="s">
        <v>201</v>
      </c>
      <c r="D165" s="185">
        <v>9</v>
      </c>
      <c r="E165" s="754"/>
      <c r="F165" s="121">
        <f>+E165*D165</f>
        <v>0</v>
      </c>
      <c r="G165" s="165"/>
      <c r="H165" s="165"/>
      <c r="I165" s="165"/>
      <c r="J165" s="165"/>
      <c r="K165" s="165"/>
      <c r="L165" s="165"/>
      <c r="M165" s="165"/>
      <c r="N165" s="165"/>
      <c r="O165" s="165"/>
    </row>
    <row r="166" spans="1:15" s="116" customFormat="1">
      <c r="B166" s="186" t="s">
        <v>292</v>
      </c>
      <c r="C166" s="185"/>
      <c r="D166" s="185"/>
      <c r="E166" s="763"/>
      <c r="F166" s="139"/>
      <c r="G166" s="165"/>
      <c r="H166" s="165"/>
      <c r="I166" s="165"/>
      <c r="J166" s="165"/>
      <c r="K166" s="165"/>
      <c r="L166" s="165"/>
      <c r="M166" s="165"/>
      <c r="N166" s="165"/>
      <c r="O166" s="165"/>
    </row>
    <row r="167" spans="1:15" s="116" customFormat="1">
      <c r="B167" s="187" t="s">
        <v>182</v>
      </c>
      <c r="C167" s="118"/>
      <c r="D167" s="118"/>
      <c r="E167" s="130"/>
      <c r="F167" s="139"/>
    </row>
    <row r="168" spans="1:15" s="116" customFormat="1">
      <c r="A168" s="188"/>
      <c r="B168" s="189"/>
      <c r="C168" s="190"/>
      <c r="D168" s="190"/>
      <c r="E168" s="240"/>
      <c r="F168" s="192"/>
    </row>
    <row r="169" spans="1:15" s="116" customFormat="1" ht="51">
      <c r="A169" s="160">
        <f>MAX($A$160:A168)+1</f>
        <v>24</v>
      </c>
      <c r="B169" s="184" t="s">
        <v>293</v>
      </c>
      <c r="C169" s="190"/>
      <c r="D169" s="190"/>
      <c r="E169" s="193"/>
      <c r="F169" s="194"/>
    </row>
    <row r="170" spans="1:15" s="116" customFormat="1" ht="102">
      <c r="A170" s="122"/>
      <c r="B170" s="184" t="s">
        <v>294</v>
      </c>
      <c r="C170" s="190"/>
      <c r="D170" s="190"/>
      <c r="E170" s="193"/>
      <c r="F170" s="194"/>
    </row>
    <row r="171" spans="1:15" s="116" customFormat="1">
      <c r="B171" s="189" t="s">
        <v>295</v>
      </c>
      <c r="C171" s="171" t="s">
        <v>201</v>
      </c>
      <c r="D171" s="171">
        <v>71</v>
      </c>
      <c r="E171" s="754"/>
      <c r="F171" s="121">
        <f t="shared" ref="F171:F173" si="1">+E171*D171</f>
        <v>0</v>
      </c>
    </row>
    <row r="172" spans="1:15" s="116" customFormat="1">
      <c r="B172" s="189" t="s">
        <v>296</v>
      </c>
      <c r="C172" s="171" t="s">
        <v>201</v>
      </c>
      <c r="D172" s="171">
        <v>55</v>
      </c>
      <c r="E172" s="754"/>
      <c r="F172" s="121">
        <f t="shared" si="1"/>
        <v>0</v>
      </c>
    </row>
    <row r="173" spans="1:15" s="116" customFormat="1">
      <c r="B173" s="189" t="s">
        <v>297</v>
      </c>
      <c r="C173" s="171" t="s">
        <v>201</v>
      </c>
      <c r="D173" s="171">
        <v>65</v>
      </c>
      <c r="E173" s="754"/>
      <c r="F173" s="121">
        <f t="shared" si="1"/>
        <v>0</v>
      </c>
    </row>
    <row r="174" spans="1:15" s="116" customFormat="1">
      <c r="A174" s="188"/>
      <c r="B174" s="184" t="s">
        <v>298</v>
      </c>
      <c r="C174" s="190"/>
      <c r="D174" s="171"/>
      <c r="E174" s="240"/>
      <c r="F174" s="192"/>
    </row>
    <row r="175" spans="1:15" s="116" customFormat="1">
      <c r="A175" s="188"/>
      <c r="B175" s="195" t="s">
        <v>182</v>
      </c>
      <c r="C175" s="190"/>
      <c r="D175" s="171"/>
      <c r="E175" s="240"/>
      <c r="F175" s="192"/>
    </row>
    <row r="176" spans="1:15" s="116" customFormat="1">
      <c r="A176" s="188"/>
      <c r="B176" s="195"/>
      <c r="C176" s="190"/>
      <c r="D176" s="171"/>
      <c r="E176" s="240"/>
      <c r="F176" s="192"/>
    </row>
    <row r="177" spans="1:15" s="115" customFormat="1" ht="76.5">
      <c r="A177" s="160">
        <f>MAX($A$1:A175)+1</f>
        <v>25</v>
      </c>
      <c r="B177" s="196" t="s">
        <v>299</v>
      </c>
      <c r="C177" s="197"/>
      <c r="D177" s="197"/>
      <c r="E177" s="764"/>
    </row>
    <row r="178" spans="1:15" s="115" customFormat="1" ht="51">
      <c r="A178" s="160"/>
      <c r="B178" s="196" t="s">
        <v>300</v>
      </c>
      <c r="C178" s="197"/>
      <c r="D178" s="197"/>
      <c r="E178" s="764"/>
    </row>
    <row r="179" spans="1:15" s="115" customFormat="1" ht="14.25">
      <c r="A179" s="198"/>
      <c r="B179" s="199" t="s">
        <v>301</v>
      </c>
      <c r="C179" s="200"/>
      <c r="D179" s="200"/>
      <c r="E179" s="765"/>
      <c r="F179" s="201"/>
    </row>
    <row r="180" spans="1:15" s="115" customFormat="1" ht="14.25">
      <c r="A180" s="198"/>
      <c r="B180" s="202" t="s">
        <v>302</v>
      </c>
      <c r="C180" s="203" t="s">
        <v>201</v>
      </c>
      <c r="D180" s="203">
        <v>71</v>
      </c>
      <c r="E180" s="754"/>
      <c r="F180" s="204">
        <f>D180*E180</f>
        <v>0</v>
      </c>
    </row>
    <row r="181" spans="1:15" s="115" customFormat="1" ht="14.25">
      <c r="A181" s="157"/>
      <c r="B181" s="205" t="s">
        <v>303</v>
      </c>
      <c r="C181" s="206" t="s">
        <v>201</v>
      </c>
      <c r="D181" s="206">
        <v>55</v>
      </c>
      <c r="E181" s="766"/>
      <c r="F181" s="207">
        <f>ROUND((D181*E181),2)</f>
        <v>0</v>
      </c>
    </row>
    <row r="182" spans="1:15" s="115" customFormat="1" ht="14.25">
      <c r="A182" s="198"/>
      <c r="B182" s="199" t="s">
        <v>304</v>
      </c>
      <c r="C182" s="200"/>
      <c r="D182" s="208"/>
      <c r="E182" s="767"/>
      <c r="F182" s="201"/>
    </row>
    <row r="183" spans="1:15" s="115" customFormat="1" ht="14.25">
      <c r="A183" s="157"/>
      <c r="B183" s="205" t="s">
        <v>305</v>
      </c>
      <c r="C183" s="206" t="s">
        <v>201</v>
      </c>
      <c r="D183" s="206">
        <v>65</v>
      </c>
      <c r="E183" s="766"/>
      <c r="F183" s="207">
        <f>ROUND((D183*E183),2)</f>
        <v>0</v>
      </c>
    </row>
    <row r="184" spans="1:15" s="115" customFormat="1" ht="14.25">
      <c r="A184" s="209"/>
      <c r="B184" s="210" t="s">
        <v>306</v>
      </c>
      <c r="C184" s="211"/>
      <c r="D184" s="211"/>
      <c r="E184" s="768"/>
    </row>
    <row r="185" spans="1:15" s="115" customFormat="1" ht="14.25">
      <c r="A185" s="209"/>
      <c r="B185" s="210" t="s">
        <v>182</v>
      </c>
      <c r="C185" s="211"/>
      <c r="D185" s="211"/>
      <c r="E185" s="768"/>
    </row>
    <row r="186" spans="1:15" s="116" customFormat="1">
      <c r="A186" s="188"/>
      <c r="B186" s="195"/>
      <c r="C186" s="190"/>
      <c r="D186" s="171"/>
      <c r="E186" s="240"/>
      <c r="F186" s="192"/>
    </row>
    <row r="187" spans="1:15" ht="25.5">
      <c r="A187" s="122">
        <f>MAX($A$160:A186)+1</f>
        <v>26</v>
      </c>
      <c r="B187" s="186" t="s">
        <v>307</v>
      </c>
      <c r="C187" s="185" t="s">
        <v>31</v>
      </c>
      <c r="D187" s="185">
        <v>20</v>
      </c>
      <c r="E187" s="766"/>
      <c r="F187" s="121">
        <f>D187*E187</f>
        <v>0</v>
      </c>
      <c r="L187" s="127"/>
      <c r="M187" s="127"/>
      <c r="N187" s="127"/>
      <c r="O187" s="127"/>
    </row>
    <row r="188" spans="1:15">
      <c r="A188" s="122"/>
      <c r="B188" s="186"/>
      <c r="C188" s="185"/>
      <c r="D188" s="185"/>
      <c r="E188" s="181"/>
      <c r="F188" s="121"/>
      <c r="L188" s="127"/>
      <c r="M188" s="127"/>
      <c r="N188" s="127"/>
      <c r="O188" s="127"/>
    </row>
    <row r="189" spans="1:15" s="115" customFormat="1" ht="51">
      <c r="A189" s="122">
        <f>MAX($A$160:A188)+1</f>
        <v>27</v>
      </c>
      <c r="B189" s="212" t="s">
        <v>308</v>
      </c>
      <c r="C189" s="213"/>
      <c r="D189" s="214"/>
      <c r="E189" s="181"/>
      <c r="F189" s="121"/>
    </row>
    <row r="190" spans="1:15" s="115" customFormat="1" ht="14.25">
      <c r="A190" s="215"/>
      <c r="B190" s="202" t="s">
        <v>309</v>
      </c>
      <c r="C190" s="213" t="s">
        <v>2</v>
      </c>
      <c r="D190" s="214">
        <v>8</v>
      </c>
      <c r="E190" s="769"/>
      <c r="F190" s="204">
        <f>D190*E190</f>
        <v>0</v>
      </c>
    </row>
    <row r="191" spans="1:15" s="115" customFormat="1" ht="14.25">
      <c r="A191" s="209"/>
      <c r="B191" s="216"/>
      <c r="C191" s="203"/>
      <c r="D191" s="203"/>
      <c r="E191" s="768"/>
    </row>
    <row r="192" spans="1:15" s="115" customFormat="1" ht="51">
      <c r="A192" s="217">
        <f>MAX($A$5:A190)+1</f>
        <v>28</v>
      </c>
      <c r="B192" s="218" t="s">
        <v>310</v>
      </c>
      <c r="C192" s="219" t="s">
        <v>2</v>
      </c>
      <c r="D192" s="219">
        <v>1</v>
      </c>
      <c r="E192" s="754"/>
      <c r="F192" s="204">
        <f>D192*E192</f>
        <v>0</v>
      </c>
    </row>
    <row r="193" spans="1:6" s="115" customFormat="1" ht="14.25">
      <c r="A193" s="209"/>
      <c r="B193" s="220"/>
      <c r="C193" s="203"/>
      <c r="D193" s="203"/>
      <c r="E193" s="770"/>
    </row>
    <row r="194" spans="1:6" s="109" customFormat="1">
      <c r="A194" s="103"/>
      <c r="B194" s="104"/>
      <c r="C194" s="105"/>
      <c r="D194" s="106"/>
      <c r="E194" s="107"/>
      <c r="F194" s="261"/>
    </row>
    <row r="195" spans="1:6" s="102" customFormat="1">
      <c r="A195" s="97"/>
      <c r="B195" s="98"/>
      <c r="C195" s="99"/>
      <c r="D195" s="99"/>
      <c r="E195" s="752"/>
      <c r="F195" s="101"/>
    </row>
    <row r="196" spans="1:6" s="116" customFormat="1">
      <c r="A196" s="173"/>
      <c r="B196" s="221"/>
      <c r="C196" s="118"/>
      <c r="D196" s="118"/>
      <c r="E196" s="130"/>
      <c r="F196" s="139"/>
    </row>
    <row r="197" spans="1:6" s="116" customFormat="1">
      <c r="B197" s="222"/>
      <c r="C197" s="118"/>
      <c r="D197" s="118"/>
      <c r="E197" s="753"/>
      <c r="F197" s="121"/>
    </row>
    <row r="198" spans="1:6" s="115" customFormat="1" ht="14.25">
      <c r="A198" s="128"/>
      <c r="B198" s="223"/>
      <c r="C198" s="224"/>
      <c r="D198" s="224"/>
      <c r="E198" s="753"/>
      <c r="F198" s="204"/>
    </row>
    <row r="199" spans="1:6" s="115" customFormat="1" ht="14.25">
      <c r="A199" s="128"/>
      <c r="B199" s="223"/>
      <c r="C199" s="224"/>
      <c r="D199" s="224"/>
      <c r="E199" s="753"/>
      <c r="F199" s="204"/>
    </row>
    <row r="200" spans="1:6" s="116" customFormat="1">
      <c r="B200" s="221"/>
      <c r="C200" s="118"/>
      <c r="D200" s="118"/>
      <c r="E200" s="130"/>
      <c r="F200" s="139"/>
    </row>
    <row r="201" spans="1:6" s="116" customFormat="1">
      <c r="B201" s="187"/>
      <c r="C201" s="118"/>
      <c r="D201" s="118"/>
      <c r="E201" s="130"/>
      <c r="F201" s="139"/>
    </row>
    <row r="202" spans="1:6" s="116" customFormat="1">
      <c r="A202" s="160"/>
      <c r="B202" s="161"/>
      <c r="C202" s="118"/>
      <c r="D202" s="118"/>
      <c r="E202" s="123"/>
      <c r="F202" s="121"/>
    </row>
    <row r="203" spans="1:6" s="116" customFormat="1">
      <c r="A203" s="160"/>
      <c r="B203" s="161"/>
      <c r="C203" s="118"/>
      <c r="D203" s="118"/>
      <c r="E203" s="123"/>
      <c r="F203" s="121"/>
    </row>
    <row r="204" spans="1:6" s="116" customFormat="1">
      <c r="A204" s="160"/>
      <c r="B204" s="161"/>
      <c r="C204" s="118"/>
      <c r="D204" s="118"/>
      <c r="E204" s="123"/>
      <c r="F204" s="121"/>
    </row>
    <row r="205" spans="1:6" s="116" customFormat="1">
      <c r="A205" s="160"/>
      <c r="B205" s="161"/>
      <c r="C205" s="118"/>
      <c r="D205" s="118"/>
      <c r="E205" s="123"/>
      <c r="F205" s="121"/>
    </row>
    <row r="206" spans="1:6" s="116" customFormat="1">
      <c r="B206" s="161"/>
      <c r="C206" s="225"/>
      <c r="D206" s="225"/>
      <c r="E206" s="753"/>
      <c r="F206" s="121"/>
    </row>
    <row r="207" spans="1:6" s="116" customFormat="1">
      <c r="A207" s="160"/>
      <c r="B207" s="161"/>
      <c r="C207" s="118"/>
      <c r="D207" s="118"/>
      <c r="E207" s="123"/>
      <c r="F207" s="121"/>
    </row>
    <row r="208" spans="1:6" s="116" customFormat="1">
      <c r="A208" s="160"/>
      <c r="B208" s="161"/>
      <c r="C208" s="225"/>
      <c r="D208" s="225"/>
      <c r="E208" s="753"/>
      <c r="F208" s="121"/>
    </row>
    <row r="209" spans="1:251" s="116" customFormat="1">
      <c r="A209" s="160"/>
      <c r="B209" s="161"/>
      <c r="C209" s="118"/>
      <c r="D209" s="118"/>
      <c r="E209" s="123"/>
      <c r="F209" s="121"/>
    </row>
    <row r="210" spans="1:251" s="145" customFormat="1">
      <c r="A210" s="148"/>
      <c r="B210" s="226"/>
      <c r="C210" s="227"/>
      <c r="D210" s="227"/>
      <c r="E210" s="143"/>
      <c r="F210" s="144"/>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c r="DP210" s="146"/>
      <c r="DQ210" s="146"/>
      <c r="DR210" s="146"/>
      <c r="DS210" s="146"/>
      <c r="DT210" s="146"/>
      <c r="DU210" s="146"/>
      <c r="DV210" s="146"/>
      <c r="DW210" s="146"/>
      <c r="DX210" s="146"/>
      <c r="DY210" s="146"/>
      <c r="DZ210" s="146"/>
      <c r="EA210" s="146"/>
      <c r="EB210" s="146"/>
      <c r="EC210" s="146"/>
      <c r="ED210" s="146"/>
      <c r="EE210" s="146"/>
      <c r="EF210" s="146"/>
      <c r="EG210" s="146"/>
      <c r="EH210" s="146"/>
      <c r="EI210" s="146"/>
      <c r="EJ210" s="146"/>
      <c r="EK210" s="146"/>
      <c r="EL210" s="146"/>
      <c r="EM210" s="146"/>
      <c r="EN210" s="146"/>
      <c r="EO210" s="146"/>
      <c r="EP210" s="146"/>
      <c r="EQ210" s="146"/>
      <c r="ER210" s="146"/>
      <c r="ES210" s="146"/>
      <c r="ET210" s="146"/>
      <c r="EU210" s="146"/>
      <c r="EV210" s="146"/>
      <c r="EW210" s="146"/>
      <c r="EX210" s="146"/>
      <c r="EY210" s="146"/>
      <c r="EZ210" s="146"/>
      <c r="FA210" s="146"/>
      <c r="FB210" s="146"/>
      <c r="FC210" s="146"/>
      <c r="FD210" s="146"/>
      <c r="FE210" s="146"/>
      <c r="FF210" s="146"/>
      <c r="FG210" s="146"/>
      <c r="FH210" s="146"/>
      <c r="FI210" s="146"/>
      <c r="FJ210" s="146"/>
      <c r="FK210" s="146"/>
      <c r="FL210" s="146"/>
      <c r="FM210" s="146"/>
      <c r="FN210" s="146"/>
      <c r="FO210" s="146"/>
      <c r="FP210" s="146"/>
      <c r="FQ210" s="146"/>
      <c r="FR210" s="146"/>
      <c r="FS210" s="146"/>
      <c r="FT210" s="146"/>
      <c r="FU210" s="146"/>
      <c r="FV210" s="146"/>
      <c r="FW210" s="146"/>
      <c r="FX210" s="146"/>
      <c r="FY210" s="146"/>
      <c r="FZ210" s="146"/>
      <c r="GA210" s="146"/>
      <c r="GB210" s="146"/>
      <c r="GC210" s="146"/>
      <c r="GD210" s="146"/>
      <c r="GE210" s="146"/>
      <c r="GF210" s="146"/>
      <c r="GG210" s="146"/>
      <c r="GH210" s="146"/>
      <c r="GI210" s="146"/>
      <c r="GJ210" s="146"/>
      <c r="GK210" s="146"/>
      <c r="GL210" s="146"/>
      <c r="GM210" s="146"/>
      <c r="GN210" s="146"/>
      <c r="GO210" s="146"/>
      <c r="GP210" s="146"/>
      <c r="GQ210" s="146"/>
      <c r="GR210" s="146"/>
      <c r="GS210" s="146"/>
      <c r="GT210" s="146"/>
      <c r="GU210" s="146"/>
      <c r="GV210" s="146"/>
      <c r="GW210" s="146"/>
      <c r="GX210" s="146"/>
      <c r="GY210" s="146"/>
      <c r="GZ210" s="146"/>
      <c r="HA210" s="146"/>
      <c r="HB210" s="146"/>
      <c r="HC210" s="146"/>
      <c r="HD210" s="146"/>
      <c r="HE210" s="146"/>
      <c r="HF210" s="146"/>
      <c r="HG210" s="146"/>
      <c r="HH210" s="146"/>
      <c r="HI210" s="146"/>
      <c r="HJ210" s="146"/>
      <c r="HK210" s="146"/>
      <c r="HL210" s="146"/>
      <c r="HM210" s="146"/>
      <c r="HN210" s="146"/>
      <c r="HO210" s="146"/>
      <c r="HP210" s="146"/>
      <c r="HQ210" s="146"/>
      <c r="HR210" s="146"/>
      <c r="HS210" s="146"/>
      <c r="HT210" s="146"/>
      <c r="HU210" s="146"/>
      <c r="HV210" s="146"/>
      <c r="HW210" s="146"/>
      <c r="HX210" s="146"/>
      <c r="HY210" s="146"/>
      <c r="HZ210" s="146"/>
      <c r="IA210" s="146"/>
      <c r="IB210" s="146"/>
      <c r="IC210" s="146"/>
      <c r="ID210" s="146"/>
      <c r="IE210" s="146"/>
      <c r="IF210" s="146"/>
      <c r="IG210" s="146"/>
      <c r="IH210" s="146"/>
      <c r="II210" s="146"/>
      <c r="IJ210" s="146"/>
      <c r="IK210" s="146"/>
      <c r="IL210" s="146"/>
      <c r="IM210" s="146"/>
      <c r="IN210" s="146"/>
      <c r="IO210" s="146"/>
      <c r="IP210" s="146"/>
      <c r="IQ210" s="146"/>
    </row>
    <row r="211" spans="1:251" s="116" customFormat="1">
      <c r="A211" s="173"/>
      <c r="B211" s="221"/>
      <c r="C211" s="118"/>
      <c r="D211" s="118"/>
      <c r="E211" s="753"/>
      <c r="F211" s="121"/>
    </row>
    <row r="212" spans="1:251" s="116" customFormat="1">
      <c r="B212" s="221"/>
      <c r="C212" s="118"/>
      <c r="D212" s="118"/>
      <c r="E212" s="130"/>
      <c r="F212" s="139"/>
    </row>
    <row r="213" spans="1:251" s="116" customFormat="1">
      <c r="B213" s="187"/>
      <c r="C213" s="118"/>
      <c r="D213" s="118"/>
      <c r="E213" s="130"/>
      <c r="F213" s="139"/>
    </row>
    <row r="214" spans="1:251" s="116" customFormat="1">
      <c r="A214" s="148"/>
      <c r="B214" s="228"/>
      <c r="C214" s="227"/>
      <c r="D214" s="227"/>
      <c r="E214" s="143"/>
      <c r="F214" s="144"/>
    </row>
    <row r="215" spans="1:251" s="116" customFormat="1">
      <c r="A215" s="122"/>
      <c r="B215" s="229"/>
      <c r="C215" s="190"/>
      <c r="D215" s="190"/>
      <c r="E215" s="143"/>
      <c r="F215" s="144"/>
    </row>
    <row r="216" spans="1:251" s="116" customFormat="1">
      <c r="A216" s="148"/>
      <c r="B216" s="229"/>
      <c r="C216" s="190"/>
      <c r="D216" s="190"/>
      <c r="E216" s="753"/>
      <c r="F216" s="121"/>
    </row>
    <row r="217" spans="1:251" s="116" customFormat="1">
      <c r="B217" s="187"/>
      <c r="C217" s="118"/>
      <c r="D217" s="118"/>
      <c r="E217" s="130"/>
      <c r="F217" s="139"/>
    </row>
    <row r="218" spans="1:251" s="116" customFormat="1">
      <c r="A218" s="160"/>
      <c r="B218" s="184"/>
      <c r="C218" s="185"/>
      <c r="D218" s="185"/>
      <c r="E218" s="763"/>
      <c r="F218" s="139"/>
      <c r="G218" s="165"/>
      <c r="H218" s="165"/>
      <c r="I218" s="165"/>
      <c r="J218" s="165"/>
      <c r="K218" s="165"/>
      <c r="L218" s="165"/>
      <c r="M218" s="165"/>
      <c r="N218" s="165"/>
      <c r="O218" s="165"/>
    </row>
    <row r="219" spans="1:251" s="116" customFormat="1">
      <c r="A219" s="160"/>
      <c r="B219" s="184"/>
      <c r="C219" s="185"/>
      <c r="D219" s="185"/>
      <c r="E219" s="763"/>
      <c r="F219" s="139"/>
      <c r="G219" s="165"/>
      <c r="H219" s="165"/>
      <c r="I219" s="165"/>
      <c r="J219" s="165"/>
      <c r="K219" s="165"/>
      <c r="L219" s="165"/>
      <c r="M219" s="165"/>
      <c r="N219" s="165"/>
      <c r="O219" s="165"/>
    </row>
    <row r="220" spans="1:251" s="116" customFormat="1">
      <c r="A220" s="160"/>
      <c r="B220" s="184"/>
      <c r="C220" s="185"/>
      <c r="D220" s="185"/>
      <c r="E220" s="763"/>
      <c r="F220" s="139"/>
      <c r="G220" s="165"/>
      <c r="H220" s="165"/>
      <c r="I220" s="165"/>
      <c r="J220" s="165"/>
      <c r="K220" s="165"/>
      <c r="L220" s="165"/>
      <c r="M220" s="165"/>
      <c r="N220" s="165"/>
      <c r="O220" s="165"/>
    </row>
    <row r="221" spans="1:251" s="116" customFormat="1">
      <c r="B221" s="186"/>
      <c r="C221" s="185"/>
      <c r="D221" s="185"/>
      <c r="E221" s="753"/>
      <c r="F221" s="121"/>
      <c r="G221" s="165"/>
      <c r="H221" s="165"/>
      <c r="I221" s="165"/>
      <c r="J221" s="165"/>
      <c r="K221" s="165"/>
      <c r="L221" s="165"/>
      <c r="M221" s="165"/>
      <c r="N221" s="165"/>
      <c r="O221" s="165"/>
    </row>
    <row r="222" spans="1:251" s="116" customFormat="1">
      <c r="B222" s="186"/>
      <c r="C222" s="185"/>
      <c r="D222" s="185"/>
      <c r="E222" s="753"/>
      <c r="F222" s="121"/>
      <c r="G222" s="165"/>
      <c r="H222" s="165"/>
      <c r="I222" s="165"/>
      <c r="J222" s="165"/>
      <c r="K222" s="165"/>
      <c r="L222" s="165"/>
      <c r="M222" s="165"/>
      <c r="N222" s="165"/>
      <c r="O222" s="165"/>
    </row>
    <row r="223" spans="1:251" s="116" customFormat="1">
      <c r="B223" s="186"/>
      <c r="C223" s="185"/>
      <c r="D223" s="185"/>
      <c r="E223" s="763"/>
      <c r="F223" s="139"/>
      <c r="G223" s="165"/>
      <c r="H223" s="165"/>
      <c r="I223" s="165"/>
      <c r="J223" s="165"/>
      <c r="K223" s="165"/>
      <c r="L223" s="165"/>
      <c r="M223" s="165"/>
      <c r="N223" s="165"/>
      <c r="O223" s="165"/>
    </row>
    <row r="224" spans="1:251" s="116" customFormat="1">
      <c r="B224" s="187"/>
      <c r="C224" s="118"/>
      <c r="D224" s="118"/>
      <c r="E224" s="130"/>
      <c r="F224" s="139"/>
    </row>
    <row r="225" spans="1:6" s="116" customFormat="1">
      <c r="B225" s="187"/>
      <c r="C225" s="118"/>
      <c r="D225" s="118"/>
      <c r="E225" s="130"/>
      <c r="F225" s="139"/>
    </row>
    <row r="226" spans="1:6" s="116" customFormat="1">
      <c r="A226" s="173"/>
      <c r="B226" s="230"/>
      <c r="C226" s="118"/>
      <c r="D226" s="118"/>
      <c r="E226" s="138"/>
    </row>
    <row r="227" spans="1:6" s="116" customFormat="1">
      <c r="A227" s="231"/>
      <c r="B227" s="230"/>
      <c r="C227" s="118"/>
      <c r="D227" s="118"/>
      <c r="E227" s="138"/>
    </row>
    <row r="228" spans="1:6" s="234" customFormat="1">
      <c r="A228" s="232"/>
      <c r="B228" s="233"/>
      <c r="C228" s="158"/>
      <c r="D228" s="158"/>
      <c r="E228" s="771"/>
      <c r="F228" s="121"/>
    </row>
    <row r="229" spans="1:6" s="116" customFormat="1">
      <c r="A229" s="231"/>
      <c r="B229" s="230"/>
      <c r="C229" s="118"/>
      <c r="D229" s="118"/>
      <c r="E229" s="138"/>
    </row>
    <row r="230" spans="1:6" s="116" customFormat="1">
      <c r="A230" s="231"/>
      <c r="B230" s="230"/>
      <c r="C230" s="118"/>
      <c r="D230" s="118"/>
      <c r="E230" s="138"/>
    </row>
    <row r="231" spans="1:6" s="116" customFormat="1">
      <c r="A231" s="160"/>
      <c r="B231" s="226"/>
      <c r="C231" s="141"/>
      <c r="D231" s="141"/>
      <c r="E231" s="235"/>
      <c r="F231" s="236"/>
    </row>
    <row r="232" spans="1:6" s="116" customFormat="1">
      <c r="A232" s="237"/>
      <c r="B232" s="238"/>
      <c r="C232" s="158"/>
      <c r="D232" s="158"/>
      <c r="E232" s="771"/>
      <c r="F232" s="121"/>
    </row>
    <row r="233" spans="1:6" s="241" customFormat="1">
      <c r="A233" s="191"/>
      <c r="B233" s="239"/>
      <c r="C233" s="141"/>
      <c r="D233" s="141"/>
      <c r="E233" s="240"/>
      <c r="F233" s="236"/>
    </row>
    <row r="234" spans="1:6" s="116" customFormat="1">
      <c r="A234" s="160"/>
      <c r="B234" s="242"/>
      <c r="C234" s="141"/>
      <c r="D234" s="141"/>
      <c r="E234" s="243"/>
      <c r="F234" s="244"/>
    </row>
    <row r="235" spans="1:6" s="116" customFormat="1">
      <c r="A235" s="237"/>
      <c r="B235" s="242"/>
      <c r="C235" s="158"/>
      <c r="D235" s="158"/>
      <c r="E235" s="771"/>
      <c r="F235" s="121"/>
    </row>
    <row r="236" spans="1:6" s="116" customFormat="1">
      <c r="A236" s="66"/>
      <c r="B236" s="89"/>
      <c r="C236" s="158"/>
      <c r="D236" s="158"/>
      <c r="E236" s="757"/>
      <c r="F236" s="66"/>
    </row>
    <row r="237" spans="1:6" s="116" customFormat="1">
      <c r="A237" s="160"/>
      <c r="B237" s="168"/>
      <c r="C237" s="164"/>
      <c r="D237" s="164"/>
      <c r="E237" s="245"/>
      <c r="F237" s="204"/>
    </row>
    <row r="238" spans="1:6" s="116" customFormat="1">
      <c r="A238" s="173"/>
      <c r="B238" s="168"/>
      <c r="C238" s="164"/>
      <c r="D238" s="164"/>
      <c r="E238" s="753"/>
      <c r="F238" s="204"/>
    </row>
    <row r="239" spans="1:6" s="116" customFormat="1">
      <c r="A239" s="246"/>
      <c r="B239" s="168"/>
      <c r="C239" s="164"/>
      <c r="D239" s="164"/>
      <c r="E239" s="245"/>
      <c r="F239" s="204"/>
    </row>
    <row r="240" spans="1:6" s="116" customFormat="1">
      <c r="A240" s="246"/>
      <c r="B240" s="168"/>
      <c r="C240" s="164"/>
      <c r="D240" s="164"/>
      <c r="E240" s="245"/>
      <c r="F240" s="204"/>
    </row>
    <row r="241" spans="1:256" s="116" customFormat="1">
      <c r="A241" s="160"/>
      <c r="B241" s="162"/>
      <c r="C241" s="164"/>
      <c r="D241" s="164"/>
      <c r="E241" s="753"/>
      <c r="F241" s="204"/>
    </row>
    <row r="242" spans="1:256" s="116" customFormat="1">
      <c r="A242" s="160"/>
      <c r="B242" s="162"/>
      <c r="C242" s="164"/>
      <c r="D242" s="139"/>
      <c r="E242" s="138"/>
      <c r="F242" s="139"/>
    </row>
    <row r="243" spans="1:256" s="127" customFormat="1">
      <c r="A243" s="160"/>
      <c r="B243" s="162"/>
      <c r="C243" s="118"/>
      <c r="D243" s="139"/>
      <c r="E243" s="138"/>
      <c r="F243" s="139"/>
    </row>
    <row r="244" spans="1:256" s="127" customFormat="1">
      <c r="A244" s="116"/>
      <c r="B244" s="162"/>
      <c r="C244" s="118"/>
      <c r="D244" s="118"/>
      <c r="E244" s="138"/>
      <c r="F244" s="139"/>
    </row>
    <row r="245" spans="1:256" s="127" customFormat="1">
      <c r="A245" s="116"/>
      <c r="B245" s="162"/>
      <c r="C245" s="66"/>
      <c r="D245" s="66"/>
      <c r="E245" s="757"/>
      <c r="F245" s="66"/>
    </row>
    <row r="246" spans="1:256" s="127" customFormat="1">
      <c r="A246" s="116"/>
      <c r="B246" s="162"/>
      <c r="C246" s="118"/>
      <c r="D246" s="118"/>
      <c r="E246" s="753"/>
      <c r="F246" s="204"/>
    </row>
    <row r="247" spans="1:256" s="127" customFormat="1">
      <c r="A247" s="247"/>
      <c r="B247" s="170"/>
      <c r="C247" s="118"/>
      <c r="D247" s="118"/>
      <c r="E247" s="138"/>
      <c r="F247" s="139"/>
    </row>
    <row r="248" spans="1:256" s="127" customFormat="1">
      <c r="A248" s="173"/>
      <c r="B248" s="248"/>
      <c r="C248" s="118"/>
      <c r="D248" s="118"/>
      <c r="E248" s="138"/>
      <c r="F248" s="139"/>
    </row>
    <row r="249" spans="1:256" s="127" customFormat="1">
      <c r="A249" s="246"/>
      <c r="B249" s="117"/>
      <c r="C249" s="249"/>
      <c r="D249" s="164"/>
      <c r="E249" s="753"/>
      <c r="F249" s="204"/>
    </row>
    <row r="250" spans="1:256" s="102" customFormat="1">
      <c r="A250" s="250"/>
      <c r="B250" s="251"/>
      <c r="C250" s="252"/>
      <c r="D250" s="253"/>
      <c r="E250" s="254"/>
      <c r="F250" s="250"/>
    </row>
    <row r="251" spans="1:256" s="241" customFormat="1">
      <c r="A251" s="160"/>
      <c r="B251" s="168"/>
      <c r="C251" s="118"/>
      <c r="D251" s="118"/>
      <c r="E251" s="753"/>
      <c r="F251" s="121"/>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5"/>
      <c r="AE251" s="255"/>
      <c r="AF251" s="255"/>
      <c r="AG251" s="255"/>
      <c r="AH251" s="255"/>
      <c r="AI251" s="255"/>
      <c r="AJ251" s="255"/>
      <c r="AK251" s="255"/>
      <c r="AL251" s="255"/>
      <c r="AM251" s="255"/>
      <c r="AN251" s="255"/>
      <c r="AO251" s="255"/>
      <c r="AP251" s="255"/>
      <c r="AQ251" s="255"/>
      <c r="AR251" s="255"/>
      <c r="AS251" s="255"/>
      <c r="AT251" s="255"/>
      <c r="AU251" s="255"/>
      <c r="AV251" s="255"/>
      <c r="AW251" s="255"/>
      <c r="AX251" s="255"/>
      <c r="AY251" s="255"/>
      <c r="AZ251" s="255"/>
      <c r="BA251" s="255"/>
      <c r="BB251" s="255"/>
      <c r="BC251" s="255"/>
      <c r="BD251" s="255"/>
      <c r="BE251" s="255"/>
      <c r="BF251" s="255"/>
      <c r="BG251" s="255"/>
      <c r="BH251" s="255"/>
      <c r="BI251" s="255"/>
      <c r="BJ251" s="255"/>
      <c r="BK251" s="255"/>
      <c r="BL251" s="255"/>
      <c r="BM251" s="255"/>
      <c r="BN251" s="255"/>
      <c r="BO251" s="255"/>
      <c r="BP251" s="255"/>
      <c r="BQ251" s="255"/>
      <c r="BR251" s="255"/>
      <c r="BS251" s="255"/>
      <c r="BT251" s="255"/>
      <c r="BU251" s="255"/>
      <c r="BV251" s="255"/>
      <c r="BW251" s="255"/>
      <c r="BX251" s="255"/>
      <c r="BY251" s="255"/>
      <c r="BZ251" s="255"/>
      <c r="CA251" s="255"/>
      <c r="CB251" s="255"/>
      <c r="CC251" s="255"/>
      <c r="CD251" s="255"/>
      <c r="CE251" s="255"/>
      <c r="CF251" s="255"/>
      <c r="CG251" s="255"/>
      <c r="CH251" s="255"/>
      <c r="CI251" s="255"/>
      <c r="CJ251" s="255"/>
      <c r="CK251" s="255"/>
      <c r="CL251" s="255"/>
      <c r="CM251" s="255"/>
      <c r="CN251" s="255"/>
      <c r="CO251" s="255"/>
      <c r="CP251" s="255"/>
      <c r="CQ251" s="255"/>
      <c r="CR251" s="255"/>
      <c r="CS251" s="255"/>
      <c r="CT251" s="255"/>
      <c r="CU251" s="255"/>
      <c r="CV251" s="255"/>
      <c r="CW251" s="255"/>
      <c r="CX251" s="255"/>
      <c r="CY251" s="255"/>
      <c r="CZ251" s="255"/>
      <c r="DA251" s="255"/>
      <c r="DB251" s="255"/>
      <c r="DC251" s="255"/>
      <c r="DD251" s="255"/>
      <c r="DE251" s="255"/>
      <c r="DF251" s="255"/>
      <c r="DG251" s="255"/>
      <c r="DH251" s="255"/>
      <c r="DI251" s="255"/>
      <c r="DJ251" s="255"/>
      <c r="DK251" s="255"/>
      <c r="DL251" s="255"/>
      <c r="DM251" s="255"/>
      <c r="DN251" s="255"/>
      <c r="DO251" s="255"/>
      <c r="DP251" s="255"/>
      <c r="DQ251" s="255"/>
      <c r="DR251" s="255"/>
      <c r="DS251" s="255"/>
      <c r="DT251" s="255"/>
      <c r="DU251" s="255"/>
      <c r="DV251" s="255"/>
      <c r="DW251" s="255"/>
      <c r="DX251" s="255"/>
      <c r="DY251" s="255"/>
      <c r="DZ251" s="255"/>
      <c r="EA251" s="255"/>
      <c r="EB251" s="255"/>
      <c r="EC251" s="255"/>
      <c r="ED251" s="255"/>
      <c r="EE251" s="255"/>
      <c r="EF251" s="255"/>
      <c r="EG251" s="255"/>
      <c r="EH251" s="255"/>
      <c r="EI251" s="255"/>
      <c r="EJ251" s="255"/>
      <c r="EK251" s="255"/>
      <c r="EL251" s="255"/>
      <c r="EM251" s="255"/>
      <c r="EN251" s="255"/>
      <c r="EO251" s="255"/>
      <c r="EP251" s="255"/>
      <c r="EQ251" s="255"/>
      <c r="ER251" s="255"/>
      <c r="ES251" s="255"/>
      <c r="ET251" s="255"/>
      <c r="EU251" s="255"/>
      <c r="EV251" s="255"/>
      <c r="EW251" s="255"/>
      <c r="EX251" s="255"/>
      <c r="EY251" s="255"/>
      <c r="EZ251" s="255"/>
      <c r="FA251" s="255"/>
      <c r="FB251" s="255"/>
      <c r="FC251" s="255"/>
      <c r="FD251" s="255"/>
      <c r="FE251" s="255"/>
      <c r="FF251" s="255"/>
      <c r="FG251" s="255"/>
      <c r="FH251" s="255"/>
      <c r="FI251" s="255"/>
      <c r="FJ251" s="255"/>
      <c r="FK251" s="255"/>
      <c r="FL251" s="255"/>
      <c r="FM251" s="255"/>
      <c r="FN251" s="255"/>
      <c r="FO251" s="255"/>
      <c r="FP251" s="255"/>
      <c r="FQ251" s="255"/>
      <c r="FR251" s="255"/>
      <c r="FS251" s="255"/>
      <c r="FT251" s="255"/>
      <c r="FU251" s="255"/>
      <c r="FV251" s="255"/>
      <c r="FW251" s="255"/>
      <c r="FX251" s="255"/>
      <c r="FY251" s="255"/>
      <c r="FZ251" s="255"/>
      <c r="GA251" s="255"/>
      <c r="GB251" s="255"/>
      <c r="GC251" s="255"/>
      <c r="GD251" s="255"/>
      <c r="GE251" s="255"/>
      <c r="GF251" s="255"/>
      <c r="GG251" s="255"/>
      <c r="GH251" s="255"/>
      <c r="GI251" s="255"/>
      <c r="GJ251" s="255"/>
      <c r="GK251" s="255"/>
      <c r="GL251" s="255"/>
      <c r="GM251" s="255"/>
      <c r="GN251" s="255"/>
      <c r="GO251" s="255"/>
      <c r="GP251" s="255"/>
      <c r="GQ251" s="255"/>
      <c r="GR251" s="255"/>
      <c r="GS251" s="255"/>
      <c r="GT251" s="255"/>
      <c r="GU251" s="255"/>
      <c r="GV251" s="255"/>
      <c r="GW251" s="255"/>
      <c r="GX251" s="255"/>
      <c r="GY251" s="255"/>
      <c r="GZ251" s="255"/>
      <c r="HA251" s="255"/>
      <c r="HB251" s="255"/>
      <c r="HC251" s="255"/>
      <c r="HD251" s="255"/>
      <c r="HE251" s="255"/>
      <c r="HF251" s="255"/>
      <c r="HG251" s="255"/>
      <c r="HH251" s="255"/>
      <c r="HI251" s="255"/>
      <c r="HJ251" s="255"/>
      <c r="HK251" s="255"/>
      <c r="HL251" s="255"/>
      <c r="HM251" s="255"/>
      <c r="HN251" s="255"/>
      <c r="HO251" s="255"/>
      <c r="HP251" s="255"/>
      <c r="HQ251" s="255"/>
      <c r="HR251" s="255"/>
      <c r="HS251" s="255"/>
      <c r="HT251" s="255"/>
      <c r="HU251" s="255"/>
      <c r="HV251" s="255"/>
      <c r="HW251" s="255"/>
      <c r="HX251" s="255"/>
      <c r="HY251" s="255"/>
      <c r="HZ251" s="255"/>
      <c r="IA251" s="255"/>
      <c r="IB251" s="255"/>
      <c r="IC251" s="255"/>
      <c r="ID251" s="255"/>
      <c r="IE251" s="255"/>
      <c r="IF251" s="255"/>
      <c r="IG251" s="255"/>
      <c r="IH251" s="255"/>
      <c r="II251" s="255"/>
      <c r="IJ251" s="255"/>
      <c r="IK251" s="255"/>
      <c r="IL251" s="255"/>
      <c r="IM251" s="255"/>
      <c r="IN251" s="255"/>
      <c r="IO251" s="255"/>
      <c r="IP251" s="255"/>
      <c r="IQ251" s="255"/>
      <c r="IR251" s="255"/>
      <c r="IS251" s="255"/>
      <c r="IT251" s="255"/>
      <c r="IU251" s="255"/>
      <c r="IV251" s="255"/>
    </row>
    <row r="252" spans="1:256" s="116" customFormat="1">
      <c r="A252" s="191"/>
      <c r="B252" s="242"/>
      <c r="C252" s="256"/>
      <c r="D252" s="256"/>
      <c r="E252" s="235"/>
      <c r="F252" s="23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T252" s="146"/>
      <c r="BU252" s="146"/>
      <c r="BV252" s="146"/>
      <c r="BW252" s="146"/>
      <c r="BX252" s="146"/>
      <c r="BY252" s="146"/>
      <c r="BZ252" s="146"/>
      <c r="CA252" s="146"/>
      <c r="CB252" s="146"/>
      <c r="CC252" s="146"/>
      <c r="CD252" s="146"/>
      <c r="CE252" s="146"/>
      <c r="CF252" s="146"/>
      <c r="CG252" s="146"/>
      <c r="CH252" s="146"/>
      <c r="CI252" s="146"/>
      <c r="CJ252" s="146"/>
      <c r="CK252" s="146"/>
      <c r="CL252" s="146"/>
      <c r="CM252" s="146"/>
      <c r="CN252" s="146"/>
      <c r="CO252" s="146"/>
      <c r="CP252" s="146"/>
      <c r="CQ252" s="146"/>
      <c r="CR252" s="146"/>
      <c r="CS252" s="146"/>
      <c r="CT252" s="146"/>
      <c r="CU252" s="146"/>
      <c r="CV252" s="146"/>
      <c r="CW252" s="146"/>
      <c r="CX252" s="146"/>
      <c r="CY252" s="146"/>
      <c r="CZ252" s="146"/>
      <c r="DA252" s="146"/>
      <c r="DB252" s="146"/>
      <c r="DC252" s="146"/>
      <c r="DD252" s="146"/>
      <c r="DE252" s="146"/>
      <c r="DF252" s="146"/>
      <c r="DG252" s="146"/>
      <c r="DH252" s="146"/>
      <c r="DI252" s="146"/>
      <c r="DJ252" s="146"/>
      <c r="DK252" s="146"/>
      <c r="DL252" s="146"/>
      <c r="DM252" s="146"/>
      <c r="DN252" s="146"/>
      <c r="DO252" s="146"/>
      <c r="DP252" s="146"/>
      <c r="DQ252" s="146"/>
      <c r="DR252" s="146"/>
      <c r="DS252" s="146"/>
      <c r="DT252" s="146"/>
      <c r="DU252" s="146"/>
      <c r="DV252" s="146"/>
      <c r="DW252" s="146"/>
      <c r="DX252" s="146"/>
      <c r="DY252" s="146"/>
      <c r="DZ252" s="146"/>
      <c r="EA252" s="146"/>
      <c r="EB252" s="146"/>
      <c r="EC252" s="146"/>
      <c r="ED252" s="146"/>
      <c r="EE252" s="146"/>
      <c r="EF252" s="146"/>
      <c r="EG252" s="146"/>
      <c r="EH252" s="146"/>
      <c r="EI252" s="146"/>
      <c r="EJ252" s="146"/>
      <c r="EK252" s="146"/>
      <c r="EL252" s="146"/>
      <c r="EM252" s="146"/>
      <c r="EN252" s="146"/>
      <c r="EO252" s="146"/>
      <c r="EP252" s="146"/>
      <c r="EQ252" s="146"/>
      <c r="ER252" s="146"/>
      <c r="ES252" s="146"/>
      <c r="ET252" s="146"/>
      <c r="EU252" s="146"/>
      <c r="EV252" s="146"/>
      <c r="EW252" s="146"/>
      <c r="EX252" s="146"/>
      <c r="EY252" s="146"/>
      <c r="EZ252" s="146"/>
      <c r="FA252" s="146"/>
      <c r="FB252" s="146"/>
      <c r="FC252" s="146"/>
      <c r="FD252" s="146"/>
      <c r="FE252" s="146"/>
      <c r="FF252" s="146"/>
      <c r="FG252" s="146"/>
      <c r="FH252" s="146"/>
      <c r="FI252" s="146"/>
      <c r="FJ252" s="146"/>
      <c r="FK252" s="146"/>
      <c r="FL252" s="146"/>
      <c r="FM252" s="146"/>
      <c r="FN252" s="146"/>
      <c r="FO252" s="146"/>
      <c r="FP252" s="146"/>
      <c r="FQ252" s="146"/>
      <c r="FR252" s="146"/>
      <c r="FS252" s="146"/>
      <c r="FT252" s="146"/>
      <c r="FU252" s="146"/>
      <c r="FV252" s="146"/>
      <c r="FW252" s="146"/>
      <c r="FX252" s="146"/>
      <c r="FY252" s="146"/>
      <c r="FZ252" s="146"/>
      <c r="GA252" s="146"/>
      <c r="GB252" s="146"/>
      <c r="GC252" s="146"/>
      <c r="GD252" s="146"/>
      <c r="GE252" s="146"/>
      <c r="GF252" s="146"/>
      <c r="GG252" s="146"/>
      <c r="GH252" s="146"/>
      <c r="GI252" s="146"/>
      <c r="GJ252" s="146"/>
      <c r="GK252" s="146"/>
      <c r="GL252" s="146"/>
      <c r="GM252" s="146"/>
      <c r="GN252" s="146"/>
      <c r="GO252" s="146"/>
      <c r="GP252" s="146"/>
      <c r="GQ252" s="146"/>
      <c r="GR252" s="146"/>
      <c r="GS252" s="146"/>
      <c r="GT252" s="146"/>
      <c r="GU252" s="146"/>
      <c r="GV252" s="146"/>
      <c r="GW252" s="146"/>
      <c r="GX252" s="146"/>
      <c r="GY252" s="146"/>
      <c r="GZ252" s="146"/>
      <c r="HA252" s="146"/>
      <c r="HB252" s="146"/>
      <c r="HC252" s="146"/>
      <c r="HD252" s="146"/>
      <c r="HE252" s="146"/>
      <c r="HF252" s="146"/>
      <c r="HG252" s="146"/>
      <c r="HH252" s="146"/>
      <c r="HI252" s="146"/>
      <c r="HJ252" s="146"/>
      <c r="HK252" s="146"/>
      <c r="HL252" s="146"/>
      <c r="HM252" s="146"/>
      <c r="HN252" s="146"/>
      <c r="HO252" s="146"/>
      <c r="HP252" s="146"/>
      <c r="HQ252" s="146"/>
      <c r="HR252" s="146"/>
      <c r="HS252" s="146"/>
      <c r="HT252" s="146"/>
      <c r="HU252" s="146"/>
      <c r="HV252" s="146"/>
      <c r="HW252" s="146"/>
      <c r="HX252" s="146"/>
      <c r="HY252" s="146"/>
      <c r="HZ252" s="146"/>
      <c r="IA252" s="146"/>
      <c r="IB252" s="146"/>
      <c r="IC252" s="146"/>
      <c r="ID252" s="146"/>
      <c r="IE252" s="146"/>
      <c r="IF252" s="146"/>
      <c r="IG252" s="146"/>
      <c r="IH252" s="146"/>
      <c r="II252" s="146"/>
      <c r="IJ252" s="146"/>
      <c r="IK252" s="146"/>
      <c r="IL252" s="146"/>
      <c r="IM252" s="146"/>
      <c r="IN252" s="146"/>
      <c r="IO252" s="146"/>
      <c r="IP252" s="146"/>
      <c r="IQ252" s="146"/>
      <c r="IR252" s="146"/>
      <c r="IS252" s="146"/>
      <c r="IT252" s="146"/>
      <c r="IU252" s="146"/>
      <c r="IV252" s="146"/>
    </row>
    <row r="253" spans="1:256" s="116" customFormat="1">
      <c r="A253" s="173"/>
      <c r="B253" s="183"/>
      <c r="C253" s="118"/>
      <c r="D253" s="118"/>
      <c r="E253" s="130"/>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6"/>
      <c r="BF253" s="146"/>
      <c r="BG253" s="146"/>
      <c r="BH253" s="146"/>
      <c r="BI253" s="146"/>
      <c r="BJ253" s="146"/>
      <c r="BK253" s="146"/>
      <c r="BL253" s="146"/>
      <c r="BM253" s="146"/>
      <c r="BN253" s="146"/>
      <c r="BO253" s="146"/>
      <c r="BP253" s="146"/>
      <c r="BQ253" s="146"/>
      <c r="BR253" s="146"/>
      <c r="BS253" s="146"/>
      <c r="BT253" s="146"/>
      <c r="BU253" s="146"/>
      <c r="BV253" s="146"/>
      <c r="BW253" s="146"/>
      <c r="BX253" s="146"/>
      <c r="BY253" s="146"/>
      <c r="BZ253" s="146"/>
      <c r="CA253" s="146"/>
      <c r="CB253" s="146"/>
      <c r="CC253" s="146"/>
      <c r="CD253" s="146"/>
      <c r="CE253" s="146"/>
      <c r="CF253" s="146"/>
      <c r="CG253" s="146"/>
      <c r="CH253" s="146"/>
      <c r="CI253" s="146"/>
      <c r="CJ253" s="146"/>
      <c r="CK253" s="146"/>
      <c r="CL253" s="146"/>
      <c r="CM253" s="146"/>
      <c r="CN253" s="146"/>
      <c r="CO253" s="146"/>
      <c r="CP253" s="146"/>
      <c r="CQ253" s="146"/>
      <c r="CR253" s="146"/>
      <c r="CS253" s="146"/>
      <c r="CT253" s="146"/>
      <c r="CU253" s="146"/>
      <c r="CV253" s="146"/>
      <c r="CW253" s="146"/>
      <c r="CX253" s="146"/>
      <c r="CY253" s="146"/>
      <c r="CZ253" s="146"/>
      <c r="DA253" s="146"/>
      <c r="DB253" s="146"/>
      <c r="DC253" s="146"/>
      <c r="DD253" s="146"/>
      <c r="DE253" s="146"/>
      <c r="DF253" s="146"/>
      <c r="DG253" s="146"/>
      <c r="DH253" s="146"/>
      <c r="DI253" s="146"/>
      <c r="DJ253" s="146"/>
      <c r="DK253" s="146"/>
      <c r="DL253" s="146"/>
      <c r="DM253" s="146"/>
      <c r="DN253" s="146"/>
      <c r="DO253" s="146"/>
      <c r="DP253" s="146"/>
      <c r="DQ253" s="146"/>
      <c r="DR253" s="146"/>
      <c r="DS253" s="146"/>
      <c r="DT253" s="146"/>
      <c r="DU253" s="146"/>
      <c r="DV253" s="146"/>
      <c r="DW253" s="146"/>
      <c r="DX253" s="146"/>
      <c r="DY253" s="146"/>
      <c r="DZ253" s="146"/>
      <c r="EA253" s="146"/>
      <c r="EB253" s="146"/>
      <c r="EC253" s="146"/>
      <c r="ED253" s="146"/>
      <c r="EE253" s="146"/>
      <c r="EF253" s="146"/>
      <c r="EG253" s="146"/>
      <c r="EH253" s="146"/>
      <c r="EI253" s="146"/>
      <c r="EJ253" s="146"/>
      <c r="EK253" s="146"/>
      <c r="EL253" s="146"/>
      <c r="EM253" s="146"/>
      <c r="EN253" s="146"/>
      <c r="EO253" s="146"/>
      <c r="EP253" s="146"/>
      <c r="EQ253" s="146"/>
      <c r="ER253" s="146"/>
      <c r="ES253" s="146"/>
      <c r="ET253" s="146"/>
      <c r="EU253" s="146"/>
      <c r="EV253" s="146"/>
      <c r="EW253" s="146"/>
      <c r="EX253" s="146"/>
      <c r="EY253" s="146"/>
      <c r="EZ253" s="146"/>
      <c r="FA253" s="146"/>
      <c r="FB253" s="146"/>
      <c r="FC253" s="146"/>
      <c r="FD253" s="146"/>
      <c r="FE253" s="146"/>
      <c r="FF253" s="146"/>
      <c r="FG253" s="146"/>
      <c r="FH253" s="146"/>
      <c r="FI253" s="146"/>
      <c r="FJ253" s="146"/>
      <c r="FK253" s="146"/>
      <c r="FL253" s="146"/>
      <c r="FM253" s="146"/>
      <c r="FN253" s="146"/>
      <c r="FO253" s="146"/>
      <c r="FP253" s="146"/>
      <c r="FQ253" s="146"/>
      <c r="FR253" s="146"/>
      <c r="FS253" s="146"/>
      <c r="FT253" s="146"/>
      <c r="FU253" s="146"/>
      <c r="FV253" s="146"/>
      <c r="FW253" s="146"/>
      <c r="FX253" s="146"/>
      <c r="FY253" s="146"/>
      <c r="FZ253" s="146"/>
      <c r="GA253" s="146"/>
      <c r="GB253" s="146"/>
      <c r="GC253" s="146"/>
      <c r="GD253" s="146"/>
      <c r="GE253" s="146"/>
      <c r="GF253" s="146"/>
      <c r="GG253" s="146"/>
      <c r="GH253" s="146"/>
      <c r="GI253" s="146"/>
      <c r="GJ253" s="146"/>
      <c r="GK253" s="146"/>
      <c r="GL253" s="146"/>
      <c r="GM253" s="146"/>
      <c r="GN253" s="146"/>
      <c r="GO253" s="146"/>
      <c r="GP253" s="146"/>
      <c r="GQ253" s="146"/>
      <c r="GR253" s="146"/>
      <c r="GS253" s="146"/>
      <c r="GT253" s="146"/>
      <c r="GU253" s="146"/>
      <c r="GV253" s="146"/>
      <c r="GW253" s="146"/>
      <c r="GX253" s="146"/>
      <c r="GY253" s="146"/>
      <c r="GZ253" s="146"/>
      <c r="HA253" s="146"/>
      <c r="HB253" s="146"/>
      <c r="HC253" s="146"/>
      <c r="HD253" s="146"/>
      <c r="HE253" s="146"/>
      <c r="HF253" s="146"/>
      <c r="HG253" s="146"/>
      <c r="HH253" s="146"/>
      <c r="HI253" s="146"/>
      <c r="HJ253" s="146"/>
      <c r="HK253" s="146"/>
      <c r="HL253" s="146"/>
      <c r="HM253" s="146"/>
      <c r="HN253" s="146"/>
      <c r="HO253" s="146"/>
      <c r="HP253" s="146"/>
      <c r="HQ253" s="146"/>
      <c r="HR253" s="146"/>
      <c r="HS253" s="146"/>
      <c r="HT253" s="146"/>
      <c r="HU253" s="146"/>
      <c r="HV253" s="146"/>
      <c r="HW253" s="146"/>
      <c r="HX253" s="146"/>
      <c r="HY253" s="146"/>
      <c r="HZ253" s="146"/>
      <c r="IA253" s="146"/>
      <c r="IB253" s="146"/>
      <c r="IC253" s="146"/>
      <c r="ID253" s="146"/>
      <c r="IE253" s="146"/>
      <c r="IF253" s="146"/>
      <c r="IG253" s="146"/>
      <c r="IH253" s="146"/>
      <c r="II253" s="146"/>
      <c r="IJ253" s="146"/>
      <c r="IK253" s="146"/>
      <c r="IL253" s="146"/>
      <c r="IM253" s="146"/>
      <c r="IN253" s="146"/>
      <c r="IO253" s="146"/>
      <c r="IP253" s="146"/>
      <c r="IQ253" s="146"/>
      <c r="IR253" s="146"/>
      <c r="IS253" s="146"/>
      <c r="IT253" s="146"/>
      <c r="IU253" s="146"/>
      <c r="IV253" s="146"/>
    </row>
    <row r="254" spans="1:256" s="241" customFormat="1">
      <c r="A254" s="116"/>
      <c r="B254" s="183"/>
      <c r="C254" s="257"/>
      <c r="D254" s="258"/>
      <c r="E254" s="753"/>
      <c r="F254" s="204"/>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c r="AC254" s="255"/>
      <c r="AD254" s="255"/>
      <c r="AE254" s="255"/>
      <c r="AF254" s="255"/>
      <c r="AG254" s="255"/>
      <c r="AH254" s="255"/>
      <c r="AI254" s="255"/>
      <c r="AJ254" s="255"/>
      <c r="AK254" s="255"/>
      <c r="AL254" s="255"/>
      <c r="AM254" s="255"/>
      <c r="AN254" s="255"/>
      <c r="AO254" s="255"/>
      <c r="AP254" s="255"/>
      <c r="AQ254" s="255"/>
      <c r="AR254" s="255"/>
      <c r="AS254" s="255"/>
      <c r="AT254" s="255"/>
      <c r="AU254" s="255"/>
      <c r="AV254" s="255"/>
      <c r="AW254" s="255"/>
      <c r="AX254" s="255"/>
      <c r="AY254" s="255"/>
      <c r="AZ254" s="255"/>
      <c r="BA254" s="255"/>
      <c r="BB254" s="255"/>
      <c r="BC254" s="255"/>
      <c r="BD254" s="255"/>
      <c r="BE254" s="255"/>
      <c r="BF254" s="255"/>
      <c r="BG254" s="255"/>
      <c r="BH254" s="255"/>
      <c r="BI254" s="255"/>
      <c r="BJ254" s="255"/>
      <c r="BK254" s="255"/>
      <c r="BL254" s="255"/>
      <c r="BM254" s="255"/>
      <c r="BN254" s="255"/>
      <c r="BO254" s="255"/>
      <c r="BP254" s="255"/>
      <c r="BQ254" s="255"/>
      <c r="BR254" s="255"/>
      <c r="BS254" s="255"/>
      <c r="BT254" s="255"/>
      <c r="BU254" s="255"/>
      <c r="BV254" s="255"/>
      <c r="BW254" s="255"/>
      <c r="BX254" s="255"/>
      <c r="BY254" s="255"/>
      <c r="BZ254" s="255"/>
      <c r="CA254" s="255"/>
      <c r="CB254" s="255"/>
      <c r="CC254" s="255"/>
      <c r="CD254" s="255"/>
      <c r="CE254" s="255"/>
      <c r="CF254" s="255"/>
      <c r="CG254" s="255"/>
      <c r="CH254" s="255"/>
      <c r="CI254" s="255"/>
      <c r="CJ254" s="255"/>
      <c r="CK254" s="255"/>
      <c r="CL254" s="255"/>
      <c r="CM254" s="255"/>
      <c r="CN254" s="255"/>
      <c r="CO254" s="255"/>
      <c r="CP254" s="255"/>
      <c r="CQ254" s="255"/>
      <c r="CR254" s="255"/>
      <c r="CS254" s="255"/>
      <c r="CT254" s="255"/>
      <c r="CU254" s="255"/>
      <c r="CV254" s="255"/>
      <c r="CW254" s="255"/>
      <c r="CX254" s="255"/>
      <c r="CY254" s="255"/>
      <c r="CZ254" s="255"/>
      <c r="DA254" s="255"/>
      <c r="DB254" s="255"/>
      <c r="DC254" s="255"/>
      <c r="DD254" s="255"/>
      <c r="DE254" s="255"/>
      <c r="DF254" s="255"/>
      <c r="DG254" s="255"/>
      <c r="DH254" s="255"/>
      <c r="DI254" s="255"/>
      <c r="DJ254" s="255"/>
      <c r="DK254" s="255"/>
      <c r="DL254" s="255"/>
      <c r="DM254" s="255"/>
      <c r="DN254" s="255"/>
      <c r="DO254" s="255"/>
      <c r="DP254" s="255"/>
      <c r="DQ254" s="255"/>
      <c r="DR254" s="255"/>
      <c r="DS254" s="255"/>
      <c r="DT254" s="255"/>
      <c r="DU254" s="255"/>
      <c r="DV254" s="255"/>
      <c r="DW254" s="255"/>
      <c r="DX254" s="255"/>
      <c r="DY254" s="255"/>
      <c r="DZ254" s="255"/>
      <c r="EA254" s="255"/>
      <c r="EB254" s="255"/>
      <c r="EC254" s="255"/>
      <c r="ED254" s="255"/>
      <c r="EE254" s="255"/>
      <c r="EF254" s="255"/>
      <c r="EG254" s="255"/>
      <c r="EH254" s="255"/>
      <c r="EI254" s="255"/>
      <c r="EJ254" s="255"/>
      <c r="EK254" s="255"/>
      <c r="EL254" s="255"/>
      <c r="EM254" s="255"/>
      <c r="EN254" s="255"/>
      <c r="EO254" s="255"/>
      <c r="EP254" s="255"/>
      <c r="EQ254" s="255"/>
      <c r="ER254" s="255"/>
      <c r="ES254" s="255"/>
      <c r="ET254" s="255"/>
      <c r="EU254" s="255"/>
      <c r="EV254" s="255"/>
      <c r="EW254" s="255"/>
      <c r="EX254" s="255"/>
      <c r="EY254" s="255"/>
      <c r="EZ254" s="255"/>
      <c r="FA254" s="255"/>
      <c r="FB254" s="255"/>
      <c r="FC254" s="255"/>
      <c r="FD254" s="255"/>
      <c r="FE254" s="255"/>
      <c r="FF254" s="255"/>
      <c r="FG254" s="255"/>
      <c r="FH254" s="255"/>
      <c r="FI254" s="255"/>
      <c r="FJ254" s="255"/>
      <c r="FK254" s="255"/>
      <c r="FL254" s="255"/>
      <c r="FM254" s="255"/>
      <c r="FN254" s="255"/>
      <c r="FO254" s="255"/>
      <c r="FP254" s="255"/>
      <c r="FQ254" s="255"/>
      <c r="FR254" s="255"/>
      <c r="FS254" s="255"/>
      <c r="FT254" s="255"/>
      <c r="FU254" s="255"/>
      <c r="FV254" s="255"/>
      <c r="FW254" s="255"/>
      <c r="FX254" s="255"/>
      <c r="FY254" s="255"/>
      <c r="FZ254" s="255"/>
      <c r="GA254" s="255"/>
      <c r="GB254" s="255"/>
      <c r="GC254" s="255"/>
      <c r="GD254" s="255"/>
      <c r="GE254" s="255"/>
      <c r="GF254" s="255"/>
      <c r="GG254" s="255"/>
      <c r="GH254" s="255"/>
      <c r="GI254" s="255"/>
      <c r="GJ254" s="255"/>
      <c r="GK254" s="255"/>
      <c r="GL254" s="255"/>
      <c r="GM254" s="255"/>
      <c r="GN254" s="255"/>
      <c r="GO254" s="255"/>
      <c r="GP254" s="255"/>
      <c r="GQ254" s="255"/>
      <c r="GR254" s="255"/>
      <c r="GS254" s="255"/>
      <c r="GT254" s="255"/>
      <c r="GU254" s="255"/>
      <c r="GV254" s="255"/>
      <c r="GW254" s="255"/>
      <c r="GX254" s="255"/>
      <c r="GY254" s="255"/>
      <c r="GZ254" s="255"/>
      <c r="HA254" s="255"/>
      <c r="HB254" s="255"/>
      <c r="HC254" s="255"/>
      <c r="HD254" s="255"/>
      <c r="HE254" s="255"/>
      <c r="HF254" s="255"/>
      <c r="HG254" s="255"/>
      <c r="HH254" s="255"/>
      <c r="HI254" s="255"/>
      <c r="HJ254" s="255"/>
      <c r="HK254" s="255"/>
      <c r="HL254" s="255"/>
      <c r="HM254" s="255"/>
      <c r="HN254" s="255"/>
      <c r="HO254" s="255"/>
      <c r="HP254" s="255"/>
      <c r="HQ254" s="255"/>
      <c r="HR254" s="255"/>
      <c r="HS254" s="255"/>
      <c r="HT254" s="255"/>
      <c r="HU254" s="255"/>
      <c r="HV254" s="255"/>
      <c r="HW254" s="255"/>
      <c r="HX254" s="255"/>
      <c r="HY254" s="255"/>
      <c r="HZ254" s="255"/>
      <c r="IA254" s="255"/>
      <c r="IB254" s="255"/>
      <c r="IC254" s="255"/>
      <c r="ID254" s="255"/>
      <c r="IE254" s="255"/>
      <c r="IF254" s="255"/>
      <c r="IG254" s="255"/>
      <c r="IH254" s="255"/>
      <c r="II254" s="255"/>
      <c r="IJ254" s="255"/>
      <c r="IK254" s="255"/>
      <c r="IL254" s="255"/>
      <c r="IM254" s="255"/>
      <c r="IN254" s="255"/>
      <c r="IO254" s="255"/>
      <c r="IP254" s="255"/>
      <c r="IQ254" s="255"/>
      <c r="IR254" s="255"/>
      <c r="IS254" s="255"/>
      <c r="IT254" s="255"/>
      <c r="IU254" s="255"/>
      <c r="IV254" s="255"/>
    </row>
    <row r="255" spans="1:256" s="102" customFormat="1">
      <c r="A255" s="97"/>
      <c r="B255" s="98"/>
      <c r="C255" s="99"/>
      <c r="D255" s="99"/>
      <c r="E255" s="752"/>
      <c r="F255" s="101"/>
    </row>
    <row r="256" spans="1:256">
      <c r="A256" s="173"/>
      <c r="B256" s="230"/>
      <c r="C256" s="118"/>
      <c r="D256" s="118"/>
      <c r="E256" s="771"/>
      <c r="F256" s="121"/>
    </row>
    <row r="257" spans="1:6" s="116" customFormat="1">
      <c r="A257" s="188"/>
      <c r="B257" s="189"/>
      <c r="C257" s="190"/>
      <c r="D257" s="190"/>
      <c r="E257" s="240"/>
      <c r="F257" s="192"/>
    </row>
    <row r="258" spans="1:6" s="109" customFormat="1">
      <c r="A258" s="103"/>
      <c r="B258" s="104"/>
      <c r="C258" s="105"/>
      <c r="D258" s="106"/>
      <c r="E258" s="107"/>
      <c r="F258" s="261"/>
    </row>
    <row r="259" spans="1:6" s="102" customFormat="1">
      <c r="A259" s="97"/>
      <c r="B259" s="98"/>
      <c r="C259" s="99"/>
      <c r="D259" s="99"/>
      <c r="E259" s="752"/>
      <c r="F259" s="101"/>
    </row>
    <row r="260" spans="1:6" s="116" customFormat="1">
      <c r="A260" s="173"/>
      <c r="B260" s="221"/>
      <c r="C260" s="118"/>
      <c r="D260" s="118"/>
      <c r="E260" s="130"/>
      <c r="F260" s="139"/>
    </row>
    <row r="261" spans="1:6" s="115" customFormat="1" ht="14.25">
      <c r="A261" s="128"/>
      <c r="B261" s="223"/>
      <c r="C261" s="224"/>
      <c r="D261" s="224"/>
      <c r="E261" s="753"/>
      <c r="F261" s="204"/>
    </row>
    <row r="262" spans="1:6" s="115" customFormat="1" ht="14.25">
      <c r="A262" s="128"/>
      <c r="B262" s="223"/>
      <c r="C262" s="224"/>
      <c r="D262" s="224"/>
      <c r="E262" s="753"/>
      <c r="F262" s="204"/>
    </row>
    <row r="263" spans="1:6" s="116" customFormat="1">
      <c r="B263" s="221"/>
      <c r="C263" s="118"/>
      <c r="D263" s="118"/>
      <c r="E263" s="130"/>
      <c r="F263" s="139"/>
    </row>
    <row r="264" spans="1:6" s="116" customFormat="1">
      <c r="B264" s="187"/>
      <c r="C264" s="118"/>
      <c r="D264" s="118"/>
      <c r="E264" s="130"/>
      <c r="F264" s="139"/>
    </row>
    <row r="265" spans="1:6" s="116" customFormat="1">
      <c r="A265" s="160"/>
      <c r="B265" s="161"/>
      <c r="C265" s="118"/>
      <c r="D265" s="118"/>
      <c r="E265" s="123"/>
      <c r="F265" s="121"/>
    </row>
    <row r="266" spans="1:6" s="116" customFormat="1">
      <c r="A266" s="160"/>
      <c r="B266" s="161"/>
      <c r="C266" s="118"/>
      <c r="D266" s="118"/>
      <c r="E266" s="123"/>
      <c r="F266" s="121"/>
    </row>
    <row r="267" spans="1:6" s="116" customFormat="1">
      <c r="A267" s="160"/>
      <c r="B267" s="161"/>
      <c r="C267" s="118"/>
      <c r="D267" s="118"/>
      <c r="E267" s="123"/>
      <c r="F267" s="121"/>
    </row>
    <row r="268" spans="1:6" s="116" customFormat="1">
      <c r="A268" s="160"/>
      <c r="B268" s="161"/>
      <c r="C268" s="118"/>
      <c r="D268" s="118"/>
      <c r="E268" s="123"/>
      <c r="F268" s="121"/>
    </row>
    <row r="269" spans="1:6" s="116" customFormat="1">
      <c r="B269" s="161"/>
      <c r="C269" s="225"/>
      <c r="D269" s="225"/>
      <c r="E269" s="753"/>
      <c r="F269" s="121"/>
    </row>
    <row r="270" spans="1:6" s="116" customFormat="1">
      <c r="A270" s="160"/>
      <c r="B270" s="161"/>
      <c r="C270" s="118"/>
      <c r="D270" s="118"/>
      <c r="E270" s="123"/>
      <c r="F270" s="121"/>
    </row>
    <row r="271" spans="1:6" s="116" customFormat="1">
      <c r="A271" s="160"/>
      <c r="B271" s="161"/>
      <c r="C271" s="225"/>
      <c r="D271" s="225"/>
      <c r="E271" s="753"/>
      <c r="F271" s="121"/>
    </row>
    <row r="272" spans="1:6" s="116" customFormat="1">
      <c r="A272" s="160"/>
      <c r="B272" s="161"/>
      <c r="C272" s="118"/>
      <c r="D272" s="118"/>
      <c r="E272" s="123"/>
      <c r="F272" s="121"/>
    </row>
    <row r="273" spans="1:251" s="145" customFormat="1">
      <c r="A273" s="148"/>
      <c r="B273" s="226"/>
      <c r="C273" s="227"/>
      <c r="D273" s="227"/>
      <c r="E273" s="143"/>
      <c r="F273" s="144"/>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c r="AR273" s="146"/>
      <c r="AS273" s="146"/>
      <c r="AT273" s="146"/>
      <c r="AU273" s="146"/>
      <c r="AV273" s="146"/>
      <c r="AW273" s="146"/>
      <c r="AX273" s="146"/>
      <c r="AY273" s="146"/>
      <c r="AZ273" s="146"/>
      <c r="BA273" s="146"/>
      <c r="BB273" s="146"/>
      <c r="BC273" s="146"/>
      <c r="BD273" s="146"/>
      <c r="BE273" s="146"/>
      <c r="BF273" s="146"/>
      <c r="BG273" s="146"/>
      <c r="BH273" s="146"/>
      <c r="BI273" s="146"/>
      <c r="BJ273" s="146"/>
      <c r="BK273" s="146"/>
      <c r="BL273" s="146"/>
      <c r="BM273" s="146"/>
      <c r="BN273" s="146"/>
      <c r="BO273" s="146"/>
      <c r="BP273" s="146"/>
      <c r="BQ273" s="146"/>
      <c r="BR273" s="146"/>
      <c r="BS273" s="146"/>
      <c r="BT273" s="146"/>
      <c r="BU273" s="146"/>
      <c r="BV273" s="146"/>
      <c r="BW273" s="146"/>
      <c r="BX273" s="146"/>
      <c r="BY273" s="146"/>
      <c r="BZ273" s="146"/>
      <c r="CA273" s="146"/>
      <c r="CB273" s="146"/>
      <c r="CC273" s="146"/>
      <c r="CD273" s="146"/>
      <c r="CE273" s="146"/>
      <c r="CF273" s="146"/>
      <c r="CG273" s="146"/>
      <c r="CH273" s="146"/>
      <c r="CI273" s="146"/>
      <c r="CJ273" s="146"/>
      <c r="CK273" s="146"/>
      <c r="CL273" s="146"/>
      <c r="CM273" s="146"/>
      <c r="CN273" s="146"/>
      <c r="CO273" s="146"/>
      <c r="CP273" s="146"/>
      <c r="CQ273" s="146"/>
      <c r="CR273" s="146"/>
      <c r="CS273" s="146"/>
      <c r="CT273" s="146"/>
      <c r="CU273" s="146"/>
      <c r="CV273" s="146"/>
      <c r="CW273" s="146"/>
      <c r="CX273" s="146"/>
      <c r="CY273" s="146"/>
      <c r="CZ273" s="146"/>
      <c r="DA273" s="146"/>
      <c r="DB273" s="146"/>
      <c r="DC273" s="146"/>
      <c r="DD273" s="146"/>
      <c r="DE273" s="146"/>
      <c r="DF273" s="146"/>
      <c r="DG273" s="146"/>
      <c r="DH273" s="146"/>
      <c r="DI273" s="146"/>
      <c r="DJ273" s="146"/>
      <c r="DK273" s="146"/>
      <c r="DL273" s="146"/>
      <c r="DM273" s="146"/>
      <c r="DN273" s="146"/>
      <c r="DO273" s="146"/>
      <c r="DP273" s="146"/>
      <c r="DQ273" s="146"/>
      <c r="DR273" s="146"/>
      <c r="DS273" s="146"/>
      <c r="DT273" s="146"/>
      <c r="DU273" s="146"/>
      <c r="DV273" s="146"/>
      <c r="DW273" s="146"/>
      <c r="DX273" s="146"/>
      <c r="DY273" s="146"/>
      <c r="DZ273" s="146"/>
      <c r="EA273" s="146"/>
      <c r="EB273" s="146"/>
      <c r="EC273" s="146"/>
      <c r="ED273" s="146"/>
      <c r="EE273" s="146"/>
      <c r="EF273" s="146"/>
      <c r="EG273" s="146"/>
      <c r="EH273" s="146"/>
      <c r="EI273" s="146"/>
      <c r="EJ273" s="146"/>
      <c r="EK273" s="146"/>
      <c r="EL273" s="146"/>
      <c r="EM273" s="146"/>
      <c r="EN273" s="146"/>
      <c r="EO273" s="146"/>
      <c r="EP273" s="146"/>
      <c r="EQ273" s="146"/>
      <c r="ER273" s="146"/>
      <c r="ES273" s="146"/>
      <c r="ET273" s="146"/>
      <c r="EU273" s="146"/>
      <c r="EV273" s="146"/>
      <c r="EW273" s="146"/>
      <c r="EX273" s="146"/>
      <c r="EY273" s="146"/>
      <c r="EZ273" s="146"/>
      <c r="FA273" s="146"/>
      <c r="FB273" s="146"/>
      <c r="FC273" s="146"/>
      <c r="FD273" s="146"/>
      <c r="FE273" s="146"/>
      <c r="FF273" s="146"/>
      <c r="FG273" s="146"/>
      <c r="FH273" s="146"/>
      <c r="FI273" s="146"/>
      <c r="FJ273" s="146"/>
      <c r="FK273" s="146"/>
      <c r="FL273" s="146"/>
      <c r="FM273" s="146"/>
      <c r="FN273" s="146"/>
      <c r="FO273" s="146"/>
      <c r="FP273" s="146"/>
      <c r="FQ273" s="146"/>
      <c r="FR273" s="146"/>
      <c r="FS273" s="146"/>
      <c r="FT273" s="146"/>
      <c r="FU273" s="146"/>
      <c r="FV273" s="146"/>
      <c r="FW273" s="146"/>
      <c r="FX273" s="146"/>
      <c r="FY273" s="146"/>
      <c r="FZ273" s="146"/>
      <c r="GA273" s="146"/>
      <c r="GB273" s="146"/>
      <c r="GC273" s="146"/>
      <c r="GD273" s="146"/>
      <c r="GE273" s="146"/>
      <c r="GF273" s="146"/>
      <c r="GG273" s="146"/>
      <c r="GH273" s="146"/>
      <c r="GI273" s="146"/>
      <c r="GJ273" s="146"/>
      <c r="GK273" s="146"/>
      <c r="GL273" s="146"/>
      <c r="GM273" s="146"/>
      <c r="GN273" s="146"/>
      <c r="GO273" s="146"/>
      <c r="GP273" s="146"/>
      <c r="GQ273" s="146"/>
      <c r="GR273" s="146"/>
      <c r="GS273" s="146"/>
      <c r="GT273" s="146"/>
      <c r="GU273" s="146"/>
      <c r="GV273" s="146"/>
      <c r="GW273" s="146"/>
      <c r="GX273" s="146"/>
      <c r="GY273" s="146"/>
      <c r="GZ273" s="146"/>
      <c r="HA273" s="146"/>
      <c r="HB273" s="146"/>
      <c r="HC273" s="146"/>
      <c r="HD273" s="146"/>
      <c r="HE273" s="146"/>
      <c r="HF273" s="146"/>
      <c r="HG273" s="146"/>
      <c r="HH273" s="146"/>
      <c r="HI273" s="146"/>
      <c r="HJ273" s="146"/>
      <c r="HK273" s="146"/>
      <c r="HL273" s="146"/>
      <c r="HM273" s="146"/>
      <c r="HN273" s="146"/>
      <c r="HO273" s="146"/>
      <c r="HP273" s="146"/>
      <c r="HQ273" s="146"/>
      <c r="HR273" s="146"/>
      <c r="HS273" s="146"/>
      <c r="HT273" s="146"/>
      <c r="HU273" s="146"/>
      <c r="HV273" s="146"/>
      <c r="HW273" s="146"/>
      <c r="HX273" s="146"/>
      <c r="HY273" s="146"/>
      <c r="HZ273" s="146"/>
      <c r="IA273" s="146"/>
      <c r="IB273" s="146"/>
      <c r="IC273" s="146"/>
      <c r="ID273" s="146"/>
      <c r="IE273" s="146"/>
      <c r="IF273" s="146"/>
      <c r="IG273" s="146"/>
      <c r="IH273" s="146"/>
      <c r="II273" s="146"/>
      <c r="IJ273" s="146"/>
      <c r="IK273" s="146"/>
      <c r="IL273" s="146"/>
      <c r="IM273" s="146"/>
      <c r="IN273" s="146"/>
      <c r="IO273" s="146"/>
      <c r="IP273" s="146"/>
      <c r="IQ273" s="146"/>
    </row>
    <row r="274" spans="1:251" s="116" customFormat="1">
      <c r="A274" s="173"/>
      <c r="B274" s="221"/>
      <c r="C274" s="118"/>
      <c r="D274" s="118"/>
      <c r="E274" s="753"/>
      <c r="F274" s="121"/>
    </row>
    <row r="275" spans="1:251" s="116" customFormat="1">
      <c r="B275" s="221"/>
      <c r="C275" s="118"/>
      <c r="D275" s="118"/>
      <c r="E275" s="130"/>
      <c r="F275" s="139"/>
    </row>
    <row r="276" spans="1:251" s="116" customFormat="1">
      <c r="B276" s="187"/>
      <c r="C276" s="118"/>
      <c r="D276" s="118"/>
      <c r="E276" s="130"/>
      <c r="F276" s="139"/>
    </row>
    <row r="277" spans="1:251" s="116" customFormat="1">
      <c r="A277" s="148"/>
      <c r="B277" s="228"/>
      <c r="C277" s="227"/>
      <c r="D277" s="227"/>
      <c r="E277" s="143"/>
      <c r="F277" s="144"/>
    </row>
    <row r="278" spans="1:251" s="116" customFormat="1">
      <c r="A278" s="122"/>
      <c r="B278" s="229"/>
      <c r="C278" s="190"/>
      <c r="D278" s="190"/>
      <c r="E278" s="143"/>
      <c r="F278" s="144"/>
    </row>
    <row r="279" spans="1:251" s="116" customFormat="1">
      <c r="A279" s="148"/>
      <c r="B279" s="229"/>
      <c r="C279" s="190"/>
      <c r="D279" s="190"/>
      <c r="E279" s="753"/>
      <c r="F279" s="121"/>
    </row>
    <row r="280" spans="1:251" s="116" customFormat="1">
      <c r="B280" s="187"/>
      <c r="C280" s="118"/>
      <c r="D280" s="118"/>
      <c r="E280" s="130"/>
      <c r="F280" s="139"/>
    </row>
    <row r="281" spans="1:251" s="116" customFormat="1">
      <c r="A281" s="160"/>
      <c r="B281" s="184"/>
      <c r="C281" s="185"/>
      <c r="D281" s="185"/>
      <c r="E281" s="763"/>
      <c r="F281" s="139"/>
      <c r="G281" s="165"/>
      <c r="H281" s="165"/>
      <c r="I281" s="165"/>
      <c r="J281" s="165"/>
      <c r="K281" s="165"/>
      <c r="L281" s="165"/>
      <c r="M281" s="165"/>
      <c r="N281" s="165"/>
      <c r="O281" s="165"/>
    </row>
    <row r="282" spans="1:251" s="116" customFormat="1">
      <c r="A282" s="160"/>
      <c r="B282" s="184"/>
      <c r="C282" s="185"/>
      <c r="D282" s="185"/>
      <c r="E282" s="763"/>
      <c r="F282" s="139"/>
      <c r="G282" s="165"/>
      <c r="H282" s="165"/>
      <c r="I282" s="165"/>
      <c r="J282" s="165"/>
      <c r="K282" s="165"/>
      <c r="L282" s="165"/>
      <c r="M282" s="165"/>
      <c r="N282" s="165"/>
      <c r="O282" s="165"/>
    </row>
    <row r="283" spans="1:251" s="116" customFormat="1">
      <c r="A283" s="160"/>
      <c r="B283" s="184"/>
      <c r="C283" s="185"/>
      <c r="D283" s="185"/>
      <c r="E283" s="763"/>
      <c r="F283" s="139"/>
      <c r="G283" s="165"/>
      <c r="H283" s="165"/>
      <c r="I283" s="165"/>
      <c r="J283" s="165"/>
      <c r="K283" s="165"/>
      <c r="L283" s="165"/>
      <c r="M283" s="165"/>
      <c r="N283" s="165"/>
      <c r="O283" s="165"/>
    </row>
    <row r="284" spans="1:251" s="116" customFormat="1">
      <c r="B284" s="186"/>
      <c r="C284" s="185"/>
      <c r="D284" s="185"/>
      <c r="E284" s="753"/>
      <c r="F284" s="121"/>
      <c r="G284" s="165"/>
      <c r="H284" s="165"/>
      <c r="I284" s="165"/>
      <c r="J284" s="165"/>
      <c r="K284" s="165"/>
      <c r="L284" s="165"/>
      <c r="M284" s="165"/>
      <c r="N284" s="165"/>
      <c r="O284" s="165"/>
    </row>
    <row r="285" spans="1:251" s="116" customFormat="1">
      <c r="B285" s="186"/>
      <c r="C285" s="185"/>
      <c r="D285" s="185"/>
      <c r="E285" s="753"/>
      <c r="F285" s="121"/>
      <c r="G285" s="165"/>
      <c r="H285" s="165"/>
      <c r="I285" s="165"/>
      <c r="J285" s="165"/>
      <c r="K285" s="165"/>
      <c r="L285" s="165"/>
      <c r="M285" s="165"/>
      <c r="N285" s="165"/>
      <c r="O285" s="165"/>
    </row>
    <row r="286" spans="1:251" s="116" customFormat="1">
      <c r="B286" s="186"/>
      <c r="C286" s="185"/>
      <c r="D286" s="185"/>
      <c r="E286" s="763"/>
      <c r="F286" s="139"/>
      <c r="G286" s="165"/>
      <c r="H286" s="165"/>
      <c r="I286" s="165"/>
      <c r="J286" s="165"/>
      <c r="K286" s="165"/>
      <c r="L286" s="165"/>
      <c r="M286" s="165"/>
      <c r="N286" s="165"/>
      <c r="O286" s="165"/>
    </row>
    <row r="287" spans="1:251" s="116" customFormat="1">
      <c r="B287" s="187"/>
      <c r="C287" s="118"/>
      <c r="D287" s="118"/>
      <c r="E287" s="130"/>
      <c r="F287" s="139"/>
    </row>
    <row r="289" spans="1:6" s="116" customFormat="1">
      <c r="A289" s="173"/>
      <c r="B289" s="230"/>
      <c r="C289" s="118"/>
      <c r="D289" s="118"/>
      <c r="E289" s="138"/>
    </row>
    <row r="290" spans="1:6" s="116" customFormat="1">
      <c r="A290" s="231"/>
      <c r="B290" s="230"/>
      <c r="C290" s="118"/>
      <c r="D290" s="118"/>
      <c r="E290" s="138"/>
    </row>
    <row r="291" spans="1:6" s="234" customFormat="1">
      <c r="A291" s="232"/>
      <c r="B291" s="233"/>
      <c r="C291" s="158"/>
      <c r="D291" s="158"/>
      <c r="E291" s="771"/>
      <c r="F291" s="121"/>
    </row>
    <row r="292" spans="1:6" s="116" customFormat="1">
      <c r="A292" s="231"/>
      <c r="B292" s="230"/>
      <c r="C292" s="118"/>
      <c r="D292" s="118"/>
      <c r="E292" s="138"/>
    </row>
    <row r="293" spans="1:6" s="116" customFormat="1">
      <c r="A293" s="231"/>
      <c r="B293" s="230"/>
      <c r="C293" s="118"/>
      <c r="D293" s="118"/>
      <c r="E293" s="138"/>
    </row>
    <row r="294" spans="1:6" s="116" customFormat="1">
      <c r="A294" s="160"/>
      <c r="B294" s="226"/>
      <c r="C294" s="141"/>
      <c r="D294" s="141"/>
      <c r="E294" s="235"/>
      <c r="F294" s="236"/>
    </row>
    <row r="295" spans="1:6" s="116" customFormat="1">
      <c r="A295" s="237"/>
      <c r="B295" s="238"/>
      <c r="C295" s="158"/>
      <c r="D295" s="158"/>
      <c r="E295" s="771"/>
      <c r="F295" s="121"/>
    </row>
    <row r="296" spans="1:6" s="241" customFormat="1">
      <c r="A296" s="191"/>
      <c r="B296" s="239"/>
      <c r="C296" s="141"/>
      <c r="D296" s="141"/>
      <c r="E296" s="240"/>
      <c r="F296" s="236"/>
    </row>
    <row r="297" spans="1:6" s="116" customFormat="1">
      <c r="A297" s="160"/>
      <c r="B297" s="242"/>
      <c r="C297" s="141"/>
      <c r="D297" s="141"/>
      <c r="E297" s="243"/>
      <c r="F297" s="244"/>
    </row>
    <row r="298" spans="1:6" s="116" customFormat="1">
      <c r="A298" s="237"/>
      <c r="B298" s="242"/>
      <c r="C298" s="158"/>
      <c r="D298" s="158"/>
      <c r="E298" s="771"/>
      <c r="F298" s="121"/>
    </row>
    <row r="299" spans="1:6" s="116" customFormat="1">
      <c r="A299" s="66"/>
      <c r="B299" s="89"/>
      <c r="C299" s="158"/>
      <c r="D299" s="158"/>
      <c r="E299" s="757"/>
      <c r="F299" s="66"/>
    </row>
    <row r="300" spans="1:6" s="116" customFormat="1">
      <c r="A300" s="160"/>
      <c r="B300" s="168"/>
      <c r="C300" s="164"/>
      <c r="D300" s="164"/>
      <c r="E300" s="245"/>
      <c r="F300" s="204"/>
    </row>
    <row r="301" spans="1:6" s="116" customFormat="1">
      <c r="A301" s="173"/>
      <c r="B301" s="168"/>
      <c r="C301" s="164"/>
      <c r="D301" s="164"/>
      <c r="E301" s="753"/>
      <c r="F301" s="204"/>
    </row>
    <row r="302" spans="1:6" s="116" customFormat="1">
      <c r="A302" s="246"/>
      <c r="B302" s="168"/>
      <c r="C302" s="164"/>
      <c r="D302" s="164"/>
      <c r="E302" s="245"/>
      <c r="F302" s="204"/>
    </row>
    <row r="303" spans="1:6" s="116" customFormat="1">
      <c r="A303" s="246"/>
      <c r="B303" s="168"/>
      <c r="C303" s="164"/>
      <c r="D303" s="164"/>
      <c r="E303" s="245"/>
      <c r="F303" s="204"/>
    </row>
    <row r="304" spans="1:6" s="116" customFormat="1">
      <c r="A304" s="160"/>
      <c r="B304" s="162"/>
      <c r="C304" s="164"/>
      <c r="D304" s="164"/>
      <c r="E304" s="753"/>
      <c r="F304" s="204"/>
    </row>
    <row r="305" spans="1:256" s="116" customFormat="1">
      <c r="A305" s="160"/>
      <c r="B305" s="162"/>
      <c r="C305" s="164"/>
      <c r="D305" s="139"/>
      <c r="E305" s="138"/>
      <c r="F305" s="139"/>
    </row>
    <row r="306" spans="1:256" s="127" customFormat="1">
      <c r="A306" s="160"/>
      <c r="B306" s="162"/>
      <c r="C306" s="118"/>
      <c r="D306" s="139"/>
      <c r="E306" s="138"/>
      <c r="F306" s="139"/>
    </row>
    <row r="307" spans="1:256" s="127" customFormat="1">
      <c r="A307" s="116"/>
      <c r="B307" s="162"/>
      <c r="C307" s="118"/>
      <c r="D307" s="118"/>
      <c r="E307" s="138"/>
      <c r="F307" s="139"/>
    </row>
    <row r="308" spans="1:256" s="127" customFormat="1">
      <c r="A308" s="116"/>
      <c r="B308" s="162"/>
      <c r="C308" s="66"/>
      <c r="D308" s="66"/>
      <c r="E308" s="757"/>
      <c r="F308" s="66"/>
    </row>
    <row r="309" spans="1:256" s="127" customFormat="1">
      <c r="A309" s="116"/>
      <c r="B309" s="162"/>
      <c r="C309" s="118"/>
      <c r="D309" s="118"/>
      <c r="E309" s="753"/>
      <c r="F309" s="204"/>
    </row>
    <row r="310" spans="1:256" s="127" customFormat="1">
      <c r="A310" s="247"/>
      <c r="B310" s="170"/>
      <c r="C310" s="118"/>
      <c r="D310" s="118"/>
      <c r="E310" s="138"/>
      <c r="F310" s="139"/>
    </row>
    <row r="311" spans="1:256" s="127" customFormat="1">
      <c r="A311" s="173"/>
      <c r="B311" s="248"/>
      <c r="C311" s="118"/>
      <c r="D311" s="118"/>
      <c r="E311" s="138"/>
      <c r="F311" s="139"/>
    </row>
    <row r="312" spans="1:256" s="127" customFormat="1">
      <c r="A312" s="246"/>
      <c r="B312" s="117"/>
      <c r="C312" s="249"/>
      <c r="D312" s="164"/>
      <c r="E312" s="753"/>
      <c r="F312" s="204"/>
    </row>
    <row r="313" spans="1:256" s="102" customFormat="1">
      <c r="A313" s="250"/>
      <c r="B313" s="251"/>
      <c r="C313" s="252"/>
      <c r="D313" s="253"/>
      <c r="E313" s="254"/>
      <c r="F313" s="250"/>
    </row>
    <row r="314" spans="1:256" s="241" customFormat="1">
      <c r="A314" s="160"/>
      <c r="B314" s="168"/>
      <c r="C314" s="118"/>
      <c r="D314" s="118"/>
      <c r="E314" s="753"/>
      <c r="F314" s="121"/>
      <c r="G314" s="255"/>
      <c r="H314" s="255"/>
      <c r="I314" s="255"/>
      <c r="J314" s="255"/>
      <c r="K314" s="255"/>
      <c r="L314" s="255"/>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c r="BT314" s="255"/>
      <c r="BU314" s="255"/>
      <c r="BV314" s="255"/>
      <c r="BW314" s="255"/>
      <c r="BX314" s="255"/>
      <c r="BY314" s="255"/>
      <c r="BZ314" s="255"/>
      <c r="CA314" s="255"/>
      <c r="CB314" s="255"/>
      <c r="CC314" s="255"/>
      <c r="CD314" s="255"/>
      <c r="CE314" s="255"/>
      <c r="CF314" s="255"/>
      <c r="CG314" s="255"/>
      <c r="CH314" s="255"/>
      <c r="CI314" s="255"/>
      <c r="CJ314" s="255"/>
      <c r="CK314" s="255"/>
      <c r="CL314" s="255"/>
      <c r="CM314" s="255"/>
      <c r="CN314" s="255"/>
      <c r="CO314" s="255"/>
      <c r="CP314" s="255"/>
      <c r="CQ314" s="255"/>
      <c r="CR314" s="255"/>
      <c r="CS314" s="255"/>
      <c r="CT314" s="255"/>
      <c r="CU314" s="255"/>
      <c r="CV314" s="255"/>
      <c r="CW314" s="255"/>
      <c r="CX314" s="255"/>
      <c r="CY314" s="255"/>
      <c r="CZ314" s="255"/>
      <c r="DA314" s="255"/>
      <c r="DB314" s="255"/>
      <c r="DC314" s="255"/>
      <c r="DD314" s="255"/>
      <c r="DE314" s="255"/>
      <c r="DF314" s="255"/>
      <c r="DG314" s="255"/>
      <c r="DH314" s="255"/>
      <c r="DI314" s="255"/>
      <c r="DJ314" s="255"/>
      <c r="DK314" s="255"/>
      <c r="DL314" s="255"/>
      <c r="DM314" s="255"/>
      <c r="DN314" s="255"/>
      <c r="DO314" s="255"/>
      <c r="DP314" s="255"/>
      <c r="DQ314" s="255"/>
      <c r="DR314" s="255"/>
      <c r="DS314" s="255"/>
      <c r="DT314" s="255"/>
      <c r="DU314" s="255"/>
      <c r="DV314" s="255"/>
      <c r="DW314" s="255"/>
      <c r="DX314" s="255"/>
      <c r="DY314" s="255"/>
      <c r="DZ314" s="255"/>
      <c r="EA314" s="255"/>
      <c r="EB314" s="255"/>
      <c r="EC314" s="255"/>
      <c r="ED314" s="255"/>
      <c r="EE314" s="255"/>
      <c r="EF314" s="255"/>
      <c r="EG314" s="255"/>
      <c r="EH314" s="255"/>
      <c r="EI314" s="255"/>
      <c r="EJ314" s="255"/>
      <c r="EK314" s="255"/>
      <c r="EL314" s="255"/>
      <c r="EM314" s="255"/>
      <c r="EN314" s="255"/>
      <c r="EO314" s="255"/>
      <c r="EP314" s="255"/>
      <c r="EQ314" s="255"/>
      <c r="ER314" s="255"/>
      <c r="ES314" s="255"/>
      <c r="ET314" s="255"/>
      <c r="EU314" s="255"/>
      <c r="EV314" s="255"/>
      <c r="EW314" s="255"/>
      <c r="EX314" s="255"/>
      <c r="EY314" s="255"/>
      <c r="EZ314" s="255"/>
      <c r="FA314" s="255"/>
      <c r="FB314" s="255"/>
      <c r="FC314" s="255"/>
      <c r="FD314" s="255"/>
      <c r="FE314" s="255"/>
      <c r="FF314" s="255"/>
      <c r="FG314" s="255"/>
      <c r="FH314" s="255"/>
      <c r="FI314" s="255"/>
      <c r="FJ314" s="255"/>
      <c r="FK314" s="255"/>
      <c r="FL314" s="255"/>
      <c r="FM314" s="255"/>
      <c r="FN314" s="255"/>
      <c r="FO314" s="255"/>
      <c r="FP314" s="255"/>
      <c r="FQ314" s="255"/>
      <c r="FR314" s="255"/>
      <c r="FS314" s="255"/>
      <c r="FT314" s="255"/>
      <c r="FU314" s="255"/>
      <c r="FV314" s="255"/>
      <c r="FW314" s="255"/>
      <c r="FX314" s="255"/>
      <c r="FY314" s="255"/>
      <c r="FZ314" s="255"/>
      <c r="GA314" s="255"/>
      <c r="GB314" s="255"/>
      <c r="GC314" s="255"/>
      <c r="GD314" s="255"/>
      <c r="GE314" s="255"/>
      <c r="GF314" s="255"/>
      <c r="GG314" s="255"/>
      <c r="GH314" s="255"/>
      <c r="GI314" s="255"/>
      <c r="GJ314" s="255"/>
      <c r="GK314" s="255"/>
      <c r="GL314" s="255"/>
      <c r="GM314" s="255"/>
      <c r="GN314" s="255"/>
      <c r="GO314" s="255"/>
      <c r="GP314" s="255"/>
      <c r="GQ314" s="255"/>
      <c r="GR314" s="255"/>
      <c r="GS314" s="255"/>
      <c r="GT314" s="255"/>
      <c r="GU314" s="255"/>
      <c r="GV314" s="255"/>
      <c r="GW314" s="255"/>
      <c r="GX314" s="255"/>
      <c r="GY314" s="255"/>
      <c r="GZ314" s="255"/>
      <c r="HA314" s="255"/>
      <c r="HB314" s="255"/>
      <c r="HC314" s="255"/>
      <c r="HD314" s="255"/>
      <c r="HE314" s="255"/>
      <c r="HF314" s="255"/>
      <c r="HG314" s="255"/>
      <c r="HH314" s="255"/>
      <c r="HI314" s="255"/>
      <c r="HJ314" s="255"/>
      <c r="HK314" s="255"/>
      <c r="HL314" s="255"/>
      <c r="HM314" s="255"/>
      <c r="HN314" s="255"/>
      <c r="HO314" s="255"/>
      <c r="HP314" s="255"/>
      <c r="HQ314" s="255"/>
      <c r="HR314" s="255"/>
      <c r="HS314" s="255"/>
      <c r="HT314" s="255"/>
      <c r="HU314" s="255"/>
      <c r="HV314" s="255"/>
      <c r="HW314" s="255"/>
      <c r="HX314" s="255"/>
      <c r="HY314" s="255"/>
      <c r="HZ314" s="255"/>
      <c r="IA314" s="255"/>
      <c r="IB314" s="255"/>
      <c r="IC314" s="255"/>
      <c r="ID314" s="255"/>
      <c r="IE314" s="255"/>
      <c r="IF314" s="255"/>
      <c r="IG314" s="255"/>
      <c r="IH314" s="255"/>
      <c r="II314" s="255"/>
      <c r="IJ314" s="255"/>
      <c r="IK314" s="255"/>
      <c r="IL314" s="255"/>
      <c r="IM314" s="255"/>
      <c r="IN314" s="255"/>
      <c r="IO314" s="255"/>
      <c r="IP314" s="255"/>
      <c r="IQ314" s="255"/>
      <c r="IR314" s="255"/>
      <c r="IS314" s="255"/>
      <c r="IT314" s="255"/>
      <c r="IU314" s="255"/>
      <c r="IV314" s="255"/>
    </row>
    <row r="315" spans="1:256" s="116" customFormat="1">
      <c r="A315" s="191"/>
      <c r="B315" s="242"/>
      <c r="C315" s="256"/>
      <c r="D315" s="256"/>
      <c r="E315" s="235"/>
      <c r="F315" s="23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c r="AR315" s="146"/>
      <c r="AS315" s="146"/>
      <c r="AT315" s="146"/>
      <c r="AU315" s="146"/>
      <c r="AV315" s="146"/>
      <c r="AW315" s="146"/>
      <c r="AX315" s="146"/>
      <c r="AY315" s="146"/>
      <c r="AZ315" s="146"/>
      <c r="BA315" s="146"/>
      <c r="BB315" s="146"/>
      <c r="BC315" s="146"/>
      <c r="BD315" s="146"/>
      <c r="BE315" s="146"/>
      <c r="BF315" s="146"/>
      <c r="BG315" s="146"/>
      <c r="BH315" s="146"/>
      <c r="BI315" s="146"/>
      <c r="BJ315" s="146"/>
      <c r="BK315" s="146"/>
      <c r="BL315" s="146"/>
      <c r="BM315" s="146"/>
      <c r="BN315" s="146"/>
      <c r="BO315" s="146"/>
      <c r="BP315" s="146"/>
      <c r="BQ315" s="146"/>
      <c r="BR315" s="146"/>
      <c r="BS315" s="146"/>
      <c r="BT315" s="146"/>
      <c r="BU315" s="146"/>
      <c r="BV315" s="146"/>
      <c r="BW315" s="146"/>
      <c r="BX315" s="146"/>
      <c r="BY315" s="146"/>
      <c r="BZ315" s="146"/>
      <c r="CA315" s="146"/>
      <c r="CB315" s="146"/>
      <c r="CC315" s="146"/>
      <c r="CD315" s="146"/>
      <c r="CE315" s="146"/>
      <c r="CF315" s="146"/>
      <c r="CG315" s="146"/>
      <c r="CH315" s="146"/>
      <c r="CI315" s="146"/>
      <c r="CJ315" s="146"/>
      <c r="CK315" s="146"/>
      <c r="CL315" s="146"/>
      <c r="CM315" s="146"/>
      <c r="CN315" s="146"/>
      <c r="CO315" s="146"/>
      <c r="CP315" s="146"/>
      <c r="CQ315" s="146"/>
      <c r="CR315" s="146"/>
      <c r="CS315" s="146"/>
      <c r="CT315" s="146"/>
      <c r="CU315" s="146"/>
      <c r="CV315" s="146"/>
      <c r="CW315" s="146"/>
      <c r="CX315" s="146"/>
      <c r="CY315" s="146"/>
      <c r="CZ315" s="146"/>
      <c r="DA315" s="146"/>
      <c r="DB315" s="146"/>
      <c r="DC315" s="146"/>
      <c r="DD315" s="146"/>
      <c r="DE315" s="146"/>
      <c r="DF315" s="146"/>
      <c r="DG315" s="146"/>
      <c r="DH315" s="146"/>
      <c r="DI315" s="146"/>
      <c r="DJ315" s="146"/>
      <c r="DK315" s="146"/>
      <c r="DL315" s="146"/>
      <c r="DM315" s="146"/>
      <c r="DN315" s="146"/>
      <c r="DO315" s="146"/>
      <c r="DP315" s="146"/>
      <c r="DQ315" s="146"/>
      <c r="DR315" s="146"/>
      <c r="DS315" s="146"/>
      <c r="DT315" s="146"/>
      <c r="DU315" s="146"/>
      <c r="DV315" s="146"/>
      <c r="DW315" s="146"/>
      <c r="DX315" s="146"/>
      <c r="DY315" s="146"/>
      <c r="DZ315" s="146"/>
      <c r="EA315" s="146"/>
      <c r="EB315" s="146"/>
      <c r="EC315" s="146"/>
      <c r="ED315" s="146"/>
      <c r="EE315" s="146"/>
      <c r="EF315" s="146"/>
      <c r="EG315" s="146"/>
      <c r="EH315" s="146"/>
      <c r="EI315" s="146"/>
      <c r="EJ315" s="146"/>
      <c r="EK315" s="146"/>
      <c r="EL315" s="146"/>
      <c r="EM315" s="146"/>
      <c r="EN315" s="146"/>
      <c r="EO315" s="146"/>
      <c r="EP315" s="146"/>
      <c r="EQ315" s="146"/>
      <c r="ER315" s="146"/>
      <c r="ES315" s="146"/>
      <c r="ET315" s="146"/>
      <c r="EU315" s="146"/>
      <c r="EV315" s="146"/>
      <c r="EW315" s="146"/>
      <c r="EX315" s="146"/>
      <c r="EY315" s="146"/>
      <c r="EZ315" s="146"/>
      <c r="FA315" s="146"/>
      <c r="FB315" s="146"/>
      <c r="FC315" s="146"/>
      <c r="FD315" s="146"/>
      <c r="FE315" s="146"/>
      <c r="FF315" s="146"/>
      <c r="FG315" s="146"/>
      <c r="FH315" s="146"/>
      <c r="FI315" s="146"/>
      <c r="FJ315" s="146"/>
      <c r="FK315" s="146"/>
      <c r="FL315" s="146"/>
      <c r="FM315" s="146"/>
      <c r="FN315" s="146"/>
      <c r="FO315" s="146"/>
      <c r="FP315" s="146"/>
      <c r="FQ315" s="146"/>
      <c r="FR315" s="146"/>
      <c r="FS315" s="146"/>
      <c r="FT315" s="146"/>
      <c r="FU315" s="146"/>
      <c r="FV315" s="146"/>
      <c r="FW315" s="146"/>
      <c r="FX315" s="146"/>
      <c r="FY315" s="146"/>
      <c r="FZ315" s="146"/>
      <c r="GA315" s="146"/>
      <c r="GB315" s="146"/>
      <c r="GC315" s="146"/>
      <c r="GD315" s="146"/>
      <c r="GE315" s="146"/>
      <c r="GF315" s="146"/>
      <c r="GG315" s="146"/>
      <c r="GH315" s="146"/>
      <c r="GI315" s="146"/>
      <c r="GJ315" s="146"/>
      <c r="GK315" s="146"/>
      <c r="GL315" s="146"/>
      <c r="GM315" s="146"/>
      <c r="GN315" s="146"/>
      <c r="GO315" s="146"/>
      <c r="GP315" s="146"/>
      <c r="GQ315" s="146"/>
      <c r="GR315" s="146"/>
      <c r="GS315" s="146"/>
      <c r="GT315" s="146"/>
      <c r="GU315" s="146"/>
      <c r="GV315" s="146"/>
      <c r="GW315" s="146"/>
      <c r="GX315" s="146"/>
      <c r="GY315" s="146"/>
      <c r="GZ315" s="146"/>
      <c r="HA315" s="146"/>
      <c r="HB315" s="146"/>
      <c r="HC315" s="146"/>
      <c r="HD315" s="146"/>
      <c r="HE315" s="146"/>
      <c r="HF315" s="146"/>
      <c r="HG315" s="146"/>
      <c r="HH315" s="146"/>
      <c r="HI315" s="146"/>
      <c r="HJ315" s="146"/>
      <c r="HK315" s="146"/>
      <c r="HL315" s="146"/>
      <c r="HM315" s="146"/>
      <c r="HN315" s="146"/>
      <c r="HO315" s="146"/>
      <c r="HP315" s="146"/>
      <c r="HQ315" s="146"/>
      <c r="HR315" s="146"/>
      <c r="HS315" s="146"/>
      <c r="HT315" s="146"/>
      <c r="HU315" s="146"/>
      <c r="HV315" s="146"/>
      <c r="HW315" s="146"/>
      <c r="HX315" s="146"/>
      <c r="HY315" s="146"/>
      <c r="HZ315" s="146"/>
      <c r="IA315" s="146"/>
      <c r="IB315" s="146"/>
      <c r="IC315" s="146"/>
      <c r="ID315" s="146"/>
      <c r="IE315" s="146"/>
      <c r="IF315" s="146"/>
      <c r="IG315" s="146"/>
      <c r="IH315" s="146"/>
      <c r="II315" s="146"/>
      <c r="IJ315" s="146"/>
      <c r="IK315" s="146"/>
      <c r="IL315" s="146"/>
      <c r="IM315" s="146"/>
      <c r="IN315" s="146"/>
      <c r="IO315" s="146"/>
      <c r="IP315" s="146"/>
      <c r="IQ315" s="146"/>
      <c r="IR315" s="146"/>
      <c r="IS315" s="146"/>
      <c r="IT315" s="146"/>
      <c r="IU315" s="146"/>
      <c r="IV315" s="146"/>
    </row>
    <row r="316" spans="1:256" s="116" customFormat="1">
      <c r="A316" s="173"/>
      <c r="B316" s="183"/>
      <c r="C316" s="118"/>
      <c r="D316" s="118"/>
      <c r="E316" s="130"/>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c r="AR316" s="146"/>
      <c r="AS316" s="146"/>
      <c r="AT316" s="146"/>
      <c r="AU316" s="146"/>
      <c r="AV316" s="146"/>
      <c r="AW316" s="146"/>
      <c r="AX316" s="146"/>
      <c r="AY316" s="146"/>
      <c r="AZ316" s="146"/>
      <c r="BA316" s="146"/>
      <c r="BB316" s="146"/>
      <c r="BC316" s="146"/>
      <c r="BD316" s="146"/>
      <c r="BE316" s="146"/>
      <c r="BF316" s="146"/>
      <c r="BG316" s="146"/>
      <c r="BH316" s="146"/>
      <c r="BI316" s="146"/>
      <c r="BJ316" s="146"/>
      <c r="BK316" s="146"/>
      <c r="BL316" s="146"/>
      <c r="BM316" s="146"/>
      <c r="BN316" s="146"/>
      <c r="BO316" s="146"/>
      <c r="BP316" s="146"/>
      <c r="BQ316" s="146"/>
      <c r="BR316" s="146"/>
      <c r="BS316" s="146"/>
      <c r="BT316" s="146"/>
      <c r="BU316" s="146"/>
      <c r="BV316" s="146"/>
      <c r="BW316" s="146"/>
      <c r="BX316" s="146"/>
      <c r="BY316" s="146"/>
      <c r="BZ316" s="146"/>
      <c r="CA316" s="146"/>
      <c r="CB316" s="146"/>
      <c r="CC316" s="146"/>
      <c r="CD316" s="146"/>
      <c r="CE316" s="146"/>
      <c r="CF316" s="146"/>
      <c r="CG316" s="146"/>
      <c r="CH316" s="146"/>
      <c r="CI316" s="146"/>
      <c r="CJ316" s="146"/>
      <c r="CK316" s="146"/>
      <c r="CL316" s="146"/>
      <c r="CM316" s="146"/>
      <c r="CN316" s="146"/>
      <c r="CO316" s="146"/>
      <c r="CP316" s="146"/>
      <c r="CQ316" s="146"/>
      <c r="CR316" s="146"/>
      <c r="CS316" s="146"/>
      <c r="CT316" s="146"/>
      <c r="CU316" s="146"/>
      <c r="CV316" s="146"/>
      <c r="CW316" s="146"/>
      <c r="CX316" s="146"/>
      <c r="CY316" s="146"/>
      <c r="CZ316" s="146"/>
      <c r="DA316" s="146"/>
      <c r="DB316" s="146"/>
      <c r="DC316" s="146"/>
      <c r="DD316" s="146"/>
      <c r="DE316" s="146"/>
      <c r="DF316" s="146"/>
      <c r="DG316" s="146"/>
      <c r="DH316" s="146"/>
      <c r="DI316" s="146"/>
      <c r="DJ316" s="146"/>
      <c r="DK316" s="146"/>
      <c r="DL316" s="146"/>
      <c r="DM316" s="146"/>
      <c r="DN316" s="146"/>
      <c r="DO316" s="146"/>
      <c r="DP316" s="146"/>
      <c r="DQ316" s="146"/>
      <c r="DR316" s="146"/>
      <c r="DS316" s="146"/>
      <c r="DT316" s="146"/>
      <c r="DU316" s="146"/>
      <c r="DV316" s="146"/>
      <c r="DW316" s="146"/>
      <c r="DX316" s="146"/>
      <c r="DY316" s="146"/>
      <c r="DZ316" s="146"/>
      <c r="EA316" s="146"/>
      <c r="EB316" s="146"/>
      <c r="EC316" s="146"/>
      <c r="ED316" s="146"/>
      <c r="EE316" s="146"/>
      <c r="EF316" s="146"/>
      <c r="EG316" s="146"/>
      <c r="EH316" s="146"/>
      <c r="EI316" s="146"/>
      <c r="EJ316" s="146"/>
      <c r="EK316" s="146"/>
      <c r="EL316" s="146"/>
      <c r="EM316" s="146"/>
      <c r="EN316" s="146"/>
      <c r="EO316" s="146"/>
      <c r="EP316" s="146"/>
      <c r="EQ316" s="146"/>
      <c r="ER316" s="146"/>
      <c r="ES316" s="146"/>
      <c r="ET316" s="146"/>
      <c r="EU316" s="146"/>
      <c r="EV316" s="146"/>
      <c r="EW316" s="146"/>
      <c r="EX316" s="146"/>
      <c r="EY316" s="146"/>
      <c r="EZ316" s="146"/>
      <c r="FA316" s="146"/>
      <c r="FB316" s="146"/>
      <c r="FC316" s="146"/>
      <c r="FD316" s="146"/>
      <c r="FE316" s="146"/>
      <c r="FF316" s="146"/>
      <c r="FG316" s="146"/>
      <c r="FH316" s="146"/>
      <c r="FI316" s="146"/>
      <c r="FJ316" s="146"/>
      <c r="FK316" s="146"/>
      <c r="FL316" s="146"/>
      <c r="FM316" s="146"/>
      <c r="FN316" s="146"/>
      <c r="FO316" s="146"/>
      <c r="FP316" s="146"/>
      <c r="FQ316" s="146"/>
      <c r="FR316" s="146"/>
      <c r="FS316" s="146"/>
      <c r="FT316" s="146"/>
      <c r="FU316" s="146"/>
      <c r="FV316" s="146"/>
      <c r="FW316" s="146"/>
      <c r="FX316" s="146"/>
      <c r="FY316" s="146"/>
      <c r="FZ316" s="146"/>
      <c r="GA316" s="146"/>
      <c r="GB316" s="146"/>
      <c r="GC316" s="146"/>
      <c r="GD316" s="146"/>
      <c r="GE316" s="146"/>
      <c r="GF316" s="146"/>
      <c r="GG316" s="146"/>
      <c r="GH316" s="146"/>
      <c r="GI316" s="146"/>
      <c r="GJ316" s="146"/>
      <c r="GK316" s="146"/>
      <c r="GL316" s="146"/>
      <c r="GM316" s="146"/>
      <c r="GN316" s="146"/>
      <c r="GO316" s="146"/>
      <c r="GP316" s="146"/>
      <c r="GQ316" s="146"/>
      <c r="GR316" s="146"/>
      <c r="GS316" s="146"/>
      <c r="GT316" s="146"/>
      <c r="GU316" s="146"/>
      <c r="GV316" s="146"/>
      <c r="GW316" s="146"/>
      <c r="GX316" s="146"/>
      <c r="GY316" s="146"/>
      <c r="GZ316" s="146"/>
      <c r="HA316" s="146"/>
      <c r="HB316" s="146"/>
      <c r="HC316" s="146"/>
      <c r="HD316" s="146"/>
      <c r="HE316" s="146"/>
      <c r="HF316" s="146"/>
      <c r="HG316" s="146"/>
      <c r="HH316" s="146"/>
      <c r="HI316" s="146"/>
      <c r="HJ316" s="146"/>
      <c r="HK316" s="146"/>
      <c r="HL316" s="146"/>
      <c r="HM316" s="146"/>
      <c r="HN316" s="146"/>
      <c r="HO316" s="146"/>
      <c r="HP316" s="146"/>
      <c r="HQ316" s="146"/>
      <c r="HR316" s="146"/>
      <c r="HS316" s="146"/>
      <c r="HT316" s="146"/>
      <c r="HU316" s="146"/>
      <c r="HV316" s="146"/>
      <c r="HW316" s="146"/>
      <c r="HX316" s="146"/>
      <c r="HY316" s="146"/>
      <c r="HZ316" s="146"/>
      <c r="IA316" s="146"/>
      <c r="IB316" s="146"/>
      <c r="IC316" s="146"/>
      <c r="ID316" s="146"/>
      <c r="IE316" s="146"/>
      <c r="IF316" s="146"/>
      <c r="IG316" s="146"/>
      <c r="IH316" s="146"/>
      <c r="II316" s="146"/>
      <c r="IJ316" s="146"/>
      <c r="IK316" s="146"/>
      <c r="IL316" s="146"/>
      <c r="IM316" s="146"/>
      <c r="IN316" s="146"/>
      <c r="IO316" s="146"/>
      <c r="IP316" s="146"/>
      <c r="IQ316" s="146"/>
      <c r="IR316" s="146"/>
      <c r="IS316" s="146"/>
      <c r="IT316" s="146"/>
      <c r="IU316" s="146"/>
      <c r="IV316" s="146"/>
    </row>
    <row r="317" spans="1:256" s="241" customFormat="1">
      <c r="A317" s="116"/>
      <c r="B317" s="183"/>
      <c r="C317" s="257"/>
      <c r="D317" s="258"/>
      <c r="E317" s="753"/>
      <c r="F317" s="204"/>
      <c r="G317" s="255"/>
      <c r="H317" s="255"/>
      <c r="I317" s="255"/>
      <c r="J317" s="255"/>
      <c r="K317" s="255"/>
      <c r="L317" s="255"/>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c r="BT317" s="255"/>
      <c r="BU317" s="255"/>
      <c r="BV317" s="255"/>
      <c r="BW317" s="255"/>
      <c r="BX317" s="255"/>
      <c r="BY317" s="255"/>
      <c r="BZ317" s="255"/>
      <c r="CA317" s="255"/>
      <c r="CB317" s="255"/>
      <c r="CC317" s="255"/>
      <c r="CD317" s="255"/>
      <c r="CE317" s="255"/>
      <c r="CF317" s="255"/>
      <c r="CG317" s="255"/>
      <c r="CH317" s="255"/>
      <c r="CI317" s="255"/>
      <c r="CJ317" s="255"/>
      <c r="CK317" s="255"/>
      <c r="CL317" s="255"/>
      <c r="CM317" s="255"/>
      <c r="CN317" s="255"/>
      <c r="CO317" s="255"/>
      <c r="CP317" s="255"/>
      <c r="CQ317" s="255"/>
      <c r="CR317" s="255"/>
      <c r="CS317" s="255"/>
      <c r="CT317" s="255"/>
      <c r="CU317" s="255"/>
      <c r="CV317" s="255"/>
      <c r="CW317" s="255"/>
      <c r="CX317" s="255"/>
      <c r="CY317" s="255"/>
      <c r="CZ317" s="255"/>
      <c r="DA317" s="255"/>
      <c r="DB317" s="255"/>
      <c r="DC317" s="255"/>
      <c r="DD317" s="255"/>
      <c r="DE317" s="255"/>
      <c r="DF317" s="255"/>
      <c r="DG317" s="255"/>
      <c r="DH317" s="255"/>
      <c r="DI317" s="255"/>
      <c r="DJ317" s="255"/>
      <c r="DK317" s="255"/>
      <c r="DL317" s="255"/>
      <c r="DM317" s="255"/>
      <c r="DN317" s="255"/>
      <c r="DO317" s="255"/>
      <c r="DP317" s="255"/>
      <c r="DQ317" s="255"/>
      <c r="DR317" s="255"/>
      <c r="DS317" s="255"/>
      <c r="DT317" s="255"/>
      <c r="DU317" s="255"/>
      <c r="DV317" s="255"/>
      <c r="DW317" s="255"/>
      <c r="DX317" s="255"/>
      <c r="DY317" s="255"/>
      <c r="DZ317" s="255"/>
      <c r="EA317" s="255"/>
      <c r="EB317" s="255"/>
      <c r="EC317" s="255"/>
      <c r="ED317" s="255"/>
      <c r="EE317" s="255"/>
      <c r="EF317" s="255"/>
      <c r="EG317" s="255"/>
      <c r="EH317" s="255"/>
      <c r="EI317" s="255"/>
      <c r="EJ317" s="255"/>
      <c r="EK317" s="255"/>
      <c r="EL317" s="255"/>
      <c r="EM317" s="255"/>
      <c r="EN317" s="255"/>
      <c r="EO317" s="255"/>
      <c r="EP317" s="255"/>
      <c r="EQ317" s="255"/>
      <c r="ER317" s="255"/>
      <c r="ES317" s="255"/>
      <c r="ET317" s="255"/>
      <c r="EU317" s="255"/>
      <c r="EV317" s="255"/>
      <c r="EW317" s="255"/>
      <c r="EX317" s="255"/>
      <c r="EY317" s="255"/>
      <c r="EZ317" s="255"/>
      <c r="FA317" s="255"/>
      <c r="FB317" s="255"/>
      <c r="FC317" s="255"/>
      <c r="FD317" s="255"/>
      <c r="FE317" s="255"/>
      <c r="FF317" s="255"/>
      <c r="FG317" s="255"/>
      <c r="FH317" s="255"/>
      <c r="FI317" s="255"/>
      <c r="FJ317" s="255"/>
      <c r="FK317" s="255"/>
      <c r="FL317" s="255"/>
      <c r="FM317" s="255"/>
      <c r="FN317" s="255"/>
      <c r="FO317" s="255"/>
      <c r="FP317" s="255"/>
      <c r="FQ317" s="255"/>
      <c r="FR317" s="255"/>
      <c r="FS317" s="255"/>
      <c r="FT317" s="255"/>
      <c r="FU317" s="255"/>
      <c r="FV317" s="255"/>
      <c r="FW317" s="255"/>
      <c r="FX317" s="255"/>
      <c r="FY317" s="255"/>
      <c r="FZ317" s="255"/>
      <c r="GA317" s="255"/>
      <c r="GB317" s="255"/>
      <c r="GC317" s="255"/>
      <c r="GD317" s="255"/>
      <c r="GE317" s="255"/>
      <c r="GF317" s="255"/>
      <c r="GG317" s="255"/>
      <c r="GH317" s="255"/>
      <c r="GI317" s="255"/>
      <c r="GJ317" s="255"/>
      <c r="GK317" s="255"/>
      <c r="GL317" s="255"/>
      <c r="GM317" s="255"/>
      <c r="GN317" s="255"/>
      <c r="GO317" s="255"/>
      <c r="GP317" s="255"/>
      <c r="GQ317" s="255"/>
      <c r="GR317" s="255"/>
      <c r="GS317" s="255"/>
      <c r="GT317" s="255"/>
      <c r="GU317" s="255"/>
      <c r="GV317" s="255"/>
      <c r="GW317" s="255"/>
      <c r="GX317" s="255"/>
      <c r="GY317" s="255"/>
      <c r="GZ317" s="255"/>
      <c r="HA317" s="255"/>
      <c r="HB317" s="255"/>
      <c r="HC317" s="255"/>
      <c r="HD317" s="255"/>
      <c r="HE317" s="255"/>
      <c r="HF317" s="255"/>
      <c r="HG317" s="255"/>
      <c r="HH317" s="255"/>
      <c r="HI317" s="255"/>
      <c r="HJ317" s="255"/>
      <c r="HK317" s="255"/>
      <c r="HL317" s="255"/>
      <c r="HM317" s="255"/>
      <c r="HN317" s="255"/>
      <c r="HO317" s="255"/>
      <c r="HP317" s="255"/>
      <c r="HQ317" s="255"/>
      <c r="HR317" s="255"/>
      <c r="HS317" s="255"/>
      <c r="HT317" s="255"/>
      <c r="HU317" s="255"/>
      <c r="HV317" s="255"/>
      <c r="HW317" s="255"/>
      <c r="HX317" s="255"/>
      <c r="HY317" s="255"/>
      <c r="HZ317" s="255"/>
      <c r="IA317" s="255"/>
      <c r="IB317" s="255"/>
      <c r="IC317" s="255"/>
      <c r="ID317" s="255"/>
      <c r="IE317" s="255"/>
      <c r="IF317" s="255"/>
      <c r="IG317" s="255"/>
      <c r="IH317" s="255"/>
      <c r="II317" s="255"/>
      <c r="IJ317" s="255"/>
      <c r="IK317" s="255"/>
      <c r="IL317" s="255"/>
      <c r="IM317" s="255"/>
      <c r="IN317" s="255"/>
      <c r="IO317" s="255"/>
      <c r="IP317" s="255"/>
      <c r="IQ317" s="255"/>
      <c r="IR317" s="255"/>
      <c r="IS317" s="255"/>
      <c r="IT317" s="255"/>
      <c r="IU317" s="255"/>
      <c r="IV317" s="255"/>
    </row>
    <row r="318" spans="1:256" s="102" customFormat="1">
      <c r="A318" s="97"/>
      <c r="B318" s="98"/>
      <c r="C318" s="99"/>
      <c r="D318" s="99"/>
      <c r="E318" s="752"/>
      <c r="F318" s="101"/>
    </row>
    <row r="319" spans="1:256">
      <c r="A319" s="173"/>
      <c r="B319" s="230"/>
      <c r="C319" s="118"/>
      <c r="D319" s="118"/>
      <c r="E319" s="771"/>
      <c r="F319" s="121"/>
    </row>
    <row r="321" spans="1:6" s="109" customFormat="1">
      <c r="A321" s="103"/>
      <c r="B321" s="104"/>
      <c r="C321" s="105"/>
      <c r="D321" s="106"/>
      <c r="E321" s="107"/>
      <c r="F321" s="261"/>
    </row>
    <row r="322" spans="1:6" s="102" customFormat="1">
      <c r="A322" s="97"/>
      <c r="B322" s="98"/>
      <c r="C322" s="99"/>
      <c r="D322" s="99"/>
      <c r="E322" s="752"/>
      <c r="F322" s="101"/>
    </row>
    <row r="323" spans="1:6" s="116" customFormat="1">
      <c r="A323" s="173"/>
      <c r="B323" s="221"/>
      <c r="C323" s="118"/>
      <c r="D323" s="118"/>
      <c r="E323" s="130"/>
      <c r="F323" s="139"/>
    </row>
    <row r="324" spans="1:6" s="115" customFormat="1" ht="14.25">
      <c r="A324" s="128"/>
      <c r="B324" s="223"/>
      <c r="C324" s="224"/>
      <c r="D324" s="224"/>
      <c r="E324" s="753"/>
      <c r="F324" s="204"/>
    </row>
    <row r="325" spans="1:6" s="115" customFormat="1" ht="14.25">
      <c r="A325" s="128"/>
      <c r="B325" s="223"/>
      <c r="C325" s="224"/>
      <c r="D325" s="224"/>
      <c r="E325" s="753"/>
      <c r="F325" s="204"/>
    </row>
    <row r="326" spans="1:6" s="115" customFormat="1" ht="14.25">
      <c r="A326" s="128"/>
      <c r="B326" s="223"/>
      <c r="C326" s="224"/>
      <c r="D326" s="224"/>
      <c r="E326" s="753"/>
      <c r="F326" s="204"/>
    </row>
    <row r="327" spans="1:6" s="115" customFormat="1" ht="14.25">
      <c r="A327" s="128"/>
      <c r="B327" s="223"/>
      <c r="C327" s="224"/>
      <c r="D327" s="224"/>
      <c r="E327" s="753"/>
      <c r="F327" s="204"/>
    </row>
    <row r="328" spans="1:6" s="116" customFormat="1">
      <c r="B328" s="221"/>
      <c r="C328" s="118"/>
      <c r="D328" s="118"/>
      <c r="E328" s="130"/>
      <c r="F328" s="139"/>
    </row>
    <row r="329" spans="1:6" s="116" customFormat="1">
      <c r="B329" s="187"/>
      <c r="C329" s="118"/>
      <c r="D329" s="118"/>
      <c r="E329" s="130"/>
      <c r="F329" s="139"/>
    </row>
    <row r="330" spans="1:6" s="116" customFormat="1">
      <c r="A330" s="160"/>
      <c r="B330" s="161"/>
      <c r="C330" s="118"/>
      <c r="D330" s="118"/>
      <c r="E330" s="123"/>
      <c r="F330" s="121"/>
    </row>
    <row r="331" spans="1:6" s="116" customFormat="1">
      <c r="A331" s="160"/>
      <c r="B331" s="161"/>
      <c r="C331" s="118"/>
      <c r="D331" s="118"/>
      <c r="E331" s="123"/>
      <c r="F331" s="121"/>
    </row>
    <row r="332" spans="1:6" s="116" customFormat="1">
      <c r="A332" s="160"/>
      <c r="B332" s="161"/>
      <c r="C332" s="118"/>
      <c r="D332" s="118"/>
      <c r="E332" s="123"/>
      <c r="F332" s="121"/>
    </row>
    <row r="333" spans="1:6" s="116" customFormat="1">
      <c r="A333" s="160"/>
      <c r="B333" s="161"/>
      <c r="C333" s="118"/>
      <c r="D333" s="118"/>
      <c r="E333" s="123"/>
      <c r="F333" s="121"/>
    </row>
    <row r="334" spans="1:6" s="116" customFormat="1">
      <c r="B334" s="161"/>
      <c r="C334" s="225"/>
      <c r="D334" s="225"/>
      <c r="E334" s="753"/>
      <c r="F334" s="121"/>
    </row>
    <row r="335" spans="1:6" s="116" customFormat="1">
      <c r="A335" s="160"/>
      <c r="B335" s="161"/>
      <c r="C335" s="118"/>
      <c r="D335" s="118"/>
      <c r="E335" s="123"/>
      <c r="F335" s="121"/>
    </row>
    <row r="336" spans="1:6" s="116" customFormat="1">
      <c r="A336" s="160"/>
      <c r="B336" s="161"/>
      <c r="C336" s="225"/>
      <c r="D336" s="225"/>
      <c r="E336" s="753"/>
      <c r="F336" s="121"/>
    </row>
    <row r="337" spans="1:251" s="116" customFormat="1">
      <c r="A337" s="160"/>
      <c r="B337" s="161"/>
      <c r="C337" s="118"/>
      <c r="D337" s="118"/>
      <c r="E337" s="123"/>
      <c r="F337" s="121"/>
    </row>
    <row r="338" spans="1:251" s="145" customFormat="1">
      <c r="A338" s="148"/>
      <c r="B338" s="226"/>
      <c r="C338" s="227"/>
      <c r="D338" s="227"/>
      <c r="E338" s="143"/>
      <c r="F338" s="144"/>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146"/>
      <c r="BJ338" s="146"/>
      <c r="BK338" s="146"/>
      <c r="BL338" s="146"/>
      <c r="BM338" s="146"/>
      <c r="BN338" s="146"/>
      <c r="BO338" s="146"/>
      <c r="BP338" s="146"/>
      <c r="BQ338" s="146"/>
      <c r="BR338" s="146"/>
      <c r="BS338" s="146"/>
      <c r="BT338" s="146"/>
      <c r="BU338" s="146"/>
      <c r="BV338" s="146"/>
      <c r="BW338" s="146"/>
      <c r="BX338" s="146"/>
      <c r="BY338" s="146"/>
      <c r="BZ338" s="146"/>
      <c r="CA338" s="146"/>
      <c r="CB338" s="146"/>
      <c r="CC338" s="146"/>
      <c r="CD338" s="146"/>
      <c r="CE338" s="146"/>
      <c r="CF338" s="146"/>
      <c r="CG338" s="146"/>
      <c r="CH338" s="146"/>
      <c r="CI338" s="146"/>
      <c r="CJ338" s="146"/>
      <c r="CK338" s="146"/>
      <c r="CL338" s="146"/>
      <c r="CM338" s="146"/>
      <c r="CN338" s="146"/>
      <c r="CO338" s="146"/>
      <c r="CP338" s="146"/>
      <c r="CQ338" s="146"/>
      <c r="CR338" s="146"/>
      <c r="CS338" s="146"/>
      <c r="CT338" s="146"/>
      <c r="CU338" s="146"/>
      <c r="CV338" s="146"/>
      <c r="CW338" s="146"/>
      <c r="CX338" s="146"/>
      <c r="CY338" s="146"/>
      <c r="CZ338" s="146"/>
      <c r="DA338" s="146"/>
      <c r="DB338" s="146"/>
      <c r="DC338" s="146"/>
      <c r="DD338" s="146"/>
      <c r="DE338" s="146"/>
      <c r="DF338" s="146"/>
      <c r="DG338" s="146"/>
      <c r="DH338" s="146"/>
      <c r="DI338" s="146"/>
      <c r="DJ338" s="146"/>
      <c r="DK338" s="146"/>
      <c r="DL338" s="146"/>
      <c r="DM338" s="146"/>
      <c r="DN338" s="146"/>
      <c r="DO338" s="146"/>
      <c r="DP338" s="146"/>
      <c r="DQ338" s="146"/>
      <c r="DR338" s="146"/>
      <c r="DS338" s="146"/>
      <c r="DT338" s="146"/>
      <c r="DU338" s="146"/>
      <c r="DV338" s="146"/>
      <c r="DW338" s="146"/>
      <c r="DX338" s="146"/>
      <c r="DY338" s="146"/>
      <c r="DZ338" s="146"/>
      <c r="EA338" s="146"/>
      <c r="EB338" s="146"/>
      <c r="EC338" s="146"/>
      <c r="ED338" s="146"/>
      <c r="EE338" s="146"/>
      <c r="EF338" s="146"/>
      <c r="EG338" s="146"/>
      <c r="EH338" s="146"/>
      <c r="EI338" s="146"/>
      <c r="EJ338" s="146"/>
      <c r="EK338" s="146"/>
      <c r="EL338" s="146"/>
      <c r="EM338" s="146"/>
      <c r="EN338" s="146"/>
      <c r="EO338" s="146"/>
      <c r="EP338" s="146"/>
      <c r="EQ338" s="146"/>
      <c r="ER338" s="146"/>
      <c r="ES338" s="146"/>
      <c r="ET338" s="146"/>
      <c r="EU338" s="146"/>
      <c r="EV338" s="146"/>
      <c r="EW338" s="146"/>
      <c r="EX338" s="146"/>
      <c r="EY338" s="146"/>
      <c r="EZ338" s="146"/>
      <c r="FA338" s="146"/>
      <c r="FB338" s="146"/>
      <c r="FC338" s="146"/>
      <c r="FD338" s="146"/>
      <c r="FE338" s="146"/>
      <c r="FF338" s="146"/>
      <c r="FG338" s="146"/>
      <c r="FH338" s="146"/>
      <c r="FI338" s="146"/>
      <c r="FJ338" s="146"/>
      <c r="FK338" s="146"/>
      <c r="FL338" s="146"/>
      <c r="FM338" s="146"/>
      <c r="FN338" s="146"/>
      <c r="FO338" s="146"/>
      <c r="FP338" s="146"/>
      <c r="FQ338" s="146"/>
      <c r="FR338" s="146"/>
      <c r="FS338" s="146"/>
      <c r="FT338" s="146"/>
      <c r="FU338" s="146"/>
      <c r="FV338" s="146"/>
      <c r="FW338" s="146"/>
      <c r="FX338" s="146"/>
      <c r="FY338" s="146"/>
      <c r="FZ338" s="146"/>
      <c r="GA338" s="146"/>
      <c r="GB338" s="146"/>
      <c r="GC338" s="146"/>
      <c r="GD338" s="146"/>
      <c r="GE338" s="146"/>
      <c r="GF338" s="146"/>
      <c r="GG338" s="146"/>
      <c r="GH338" s="146"/>
      <c r="GI338" s="146"/>
      <c r="GJ338" s="146"/>
      <c r="GK338" s="146"/>
      <c r="GL338" s="146"/>
      <c r="GM338" s="146"/>
      <c r="GN338" s="146"/>
      <c r="GO338" s="146"/>
      <c r="GP338" s="146"/>
      <c r="GQ338" s="146"/>
      <c r="GR338" s="146"/>
      <c r="GS338" s="146"/>
      <c r="GT338" s="146"/>
      <c r="GU338" s="146"/>
      <c r="GV338" s="146"/>
      <c r="GW338" s="146"/>
      <c r="GX338" s="146"/>
      <c r="GY338" s="146"/>
      <c r="GZ338" s="146"/>
      <c r="HA338" s="146"/>
      <c r="HB338" s="146"/>
      <c r="HC338" s="146"/>
      <c r="HD338" s="146"/>
      <c r="HE338" s="146"/>
      <c r="HF338" s="146"/>
      <c r="HG338" s="146"/>
      <c r="HH338" s="146"/>
      <c r="HI338" s="146"/>
      <c r="HJ338" s="146"/>
      <c r="HK338" s="146"/>
      <c r="HL338" s="146"/>
      <c r="HM338" s="146"/>
      <c r="HN338" s="146"/>
      <c r="HO338" s="146"/>
      <c r="HP338" s="146"/>
      <c r="HQ338" s="146"/>
      <c r="HR338" s="146"/>
      <c r="HS338" s="146"/>
      <c r="HT338" s="146"/>
      <c r="HU338" s="146"/>
      <c r="HV338" s="146"/>
      <c r="HW338" s="146"/>
      <c r="HX338" s="146"/>
      <c r="HY338" s="146"/>
      <c r="HZ338" s="146"/>
      <c r="IA338" s="146"/>
      <c r="IB338" s="146"/>
      <c r="IC338" s="146"/>
      <c r="ID338" s="146"/>
      <c r="IE338" s="146"/>
      <c r="IF338" s="146"/>
      <c r="IG338" s="146"/>
      <c r="IH338" s="146"/>
      <c r="II338" s="146"/>
      <c r="IJ338" s="146"/>
      <c r="IK338" s="146"/>
      <c r="IL338" s="146"/>
      <c r="IM338" s="146"/>
      <c r="IN338" s="146"/>
      <c r="IO338" s="146"/>
      <c r="IP338" s="146"/>
      <c r="IQ338" s="146"/>
    </row>
    <row r="339" spans="1:251" s="116" customFormat="1">
      <c r="A339" s="173"/>
      <c r="B339" s="221"/>
      <c r="C339" s="118"/>
      <c r="D339" s="118"/>
      <c r="E339" s="753"/>
      <c r="F339" s="121"/>
    </row>
    <row r="340" spans="1:251" s="116" customFormat="1">
      <c r="B340" s="221"/>
      <c r="C340" s="118"/>
      <c r="D340" s="118"/>
      <c r="E340" s="130"/>
      <c r="F340" s="139"/>
    </row>
    <row r="341" spans="1:251" s="116" customFormat="1">
      <c r="B341" s="187"/>
      <c r="C341" s="118"/>
      <c r="D341" s="118"/>
      <c r="E341" s="130"/>
      <c r="F341" s="139"/>
    </row>
    <row r="342" spans="1:251" s="116" customFormat="1">
      <c r="A342" s="148"/>
      <c r="B342" s="228"/>
      <c r="C342" s="227"/>
      <c r="D342" s="227"/>
      <c r="E342" s="143"/>
      <c r="F342" s="144"/>
    </row>
    <row r="343" spans="1:251" s="116" customFormat="1">
      <c r="A343" s="122"/>
      <c r="B343" s="229"/>
      <c r="C343" s="190"/>
      <c r="D343" s="190"/>
      <c r="E343" s="143"/>
      <c r="F343" s="144"/>
    </row>
    <row r="344" spans="1:251" s="116" customFormat="1">
      <c r="A344" s="148"/>
      <c r="B344" s="229"/>
      <c r="C344" s="190"/>
      <c r="D344" s="190"/>
      <c r="E344" s="753"/>
      <c r="F344" s="121"/>
    </row>
    <row r="345" spans="1:251" s="116" customFormat="1">
      <c r="B345" s="187"/>
      <c r="C345" s="118"/>
      <c r="D345" s="118"/>
      <c r="E345" s="130"/>
      <c r="F345" s="139"/>
    </row>
    <row r="346" spans="1:251" s="116" customFormat="1">
      <c r="A346" s="160"/>
      <c r="B346" s="184"/>
      <c r="C346" s="185"/>
      <c r="D346" s="185"/>
      <c r="E346" s="763"/>
      <c r="F346" s="139"/>
      <c r="G346" s="165"/>
      <c r="H346" s="165"/>
      <c r="I346" s="165"/>
      <c r="J346" s="165"/>
      <c r="K346" s="165"/>
      <c r="L346" s="165"/>
      <c r="M346" s="165"/>
      <c r="N346" s="165"/>
      <c r="O346" s="165"/>
    </row>
    <row r="347" spans="1:251" s="116" customFormat="1">
      <c r="A347" s="160"/>
      <c r="B347" s="184"/>
      <c r="C347" s="185"/>
      <c r="D347" s="185"/>
      <c r="E347" s="763"/>
      <c r="F347" s="139"/>
      <c r="G347" s="165"/>
      <c r="H347" s="165"/>
      <c r="I347" s="165"/>
      <c r="J347" s="165"/>
      <c r="K347" s="165"/>
      <c r="L347" s="165"/>
      <c r="M347" s="165"/>
      <c r="N347" s="165"/>
      <c r="O347" s="165"/>
    </row>
    <row r="348" spans="1:251" s="116" customFormat="1">
      <c r="A348" s="160"/>
      <c r="B348" s="184"/>
      <c r="C348" s="185"/>
      <c r="D348" s="185"/>
      <c r="E348" s="763"/>
      <c r="F348" s="139"/>
      <c r="G348" s="165"/>
      <c r="H348" s="165"/>
      <c r="I348" s="165"/>
      <c r="J348" s="165"/>
      <c r="K348" s="165"/>
      <c r="L348" s="165"/>
      <c r="M348" s="165"/>
      <c r="N348" s="165"/>
      <c r="O348" s="165"/>
    </row>
    <row r="349" spans="1:251" s="116" customFormat="1">
      <c r="B349" s="186"/>
      <c r="C349" s="185"/>
      <c r="D349" s="185"/>
      <c r="E349" s="753"/>
      <c r="F349" s="121"/>
      <c r="G349" s="165"/>
      <c r="H349" s="165"/>
      <c r="I349" s="165"/>
      <c r="J349" s="165"/>
      <c r="K349" s="165"/>
      <c r="L349" s="165"/>
      <c r="M349" s="165"/>
      <c r="N349" s="165"/>
      <c r="O349" s="165"/>
    </row>
    <row r="350" spans="1:251" s="116" customFormat="1">
      <c r="B350" s="186"/>
      <c r="C350" s="185"/>
      <c r="D350" s="185"/>
      <c r="E350" s="753"/>
      <c r="F350" s="121"/>
      <c r="G350" s="165"/>
      <c r="H350" s="165"/>
      <c r="I350" s="165"/>
      <c r="J350" s="165"/>
      <c r="K350" s="165"/>
      <c r="L350" s="165"/>
      <c r="M350" s="165"/>
      <c r="N350" s="165"/>
      <c r="O350" s="165"/>
    </row>
    <row r="351" spans="1:251" s="116" customFormat="1">
      <c r="B351" s="186"/>
      <c r="C351" s="185"/>
      <c r="D351" s="185"/>
      <c r="E351" s="763"/>
      <c r="F351" s="139"/>
      <c r="G351" s="165"/>
      <c r="H351" s="165"/>
      <c r="I351" s="165"/>
      <c r="J351" s="165"/>
      <c r="K351" s="165"/>
      <c r="L351" s="165"/>
      <c r="M351" s="165"/>
      <c r="N351" s="165"/>
      <c r="O351" s="165"/>
    </row>
    <row r="352" spans="1:251" s="116" customFormat="1">
      <c r="B352" s="187"/>
      <c r="C352" s="118"/>
      <c r="D352" s="118"/>
      <c r="E352" s="130"/>
      <c r="F352" s="139"/>
    </row>
    <row r="353" spans="1:6" s="116" customFormat="1">
      <c r="B353" s="187"/>
      <c r="C353" s="118"/>
      <c r="D353" s="118"/>
      <c r="E353" s="130"/>
      <c r="F353" s="139"/>
    </row>
    <row r="354" spans="1:6" s="116" customFormat="1">
      <c r="A354" s="173"/>
      <c r="B354" s="230"/>
      <c r="C354" s="118"/>
      <c r="D354" s="118"/>
      <c r="E354" s="138"/>
    </row>
    <row r="355" spans="1:6" s="116" customFormat="1">
      <c r="A355" s="231"/>
      <c r="B355" s="230"/>
      <c r="C355" s="118"/>
      <c r="D355" s="118"/>
      <c r="E355" s="138"/>
    </row>
    <row r="356" spans="1:6" s="234" customFormat="1">
      <c r="A356" s="232"/>
      <c r="B356" s="233"/>
      <c r="C356" s="158"/>
      <c r="D356" s="158"/>
      <c r="E356" s="771"/>
      <c r="F356" s="121"/>
    </row>
    <row r="357" spans="1:6" s="116" customFormat="1">
      <c r="A357" s="231"/>
      <c r="B357" s="230"/>
      <c r="C357" s="118"/>
      <c r="D357" s="118"/>
      <c r="E357" s="138"/>
    </row>
    <row r="358" spans="1:6" s="116" customFormat="1">
      <c r="A358" s="231"/>
      <c r="B358" s="230"/>
      <c r="C358" s="118"/>
      <c r="D358" s="118"/>
      <c r="E358" s="138"/>
    </row>
    <row r="359" spans="1:6" s="116" customFormat="1">
      <c r="A359" s="160"/>
      <c r="B359" s="226"/>
      <c r="C359" s="141"/>
      <c r="D359" s="141"/>
      <c r="E359" s="235"/>
      <c r="F359" s="236"/>
    </row>
    <row r="360" spans="1:6" s="116" customFormat="1">
      <c r="A360" s="237"/>
      <c r="B360" s="238"/>
      <c r="C360" s="158"/>
      <c r="D360" s="158"/>
      <c r="E360" s="771"/>
      <c r="F360" s="121"/>
    </row>
    <row r="361" spans="1:6" s="241" customFormat="1">
      <c r="A361" s="191"/>
      <c r="B361" s="239"/>
      <c r="C361" s="141"/>
      <c r="D361" s="141"/>
      <c r="E361" s="240"/>
      <c r="F361" s="236"/>
    </row>
    <row r="362" spans="1:6" s="116" customFormat="1">
      <c r="A362" s="160"/>
      <c r="B362" s="242"/>
      <c r="C362" s="141"/>
      <c r="D362" s="141"/>
      <c r="E362" s="243"/>
      <c r="F362" s="244"/>
    </row>
    <row r="363" spans="1:6" s="116" customFormat="1">
      <c r="A363" s="237"/>
      <c r="B363" s="242"/>
      <c r="C363" s="158"/>
      <c r="D363" s="158"/>
      <c r="E363" s="771"/>
      <c r="F363" s="121"/>
    </row>
    <row r="364" spans="1:6" s="116" customFormat="1">
      <c r="A364" s="66"/>
      <c r="B364" s="89"/>
      <c r="C364" s="158"/>
      <c r="D364" s="158"/>
      <c r="E364" s="757"/>
      <c r="F364" s="66"/>
    </row>
    <row r="365" spans="1:6" s="116" customFormat="1">
      <c r="A365" s="160"/>
      <c r="B365" s="168"/>
      <c r="C365" s="164"/>
      <c r="D365" s="164"/>
      <c r="E365" s="245"/>
      <c r="F365" s="204"/>
    </row>
    <row r="366" spans="1:6" s="116" customFormat="1">
      <c r="A366" s="173"/>
      <c r="B366" s="168"/>
      <c r="C366" s="164"/>
      <c r="D366" s="164"/>
      <c r="E366" s="753"/>
      <c r="F366" s="204"/>
    </row>
    <row r="367" spans="1:6" s="116" customFormat="1">
      <c r="A367" s="246"/>
      <c r="B367" s="168"/>
      <c r="C367" s="164"/>
      <c r="D367" s="164"/>
      <c r="E367" s="245"/>
      <c r="F367" s="204"/>
    </row>
    <row r="368" spans="1:6" s="116" customFormat="1">
      <c r="A368" s="246"/>
      <c r="B368" s="168"/>
      <c r="C368" s="164"/>
      <c r="D368" s="164"/>
      <c r="E368" s="245"/>
      <c r="F368" s="204"/>
    </row>
    <row r="369" spans="1:256" s="116" customFormat="1">
      <c r="A369" s="160"/>
      <c r="B369" s="162"/>
      <c r="C369" s="164"/>
      <c r="D369" s="164"/>
      <c r="E369" s="753"/>
      <c r="F369" s="204"/>
    </row>
    <row r="370" spans="1:256" s="116" customFormat="1">
      <c r="A370" s="160"/>
      <c r="B370" s="162"/>
      <c r="C370" s="164"/>
      <c r="D370" s="139"/>
      <c r="E370" s="138"/>
      <c r="F370" s="139"/>
    </row>
    <row r="371" spans="1:256" s="127" customFormat="1">
      <c r="A371" s="160"/>
      <c r="B371" s="162"/>
      <c r="C371" s="118"/>
      <c r="D371" s="139"/>
      <c r="E371" s="138"/>
      <c r="F371" s="139"/>
    </row>
    <row r="372" spans="1:256" s="127" customFormat="1">
      <c r="A372" s="116"/>
      <c r="B372" s="162"/>
      <c r="C372" s="118"/>
      <c r="D372" s="118"/>
      <c r="E372" s="138"/>
      <c r="F372" s="139"/>
    </row>
    <row r="373" spans="1:256" s="127" customFormat="1">
      <c r="A373" s="116"/>
      <c r="B373" s="162"/>
      <c r="C373" s="66"/>
      <c r="D373" s="66"/>
      <c r="E373" s="757"/>
      <c r="F373" s="66"/>
    </row>
    <row r="374" spans="1:256" s="127" customFormat="1">
      <c r="A374" s="116"/>
      <c r="B374" s="162"/>
      <c r="C374" s="118"/>
      <c r="D374" s="118"/>
      <c r="E374" s="753"/>
      <c r="F374" s="204"/>
    </row>
    <row r="375" spans="1:256" s="127" customFormat="1">
      <c r="A375" s="247"/>
      <c r="B375" s="170"/>
      <c r="C375" s="118"/>
      <c r="D375" s="118"/>
      <c r="E375" s="138"/>
      <c r="F375" s="139"/>
    </row>
    <row r="376" spans="1:256" s="127" customFormat="1">
      <c r="A376" s="173"/>
      <c r="B376" s="248"/>
      <c r="C376" s="118"/>
      <c r="D376" s="118"/>
      <c r="E376" s="138"/>
      <c r="F376" s="139"/>
    </row>
    <row r="377" spans="1:256" s="127" customFormat="1">
      <c r="A377" s="246"/>
      <c r="B377" s="117"/>
      <c r="C377" s="249"/>
      <c r="D377" s="164"/>
      <c r="E377" s="753"/>
      <c r="F377" s="204"/>
    </row>
    <row r="378" spans="1:256" s="102" customFormat="1">
      <c r="A378" s="250"/>
      <c r="B378" s="251"/>
      <c r="C378" s="252"/>
      <c r="D378" s="253"/>
      <c r="E378" s="254"/>
      <c r="F378" s="250"/>
    </row>
    <row r="379" spans="1:256" s="241" customFormat="1">
      <c r="A379" s="160"/>
      <c r="B379" s="168"/>
      <c r="C379" s="118"/>
      <c r="D379" s="118"/>
      <c r="E379" s="753"/>
      <c r="F379" s="121"/>
      <c r="G379" s="255"/>
      <c r="H379" s="255"/>
      <c r="I379" s="255"/>
      <c r="J379" s="255"/>
      <c r="K379" s="255"/>
      <c r="L379" s="255"/>
      <c r="M379" s="255"/>
      <c r="N379" s="255"/>
      <c r="O379" s="255"/>
      <c r="P379" s="255"/>
      <c r="Q379" s="255"/>
      <c r="R379" s="255"/>
      <c r="S379" s="255"/>
      <c r="T379" s="255"/>
      <c r="U379" s="255"/>
      <c r="V379" s="255"/>
      <c r="W379" s="255"/>
      <c r="X379" s="255"/>
      <c r="Y379" s="255"/>
      <c r="Z379" s="255"/>
      <c r="AA379" s="255"/>
      <c r="AB379" s="255"/>
      <c r="AC379" s="255"/>
      <c r="AD379" s="255"/>
      <c r="AE379" s="255"/>
      <c r="AF379" s="255"/>
      <c r="AG379" s="255"/>
      <c r="AH379" s="255"/>
      <c r="AI379" s="255"/>
      <c r="AJ379" s="255"/>
      <c r="AK379" s="255"/>
      <c r="AL379" s="255"/>
      <c r="AM379" s="255"/>
      <c r="AN379" s="255"/>
      <c r="AO379" s="255"/>
      <c r="AP379" s="255"/>
      <c r="AQ379" s="255"/>
      <c r="AR379" s="255"/>
      <c r="AS379" s="255"/>
      <c r="AT379" s="255"/>
      <c r="AU379" s="255"/>
      <c r="AV379" s="255"/>
      <c r="AW379" s="255"/>
      <c r="AX379" s="255"/>
      <c r="AY379" s="255"/>
      <c r="AZ379" s="255"/>
      <c r="BA379" s="255"/>
      <c r="BB379" s="255"/>
      <c r="BC379" s="255"/>
      <c r="BD379" s="255"/>
      <c r="BE379" s="255"/>
      <c r="BF379" s="255"/>
      <c r="BG379" s="255"/>
      <c r="BH379" s="255"/>
      <c r="BI379" s="255"/>
      <c r="BJ379" s="255"/>
      <c r="BK379" s="255"/>
      <c r="BL379" s="255"/>
      <c r="BM379" s="255"/>
      <c r="BN379" s="255"/>
      <c r="BO379" s="255"/>
      <c r="BP379" s="255"/>
      <c r="BQ379" s="255"/>
      <c r="BR379" s="255"/>
      <c r="BS379" s="255"/>
      <c r="BT379" s="255"/>
      <c r="BU379" s="255"/>
      <c r="BV379" s="255"/>
      <c r="BW379" s="255"/>
      <c r="BX379" s="255"/>
      <c r="BY379" s="255"/>
      <c r="BZ379" s="255"/>
      <c r="CA379" s="255"/>
      <c r="CB379" s="255"/>
      <c r="CC379" s="255"/>
      <c r="CD379" s="255"/>
      <c r="CE379" s="255"/>
      <c r="CF379" s="255"/>
      <c r="CG379" s="255"/>
      <c r="CH379" s="255"/>
      <c r="CI379" s="255"/>
      <c r="CJ379" s="255"/>
      <c r="CK379" s="255"/>
      <c r="CL379" s="255"/>
      <c r="CM379" s="255"/>
      <c r="CN379" s="255"/>
      <c r="CO379" s="255"/>
      <c r="CP379" s="255"/>
      <c r="CQ379" s="255"/>
      <c r="CR379" s="255"/>
      <c r="CS379" s="255"/>
      <c r="CT379" s="255"/>
      <c r="CU379" s="255"/>
      <c r="CV379" s="255"/>
      <c r="CW379" s="255"/>
      <c r="CX379" s="255"/>
      <c r="CY379" s="255"/>
      <c r="CZ379" s="255"/>
      <c r="DA379" s="255"/>
      <c r="DB379" s="255"/>
      <c r="DC379" s="255"/>
      <c r="DD379" s="255"/>
      <c r="DE379" s="255"/>
      <c r="DF379" s="255"/>
      <c r="DG379" s="255"/>
      <c r="DH379" s="255"/>
      <c r="DI379" s="255"/>
      <c r="DJ379" s="255"/>
      <c r="DK379" s="255"/>
      <c r="DL379" s="255"/>
      <c r="DM379" s="255"/>
      <c r="DN379" s="255"/>
      <c r="DO379" s="255"/>
      <c r="DP379" s="255"/>
      <c r="DQ379" s="255"/>
      <c r="DR379" s="255"/>
      <c r="DS379" s="255"/>
      <c r="DT379" s="255"/>
      <c r="DU379" s="255"/>
      <c r="DV379" s="255"/>
      <c r="DW379" s="255"/>
      <c r="DX379" s="255"/>
      <c r="DY379" s="255"/>
      <c r="DZ379" s="255"/>
      <c r="EA379" s="255"/>
      <c r="EB379" s="255"/>
      <c r="EC379" s="255"/>
      <c r="ED379" s="255"/>
      <c r="EE379" s="255"/>
      <c r="EF379" s="255"/>
      <c r="EG379" s="255"/>
      <c r="EH379" s="255"/>
      <c r="EI379" s="255"/>
      <c r="EJ379" s="255"/>
      <c r="EK379" s="255"/>
      <c r="EL379" s="255"/>
      <c r="EM379" s="255"/>
      <c r="EN379" s="255"/>
      <c r="EO379" s="255"/>
      <c r="EP379" s="255"/>
      <c r="EQ379" s="255"/>
      <c r="ER379" s="255"/>
      <c r="ES379" s="255"/>
      <c r="ET379" s="255"/>
      <c r="EU379" s="255"/>
      <c r="EV379" s="255"/>
      <c r="EW379" s="255"/>
      <c r="EX379" s="255"/>
      <c r="EY379" s="255"/>
      <c r="EZ379" s="255"/>
      <c r="FA379" s="255"/>
      <c r="FB379" s="255"/>
      <c r="FC379" s="255"/>
      <c r="FD379" s="255"/>
      <c r="FE379" s="255"/>
      <c r="FF379" s="255"/>
      <c r="FG379" s="255"/>
      <c r="FH379" s="255"/>
      <c r="FI379" s="255"/>
      <c r="FJ379" s="255"/>
      <c r="FK379" s="255"/>
      <c r="FL379" s="255"/>
      <c r="FM379" s="255"/>
      <c r="FN379" s="255"/>
      <c r="FO379" s="255"/>
      <c r="FP379" s="255"/>
      <c r="FQ379" s="255"/>
      <c r="FR379" s="255"/>
      <c r="FS379" s="255"/>
      <c r="FT379" s="255"/>
      <c r="FU379" s="255"/>
      <c r="FV379" s="255"/>
      <c r="FW379" s="255"/>
      <c r="FX379" s="255"/>
      <c r="FY379" s="255"/>
      <c r="FZ379" s="255"/>
      <c r="GA379" s="255"/>
      <c r="GB379" s="255"/>
      <c r="GC379" s="255"/>
      <c r="GD379" s="255"/>
      <c r="GE379" s="255"/>
      <c r="GF379" s="255"/>
      <c r="GG379" s="255"/>
      <c r="GH379" s="255"/>
      <c r="GI379" s="255"/>
      <c r="GJ379" s="255"/>
      <c r="GK379" s="255"/>
      <c r="GL379" s="255"/>
      <c r="GM379" s="255"/>
      <c r="GN379" s="255"/>
      <c r="GO379" s="255"/>
      <c r="GP379" s="255"/>
      <c r="GQ379" s="255"/>
      <c r="GR379" s="255"/>
      <c r="GS379" s="255"/>
      <c r="GT379" s="255"/>
      <c r="GU379" s="255"/>
      <c r="GV379" s="255"/>
      <c r="GW379" s="255"/>
      <c r="GX379" s="255"/>
      <c r="GY379" s="255"/>
      <c r="GZ379" s="255"/>
      <c r="HA379" s="255"/>
      <c r="HB379" s="255"/>
      <c r="HC379" s="255"/>
      <c r="HD379" s="255"/>
      <c r="HE379" s="255"/>
      <c r="HF379" s="255"/>
      <c r="HG379" s="255"/>
      <c r="HH379" s="255"/>
      <c r="HI379" s="255"/>
      <c r="HJ379" s="255"/>
      <c r="HK379" s="255"/>
      <c r="HL379" s="255"/>
      <c r="HM379" s="255"/>
      <c r="HN379" s="255"/>
      <c r="HO379" s="255"/>
      <c r="HP379" s="255"/>
      <c r="HQ379" s="255"/>
      <c r="HR379" s="255"/>
      <c r="HS379" s="255"/>
      <c r="HT379" s="255"/>
      <c r="HU379" s="255"/>
      <c r="HV379" s="255"/>
      <c r="HW379" s="255"/>
      <c r="HX379" s="255"/>
      <c r="HY379" s="255"/>
      <c r="HZ379" s="255"/>
      <c r="IA379" s="255"/>
      <c r="IB379" s="255"/>
      <c r="IC379" s="255"/>
      <c r="ID379" s="255"/>
      <c r="IE379" s="255"/>
      <c r="IF379" s="255"/>
      <c r="IG379" s="255"/>
      <c r="IH379" s="255"/>
      <c r="II379" s="255"/>
      <c r="IJ379" s="255"/>
      <c r="IK379" s="255"/>
      <c r="IL379" s="255"/>
      <c r="IM379" s="255"/>
      <c r="IN379" s="255"/>
      <c r="IO379" s="255"/>
      <c r="IP379" s="255"/>
      <c r="IQ379" s="255"/>
      <c r="IR379" s="255"/>
      <c r="IS379" s="255"/>
      <c r="IT379" s="255"/>
      <c r="IU379" s="255"/>
      <c r="IV379" s="255"/>
    </row>
    <row r="380" spans="1:256" s="116" customFormat="1">
      <c r="A380" s="191"/>
      <c r="B380" s="242"/>
      <c r="C380" s="256"/>
      <c r="D380" s="256"/>
      <c r="E380" s="235"/>
      <c r="F380" s="23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c r="AR380" s="146"/>
      <c r="AS380" s="146"/>
      <c r="AT380" s="146"/>
      <c r="AU380" s="146"/>
      <c r="AV380" s="146"/>
      <c r="AW380" s="146"/>
      <c r="AX380" s="146"/>
      <c r="AY380" s="146"/>
      <c r="AZ380" s="146"/>
      <c r="BA380" s="146"/>
      <c r="BB380" s="146"/>
      <c r="BC380" s="146"/>
      <c r="BD380" s="146"/>
      <c r="BE380" s="146"/>
      <c r="BF380" s="146"/>
      <c r="BG380" s="146"/>
      <c r="BH380" s="146"/>
      <c r="BI380" s="146"/>
      <c r="BJ380" s="146"/>
      <c r="BK380" s="146"/>
      <c r="BL380" s="146"/>
      <c r="BM380" s="146"/>
      <c r="BN380" s="146"/>
      <c r="BO380" s="146"/>
      <c r="BP380" s="146"/>
      <c r="BQ380" s="146"/>
      <c r="BR380" s="146"/>
      <c r="BS380" s="146"/>
      <c r="BT380" s="146"/>
      <c r="BU380" s="146"/>
      <c r="BV380" s="146"/>
      <c r="BW380" s="146"/>
      <c r="BX380" s="146"/>
      <c r="BY380" s="146"/>
      <c r="BZ380" s="146"/>
      <c r="CA380" s="146"/>
      <c r="CB380" s="146"/>
      <c r="CC380" s="146"/>
      <c r="CD380" s="146"/>
      <c r="CE380" s="146"/>
      <c r="CF380" s="146"/>
      <c r="CG380" s="146"/>
      <c r="CH380" s="146"/>
      <c r="CI380" s="146"/>
      <c r="CJ380" s="146"/>
      <c r="CK380" s="146"/>
      <c r="CL380" s="146"/>
      <c r="CM380" s="146"/>
      <c r="CN380" s="146"/>
      <c r="CO380" s="146"/>
      <c r="CP380" s="146"/>
      <c r="CQ380" s="146"/>
      <c r="CR380" s="146"/>
      <c r="CS380" s="146"/>
      <c r="CT380" s="146"/>
      <c r="CU380" s="146"/>
      <c r="CV380" s="146"/>
      <c r="CW380" s="146"/>
      <c r="CX380" s="146"/>
      <c r="CY380" s="146"/>
      <c r="CZ380" s="146"/>
      <c r="DA380" s="146"/>
      <c r="DB380" s="146"/>
      <c r="DC380" s="146"/>
      <c r="DD380" s="146"/>
      <c r="DE380" s="146"/>
      <c r="DF380" s="146"/>
      <c r="DG380" s="146"/>
      <c r="DH380" s="146"/>
      <c r="DI380" s="146"/>
      <c r="DJ380" s="146"/>
      <c r="DK380" s="146"/>
      <c r="DL380" s="146"/>
      <c r="DM380" s="146"/>
      <c r="DN380" s="146"/>
      <c r="DO380" s="146"/>
      <c r="DP380" s="146"/>
      <c r="DQ380" s="146"/>
      <c r="DR380" s="146"/>
      <c r="DS380" s="146"/>
      <c r="DT380" s="146"/>
      <c r="DU380" s="146"/>
      <c r="DV380" s="146"/>
      <c r="DW380" s="146"/>
      <c r="DX380" s="146"/>
      <c r="DY380" s="146"/>
      <c r="DZ380" s="146"/>
      <c r="EA380" s="146"/>
      <c r="EB380" s="146"/>
      <c r="EC380" s="146"/>
      <c r="ED380" s="146"/>
      <c r="EE380" s="146"/>
      <c r="EF380" s="146"/>
      <c r="EG380" s="146"/>
      <c r="EH380" s="146"/>
      <c r="EI380" s="146"/>
      <c r="EJ380" s="146"/>
      <c r="EK380" s="146"/>
      <c r="EL380" s="146"/>
      <c r="EM380" s="146"/>
      <c r="EN380" s="146"/>
      <c r="EO380" s="146"/>
      <c r="EP380" s="146"/>
      <c r="EQ380" s="146"/>
      <c r="ER380" s="146"/>
      <c r="ES380" s="146"/>
      <c r="ET380" s="146"/>
      <c r="EU380" s="146"/>
      <c r="EV380" s="146"/>
      <c r="EW380" s="146"/>
      <c r="EX380" s="146"/>
      <c r="EY380" s="146"/>
      <c r="EZ380" s="146"/>
      <c r="FA380" s="146"/>
      <c r="FB380" s="146"/>
      <c r="FC380" s="146"/>
      <c r="FD380" s="146"/>
      <c r="FE380" s="146"/>
      <c r="FF380" s="146"/>
      <c r="FG380" s="146"/>
      <c r="FH380" s="146"/>
      <c r="FI380" s="146"/>
      <c r="FJ380" s="146"/>
      <c r="FK380" s="146"/>
      <c r="FL380" s="146"/>
      <c r="FM380" s="146"/>
      <c r="FN380" s="146"/>
      <c r="FO380" s="146"/>
      <c r="FP380" s="146"/>
      <c r="FQ380" s="146"/>
      <c r="FR380" s="146"/>
      <c r="FS380" s="146"/>
      <c r="FT380" s="146"/>
      <c r="FU380" s="146"/>
      <c r="FV380" s="146"/>
      <c r="FW380" s="146"/>
      <c r="FX380" s="146"/>
      <c r="FY380" s="146"/>
      <c r="FZ380" s="146"/>
      <c r="GA380" s="146"/>
      <c r="GB380" s="146"/>
      <c r="GC380" s="146"/>
      <c r="GD380" s="146"/>
      <c r="GE380" s="146"/>
      <c r="GF380" s="146"/>
      <c r="GG380" s="146"/>
      <c r="GH380" s="146"/>
      <c r="GI380" s="146"/>
      <c r="GJ380" s="146"/>
      <c r="GK380" s="146"/>
      <c r="GL380" s="146"/>
      <c r="GM380" s="146"/>
      <c r="GN380" s="146"/>
      <c r="GO380" s="146"/>
      <c r="GP380" s="146"/>
      <c r="GQ380" s="146"/>
      <c r="GR380" s="146"/>
      <c r="GS380" s="146"/>
      <c r="GT380" s="146"/>
      <c r="GU380" s="146"/>
      <c r="GV380" s="146"/>
      <c r="GW380" s="146"/>
      <c r="GX380" s="146"/>
      <c r="GY380" s="146"/>
      <c r="GZ380" s="146"/>
      <c r="HA380" s="146"/>
      <c r="HB380" s="146"/>
      <c r="HC380" s="146"/>
      <c r="HD380" s="146"/>
      <c r="HE380" s="146"/>
      <c r="HF380" s="146"/>
      <c r="HG380" s="146"/>
      <c r="HH380" s="146"/>
      <c r="HI380" s="146"/>
      <c r="HJ380" s="146"/>
      <c r="HK380" s="146"/>
      <c r="HL380" s="146"/>
      <c r="HM380" s="146"/>
      <c r="HN380" s="146"/>
      <c r="HO380" s="146"/>
      <c r="HP380" s="146"/>
      <c r="HQ380" s="146"/>
      <c r="HR380" s="146"/>
      <c r="HS380" s="146"/>
      <c r="HT380" s="146"/>
      <c r="HU380" s="146"/>
      <c r="HV380" s="146"/>
      <c r="HW380" s="146"/>
      <c r="HX380" s="146"/>
      <c r="HY380" s="146"/>
      <c r="HZ380" s="146"/>
      <c r="IA380" s="146"/>
      <c r="IB380" s="146"/>
      <c r="IC380" s="146"/>
      <c r="ID380" s="146"/>
      <c r="IE380" s="146"/>
      <c r="IF380" s="146"/>
      <c r="IG380" s="146"/>
      <c r="IH380" s="146"/>
      <c r="II380" s="146"/>
      <c r="IJ380" s="146"/>
      <c r="IK380" s="146"/>
      <c r="IL380" s="146"/>
      <c r="IM380" s="146"/>
      <c r="IN380" s="146"/>
      <c r="IO380" s="146"/>
      <c r="IP380" s="146"/>
      <c r="IQ380" s="146"/>
      <c r="IR380" s="146"/>
      <c r="IS380" s="146"/>
      <c r="IT380" s="146"/>
      <c r="IU380" s="146"/>
      <c r="IV380" s="146"/>
    </row>
    <row r="381" spans="1:256" s="116" customFormat="1">
      <c r="A381" s="173"/>
      <c r="B381" s="183"/>
      <c r="C381" s="118"/>
      <c r="D381" s="118"/>
      <c r="E381" s="130"/>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c r="AT381" s="146"/>
      <c r="AU381" s="146"/>
      <c r="AV381" s="146"/>
      <c r="AW381" s="146"/>
      <c r="AX381" s="146"/>
      <c r="AY381" s="146"/>
      <c r="AZ381" s="146"/>
      <c r="BA381" s="146"/>
      <c r="BB381" s="146"/>
      <c r="BC381" s="146"/>
      <c r="BD381" s="146"/>
      <c r="BE381" s="146"/>
      <c r="BF381" s="146"/>
      <c r="BG381" s="146"/>
      <c r="BH381" s="146"/>
      <c r="BI381" s="146"/>
      <c r="BJ381" s="146"/>
      <c r="BK381" s="146"/>
      <c r="BL381" s="146"/>
      <c r="BM381" s="146"/>
      <c r="BN381" s="146"/>
      <c r="BO381" s="146"/>
      <c r="BP381" s="146"/>
      <c r="BQ381" s="146"/>
      <c r="BR381" s="146"/>
      <c r="BS381" s="146"/>
      <c r="BT381" s="146"/>
      <c r="BU381" s="146"/>
      <c r="BV381" s="146"/>
      <c r="BW381" s="146"/>
      <c r="BX381" s="146"/>
      <c r="BY381" s="146"/>
      <c r="BZ381" s="146"/>
      <c r="CA381" s="146"/>
      <c r="CB381" s="146"/>
      <c r="CC381" s="146"/>
      <c r="CD381" s="146"/>
      <c r="CE381" s="146"/>
      <c r="CF381" s="146"/>
      <c r="CG381" s="146"/>
      <c r="CH381" s="146"/>
      <c r="CI381" s="146"/>
      <c r="CJ381" s="146"/>
      <c r="CK381" s="146"/>
      <c r="CL381" s="146"/>
      <c r="CM381" s="146"/>
      <c r="CN381" s="146"/>
      <c r="CO381" s="146"/>
      <c r="CP381" s="146"/>
      <c r="CQ381" s="146"/>
      <c r="CR381" s="146"/>
      <c r="CS381" s="146"/>
      <c r="CT381" s="146"/>
      <c r="CU381" s="146"/>
      <c r="CV381" s="146"/>
      <c r="CW381" s="146"/>
      <c r="CX381" s="146"/>
      <c r="CY381" s="146"/>
      <c r="CZ381" s="146"/>
      <c r="DA381" s="146"/>
      <c r="DB381" s="146"/>
      <c r="DC381" s="146"/>
      <c r="DD381" s="146"/>
      <c r="DE381" s="146"/>
      <c r="DF381" s="146"/>
      <c r="DG381" s="146"/>
      <c r="DH381" s="146"/>
      <c r="DI381" s="146"/>
      <c r="DJ381" s="146"/>
      <c r="DK381" s="146"/>
      <c r="DL381" s="146"/>
      <c r="DM381" s="146"/>
      <c r="DN381" s="146"/>
      <c r="DO381" s="146"/>
      <c r="DP381" s="146"/>
      <c r="DQ381" s="146"/>
      <c r="DR381" s="146"/>
      <c r="DS381" s="146"/>
      <c r="DT381" s="146"/>
      <c r="DU381" s="146"/>
      <c r="DV381" s="146"/>
      <c r="DW381" s="146"/>
      <c r="DX381" s="146"/>
      <c r="DY381" s="146"/>
      <c r="DZ381" s="146"/>
      <c r="EA381" s="146"/>
      <c r="EB381" s="146"/>
      <c r="EC381" s="146"/>
      <c r="ED381" s="146"/>
      <c r="EE381" s="146"/>
      <c r="EF381" s="146"/>
      <c r="EG381" s="146"/>
      <c r="EH381" s="146"/>
      <c r="EI381" s="146"/>
      <c r="EJ381" s="146"/>
      <c r="EK381" s="146"/>
      <c r="EL381" s="146"/>
      <c r="EM381" s="146"/>
      <c r="EN381" s="146"/>
      <c r="EO381" s="146"/>
      <c r="EP381" s="146"/>
      <c r="EQ381" s="146"/>
      <c r="ER381" s="146"/>
      <c r="ES381" s="146"/>
      <c r="ET381" s="146"/>
      <c r="EU381" s="146"/>
      <c r="EV381" s="146"/>
      <c r="EW381" s="146"/>
      <c r="EX381" s="146"/>
      <c r="EY381" s="146"/>
      <c r="EZ381" s="146"/>
      <c r="FA381" s="146"/>
      <c r="FB381" s="146"/>
      <c r="FC381" s="146"/>
      <c r="FD381" s="146"/>
      <c r="FE381" s="146"/>
      <c r="FF381" s="146"/>
      <c r="FG381" s="146"/>
      <c r="FH381" s="146"/>
      <c r="FI381" s="146"/>
      <c r="FJ381" s="146"/>
      <c r="FK381" s="146"/>
      <c r="FL381" s="146"/>
      <c r="FM381" s="146"/>
      <c r="FN381" s="146"/>
      <c r="FO381" s="146"/>
      <c r="FP381" s="146"/>
      <c r="FQ381" s="146"/>
      <c r="FR381" s="146"/>
      <c r="FS381" s="146"/>
      <c r="FT381" s="146"/>
      <c r="FU381" s="146"/>
      <c r="FV381" s="146"/>
      <c r="FW381" s="146"/>
      <c r="FX381" s="146"/>
      <c r="FY381" s="146"/>
      <c r="FZ381" s="146"/>
      <c r="GA381" s="146"/>
      <c r="GB381" s="146"/>
      <c r="GC381" s="146"/>
      <c r="GD381" s="146"/>
      <c r="GE381" s="146"/>
      <c r="GF381" s="146"/>
      <c r="GG381" s="146"/>
      <c r="GH381" s="146"/>
      <c r="GI381" s="146"/>
      <c r="GJ381" s="146"/>
      <c r="GK381" s="146"/>
      <c r="GL381" s="146"/>
      <c r="GM381" s="146"/>
      <c r="GN381" s="146"/>
      <c r="GO381" s="146"/>
      <c r="GP381" s="146"/>
      <c r="GQ381" s="146"/>
      <c r="GR381" s="146"/>
      <c r="GS381" s="146"/>
      <c r="GT381" s="146"/>
      <c r="GU381" s="146"/>
      <c r="GV381" s="146"/>
      <c r="GW381" s="146"/>
      <c r="GX381" s="146"/>
      <c r="GY381" s="146"/>
      <c r="GZ381" s="146"/>
      <c r="HA381" s="146"/>
      <c r="HB381" s="146"/>
      <c r="HC381" s="146"/>
      <c r="HD381" s="146"/>
      <c r="HE381" s="146"/>
      <c r="HF381" s="146"/>
      <c r="HG381" s="146"/>
      <c r="HH381" s="146"/>
      <c r="HI381" s="146"/>
      <c r="HJ381" s="146"/>
      <c r="HK381" s="146"/>
      <c r="HL381" s="146"/>
      <c r="HM381" s="146"/>
      <c r="HN381" s="146"/>
      <c r="HO381" s="146"/>
      <c r="HP381" s="146"/>
      <c r="HQ381" s="146"/>
      <c r="HR381" s="146"/>
      <c r="HS381" s="146"/>
      <c r="HT381" s="146"/>
      <c r="HU381" s="146"/>
      <c r="HV381" s="146"/>
      <c r="HW381" s="146"/>
      <c r="HX381" s="146"/>
      <c r="HY381" s="146"/>
      <c r="HZ381" s="146"/>
      <c r="IA381" s="146"/>
      <c r="IB381" s="146"/>
      <c r="IC381" s="146"/>
      <c r="ID381" s="146"/>
      <c r="IE381" s="146"/>
      <c r="IF381" s="146"/>
      <c r="IG381" s="146"/>
      <c r="IH381" s="146"/>
      <c r="II381" s="146"/>
      <c r="IJ381" s="146"/>
      <c r="IK381" s="146"/>
      <c r="IL381" s="146"/>
      <c r="IM381" s="146"/>
      <c r="IN381" s="146"/>
      <c r="IO381" s="146"/>
      <c r="IP381" s="146"/>
      <c r="IQ381" s="146"/>
      <c r="IR381" s="146"/>
      <c r="IS381" s="146"/>
      <c r="IT381" s="146"/>
      <c r="IU381" s="146"/>
      <c r="IV381" s="146"/>
    </row>
    <row r="382" spans="1:256" s="241" customFormat="1">
      <c r="A382" s="116"/>
      <c r="B382" s="183"/>
      <c r="C382" s="257"/>
      <c r="D382" s="258"/>
      <c r="E382" s="753"/>
      <c r="F382" s="204"/>
      <c r="G382" s="255"/>
      <c r="H382" s="255"/>
      <c r="I382" s="255"/>
      <c r="J382" s="255"/>
      <c r="K382" s="255"/>
      <c r="L382" s="255"/>
      <c r="M382" s="255"/>
      <c r="N382" s="255"/>
      <c r="O382" s="255"/>
      <c r="P382" s="255"/>
      <c r="Q382" s="255"/>
      <c r="R382" s="255"/>
      <c r="S382" s="255"/>
      <c r="T382" s="255"/>
      <c r="U382" s="255"/>
      <c r="V382" s="255"/>
      <c r="W382" s="255"/>
      <c r="X382" s="255"/>
      <c r="Y382" s="255"/>
      <c r="Z382" s="255"/>
      <c r="AA382" s="255"/>
      <c r="AB382" s="255"/>
      <c r="AC382" s="255"/>
      <c r="AD382" s="255"/>
      <c r="AE382" s="255"/>
      <c r="AF382" s="255"/>
      <c r="AG382" s="255"/>
      <c r="AH382" s="255"/>
      <c r="AI382" s="255"/>
      <c r="AJ382" s="255"/>
      <c r="AK382" s="255"/>
      <c r="AL382" s="255"/>
      <c r="AM382" s="255"/>
      <c r="AN382" s="255"/>
      <c r="AO382" s="255"/>
      <c r="AP382" s="255"/>
      <c r="AQ382" s="255"/>
      <c r="AR382" s="255"/>
      <c r="AS382" s="255"/>
      <c r="AT382" s="255"/>
      <c r="AU382" s="255"/>
      <c r="AV382" s="255"/>
      <c r="AW382" s="255"/>
      <c r="AX382" s="255"/>
      <c r="AY382" s="255"/>
      <c r="AZ382" s="255"/>
      <c r="BA382" s="255"/>
      <c r="BB382" s="255"/>
      <c r="BC382" s="255"/>
      <c r="BD382" s="255"/>
      <c r="BE382" s="255"/>
      <c r="BF382" s="255"/>
      <c r="BG382" s="255"/>
      <c r="BH382" s="255"/>
      <c r="BI382" s="255"/>
      <c r="BJ382" s="255"/>
      <c r="BK382" s="255"/>
      <c r="BL382" s="255"/>
      <c r="BM382" s="255"/>
      <c r="BN382" s="255"/>
      <c r="BO382" s="255"/>
      <c r="BP382" s="255"/>
      <c r="BQ382" s="255"/>
      <c r="BR382" s="255"/>
      <c r="BS382" s="255"/>
      <c r="BT382" s="255"/>
      <c r="BU382" s="255"/>
      <c r="BV382" s="255"/>
      <c r="BW382" s="255"/>
      <c r="BX382" s="255"/>
      <c r="BY382" s="255"/>
      <c r="BZ382" s="255"/>
      <c r="CA382" s="255"/>
      <c r="CB382" s="255"/>
      <c r="CC382" s="255"/>
      <c r="CD382" s="255"/>
      <c r="CE382" s="255"/>
      <c r="CF382" s="255"/>
      <c r="CG382" s="255"/>
      <c r="CH382" s="255"/>
      <c r="CI382" s="255"/>
      <c r="CJ382" s="255"/>
      <c r="CK382" s="255"/>
      <c r="CL382" s="255"/>
      <c r="CM382" s="255"/>
      <c r="CN382" s="255"/>
      <c r="CO382" s="255"/>
      <c r="CP382" s="255"/>
      <c r="CQ382" s="255"/>
      <c r="CR382" s="255"/>
      <c r="CS382" s="255"/>
      <c r="CT382" s="255"/>
      <c r="CU382" s="255"/>
      <c r="CV382" s="255"/>
      <c r="CW382" s="255"/>
      <c r="CX382" s="255"/>
      <c r="CY382" s="255"/>
      <c r="CZ382" s="255"/>
      <c r="DA382" s="255"/>
      <c r="DB382" s="255"/>
      <c r="DC382" s="255"/>
      <c r="DD382" s="255"/>
      <c r="DE382" s="255"/>
      <c r="DF382" s="255"/>
      <c r="DG382" s="255"/>
      <c r="DH382" s="255"/>
      <c r="DI382" s="255"/>
      <c r="DJ382" s="255"/>
      <c r="DK382" s="255"/>
      <c r="DL382" s="255"/>
      <c r="DM382" s="255"/>
      <c r="DN382" s="255"/>
      <c r="DO382" s="255"/>
      <c r="DP382" s="255"/>
      <c r="DQ382" s="255"/>
      <c r="DR382" s="255"/>
      <c r="DS382" s="255"/>
      <c r="DT382" s="255"/>
      <c r="DU382" s="255"/>
      <c r="DV382" s="255"/>
      <c r="DW382" s="255"/>
      <c r="DX382" s="255"/>
      <c r="DY382" s="255"/>
      <c r="DZ382" s="255"/>
      <c r="EA382" s="255"/>
      <c r="EB382" s="255"/>
      <c r="EC382" s="255"/>
      <c r="ED382" s="255"/>
      <c r="EE382" s="255"/>
      <c r="EF382" s="255"/>
      <c r="EG382" s="255"/>
      <c r="EH382" s="255"/>
      <c r="EI382" s="255"/>
      <c r="EJ382" s="255"/>
      <c r="EK382" s="255"/>
      <c r="EL382" s="255"/>
      <c r="EM382" s="255"/>
      <c r="EN382" s="255"/>
      <c r="EO382" s="255"/>
      <c r="EP382" s="255"/>
      <c r="EQ382" s="255"/>
      <c r="ER382" s="255"/>
      <c r="ES382" s="255"/>
      <c r="ET382" s="255"/>
      <c r="EU382" s="255"/>
      <c r="EV382" s="255"/>
      <c r="EW382" s="255"/>
      <c r="EX382" s="255"/>
      <c r="EY382" s="255"/>
      <c r="EZ382" s="255"/>
      <c r="FA382" s="255"/>
      <c r="FB382" s="255"/>
      <c r="FC382" s="255"/>
      <c r="FD382" s="255"/>
      <c r="FE382" s="255"/>
      <c r="FF382" s="255"/>
      <c r="FG382" s="255"/>
      <c r="FH382" s="255"/>
      <c r="FI382" s="255"/>
      <c r="FJ382" s="255"/>
      <c r="FK382" s="255"/>
      <c r="FL382" s="255"/>
      <c r="FM382" s="255"/>
      <c r="FN382" s="255"/>
      <c r="FO382" s="255"/>
      <c r="FP382" s="255"/>
      <c r="FQ382" s="255"/>
      <c r="FR382" s="255"/>
      <c r="FS382" s="255"/>
      <c r="FT382" s="255"/>
      <c r="FU382" s="255"/>
      <c r="FV382" s="255"/>
      <c r="FW382" s="255"/>
      <c r="FX382" s="255"/>
      <c r="FY382" s="255"/>
      <c r="FZ382" s="255"/>
      <c r="GA382" s="255"/>
      <c r="GB382" s="255"/>
      <c r="GC382" s="255"/>
      <c r="GD382" s="255"/>
      <c r="GE382" s="255"/>
      <c r="GF382" s="255"/>
      <c r="GG382" s="255"/>
      <c r="GH382" s="255"/>
      <c r="GI382" s="255"/>
      <c r="GJ382" s="255"/>
      <c r="GK382" s="255"/>
      <c r="GL382" s="255"/>
      <c r="GM382" s="255"/>
      <c r="GN382" s="255"/>
      <c r="GO382" s="255"/>
      <c r="GP382" s="255"/>
      <c r="GQ382" s="255"/>
      <c r="GR382" s="255"/>
      <c r="GS382" s="255"/>
      <c r="GT382" s="255"/>
      <c r="GU382" s="255"/>
      <c r="GV382" s="255"/>
      <c r="GW382" s="255"/>
      <c r="GX382" s="255"/>
      <c r="GY382" s="255"/>
      <c r="GZ382" s="255"/>
      <c r="HA382" s="255"/>
      <c r="HB382" s="255"/>
      <c r="HC382" s="255"/>
      <c r="HD382" s="255"/>
      <c r="HE382" s="255"/>
      <c r="HF382" s="255"/>
      <c r="HG382" s="255"/>
      <c r="HH382" s="255"/>
      <c r="HI382" s="255"/>
      <c r="HJ382" s="255"/>
      <c r="HK382" s="255"/>
      <c r="HL382" s="255"/>
      <c r="HM382" s="255"/>
      <c r="HN382" s="255"/>
      <c r="HO382" s="255"/>
      <c r="HP382" s="255"/>
      <c r="HQ382" s="255"/>
      <c r="HR382" s="255"/>
      <c r="HS382" s="255"/>
      <c r="HT382" s="255"/>
      <c r="HU382" s="255"/>
      <c r="HV382" s="255"/>
      <c r="HW382" s="255"/>
      <c r="HX382" s="255"/>
      <c r="HY382" s="255"/>
      <c r="HZ382" s="255"/>
      <c r="IA382" s="255"/>
      <c r="IB382" s="255"/>
      <c r="IC382" s="255"/>
      <c r="ID382" s="255"/>
      <c r="IE382" s="255"/>
      <c r="IF382" s="255"/>
      <c r="IG382" s="255"/>
      <c r="IH382" s="255"/>
      <c r="II382" s="255"/>
      <c r="IJ382" s="255"/>
      <c r="IK382" s="255"/>
      <c r="IL382" s="255"/>
      <c r="IM382" s="255"/>
      <c r="IN382" s="255"/>
      <c r="IO382" s="255"/>
      <c r="IP382" s="255"/>
      <c r="IQ382" s="255"/>
      <c r="IR382" s="255"/>
      <c r="IS382" s="255"/>
      <c r="IT382" s="255"/>
      <c r="IU382" s="255"/>
      <c r="IV382" s="255"/>
    </row>
    <row r="383" spans="1:256" s="102" customFormat="1">
      <c r="A383" s="97"/>
      <c r="B383" s="98"/>
      <c r="C383" s="99"/>
      <c r="D383" s="99"/>
      <c r="E383" s="752"/>
      <c r="F383" s="101"/>
    </row>
    <row r="384" spans="1:256">
      <c r="A384" s="173"/>
      <c r="B384" s="230"/>
      <c r="C384" s="118"/>
      <c r="D384" s="118"/>
      <c r="E384" s="771"/>
      <c r="F384" s="121"/>
    </row>
    <row r="386" spans="1:6" s="109" customFormat="1">
      <c r="A386" s="103"/>
      <c r="B386" s="104"/>
      <c r="C386" s="105"/>
      <c r="D386" s="106"/>
      <c r="E386" s="107"/>
      <c r="F386" s="261"/>
    </row>
    <row r="387" spans="1:6" s="102" customFormat="1">
      <c r="A387" s="97"/>
      <c r="B387" s="98"/>
      <c r="C387" s="99"/>
      <c r="D387" s="99"/>
      <c r="E387" s="752"/>
      <c r="F387" s="101"/>
    </row>
    <row r="388" spans="1:6" s="116" customFormat="1">
      <c r="A388" s="173"/>
      <c r="B388" s="221"/>
      <c r="C388" s="118"/>
      <c r="D388" s="118"/>
      <c r="E388" s="130"/>
      <c r="F388" s="139"/>
    </row>
    <row r="389" spans="1:6" s="116" customFormat="1">
      <c r="B389" s="222"/>
      <c r="C389" s="118"/>
      <c r="D389" s="118"/>
      <c r="E389" s="753"/>
      <c r="F389" s="121"/>
    </row>
    <row r="390" spans="1:6" s="115" customFormat="1" ht="14.25">
      <c r="A390" s="128"/>
      <c r="B390" s="223"/>
      <c r="C390" s="224"/>
      <c r="D390" s="224"/>
      <c r="E390" s="753"/>
      <c r="F390" s="204"/>
    </row>
    <row r="391" spans="1:6" s="115" customFormat="1" ht="14.25">
      <c r="A391" s="128"/>
      <c r="B391" s="223"/>
      <c r="C391" s="224"/>
      <c r="D391" s="224"/>
      <c r="E391" s="753"/>
      <c r="F391" s="204"/>
    </row>
    <row r="392" spans="1:6" s="116" customFormat="1">
      <c r="B392" s="221"/>
      <c r="C392" s="118"/>
      <c r="D392" s="118"/>
      <c r="E392" s="130"/>
      <c r="F392" s="139"/>
    </row>
    <row r="393" spans="1:6" s="116" customFormat="1">
      <c r="B393" s="187"/>
      <c r="C393" s="118"/>
      <c r="D393" s="118"/>
      <c r="E393" s="130"/>
      <c r="F393" s="139"/>
    </row>
    <row r="394" spans="1:6" s="116" customFormat="1">
      <c r="A394" s="160"/>
      <c r="B394" s="161"/>
      <c r="C394" s="118"/>
      <c r="D394" s="118"/>
      <c r="E394" s="123"/>
      <c r="F394" s="121"/>
    </row>
    <row r="395" spans="1:6" s="116" customFormat="1">
      <c r="A395" s="160"/>
      <c r="B395" s="161"/>
      <c r="C395" s="118"/>
      <c r="D395" s="118"/>
      <c r="E395" s="123"/>
      <c r="F395" s="121"/>
    </row>
    <row r="396" spans="1:6" s="116" customFormat="1">
      <c r="A396" s="160"/>
      <c r="B396" s="161"/>
      <c r="C396" s="118"/>
      <c r="D396" s="118"/>
      <c r="E396" s="123"/>
      <c r="F396" s="121"/>
    </row>
    <row r="397" spans="1:6" s="116" customFormat="1">
      <c r="A397" s="160"/>
      <c r="B397" s="161"/>
      <c r="C397" s="118"/>
      <c r="D397" s="118"/>
      <c r="E397" s="123"/>
      <c r="F397" s="121"/>
    </row>
    <row r="398" spans="1:6" s="116" customFormat="1">
      <c r="B398" s="161"/>
      <c r="C398" s="225"/>
      <c r="D398" s="225"/>
      <c r="E398" s="753"/>
      <c r="F398" s="121"/>
    </row>
    <row r="399" spans="1:6" s="116" customFormat="1">
      <c r="A399" s="160"/>
      <c r="B399" s="161"/>
      <c r="C399" s="118"/>
      <c r="D399" s="118"/>
      <c r="E399" s="123"/>
      <c r="F399" s="121"/>
    </row>
    <row r="400" spans="1:6" s="116" customFormat="1">
      <c r="A400" s="160"/>
      <c r="B400" s="161"/>
      <c r="C400" s="225"/>
      <c r="D400" s="225"/>
      <c r="E400" s="753"/>
      <c r="F400" s="121"/>
    </row>
    <row r="401" spans="1:251" s="116" customFormat="1">
      <c r="A401" s="160"/>
      <c r="B401" s="161"/>
      <c r="C401" s="118"/>
      <c r="D401" s="118"/>
      <c r="E401" s="123"/>
      <c r="F401" s="121"/>
    </row>
    <row r="402" spans="1:251" s="145" customFormat="1">
      <c r="A402" s="148"/>
      <c r="B402" s="226"/>
      <c r="C402" s="227"/>
      <c r="D402" s="227"/>
      <c r="E402" s="143"/>
      <c r="F402" s="144"/>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c r="AR402" s="146"/>
      <c r="AS402" s="146"/>
      <c r="AT402" s="146"/>
      <c r="AU402" s="146"/>
      <c r="AV402" s="146"/>
      <c r="AW402" s="146"/>
      <c r="AX402" s="146"/>
      <c r="AY402" s="146"/>
      <c r="AZ402" s="146"/>
      <c r="BA402" s="146"/>
      <c r="BB402" s="146"/>
      <c r="BC402" s="146"/>
      <c r="BD402" s="146"/>
      <c r="BE402" s="146"/>
      <c r="BF402" s="146"/>
      <c r="BG402" s="146"/>
      <c r="BH402" s="146"/>
      <c r="BI402" s="146"/>
      <c r="BJ402" s="146"/>
      <c r="BK402" s="146"/>
      <c r="BL402" s="146"/>
      <c r="BM402" s="146"/>
      <c r="BN402" s="146"/>
      <c r="BO402" s="146"/>
      <c r="BP402" s="146"/>
      <c r="BQ402" s="146"/>
      <c r="BR402" s="146"/>
      <c r="BS402" s="146"/>
      <c r="BT402" s="146"/>
      <c r="BU402" s="146"/>
      <c r="BV402" s="146"/>
      <c r="BW402" s="146"/>
      <c r="BX402" s="146"/>
      <c r="BY402" s="146"/>
      <c r="BZ402" s="146"/>
      <c r="CA402" s="146"/>
      <c r="CB402" s="146"/>
      <c r="CC402" s="146"/>
      <c r="CD402" s="146"/>
      <c r="CE402" s="146"/>
      <c r="CF402" s="146"/>
      <c r="CG402" s="146"/>
      <c r="CH402" s="146"/>
      <c r="CI402" s="146"/>
      <c r="CJ402" s="146"/>
      <c r="CK402" s="146"/>
      <c r="CL402" s="146"/>
      <c r="CM402" s="146"/>
      <c r="CN402" s="146"/>
      <c r="CO402" s="146"/>
      <c r="CP402" s="146"/>
      <c r="CQ402" s="146"/>
      <c r="CR402" s="146"/>
      <c r="CS402" s="146"/>
      <c r="CT402" s="146"/>
      <c r="CU402" s="146"/>
      <c r="CV402" s="146"/>
      <c r="CW402" s="146"/>
      <c r="CX402" s="146"/>
      <c r="CY402" s="146"/>
      <c r="CZ402" s="146"/>
      <c r="DA402" s="146"/>
      <c r="DB402" s="146"/>
      <c r="DC402" s="146"/>
      <c r="DD402" s="146"/>
      <c r="DE402" s="146"/>
      <c r="DF402" s="146"/>
      <c r="DG402" s="146"/>
      <c r="DH402" s="146"/>
      <c r="DI402" s="146"/>
      <c r="DJ402" s="146"/>
      <c r="DK402" s="146"/>
      <c r="DL402" s="146"/>
      <c r="DM402" s="146"/>
      <c r="DN402" s="146"/>
      <c r="DO402" s="146"/>
      <c r="DP402" s="146"/>
      <c r="DQ402" s="146"/>
      <c r="DR402" s="146"/>
      <c r="DS402" s="146"/>
      <c r="DT402" s="146"/>
      <c r="DU402" s="146"/>
      <c r="DV402" s="146"/>
      <c r="DW402" s="146"/>
      <c r="DX402" s="146"/>
      <c r="DY402" s="146"/>
      <c r="DZ402" s="146"/>
      <c r="EA402" s="146"/>
      <c r="EB402" s="146"/>
      <c r="EC402" s="146"/>
      <c r="ED402" s="146"/>
      <c r="EE402" s="146"/>
      <c r="EF402" s="146"/>
      <c r="EG402" s="146"/>
      <c r="EH402" s="146"/>
      <c r="EI402" s="146"/>
      <c r="EJ402" s="146"/>
      <c r="EK402" s="146"/>
      <c r="EL402" s="146"/>
      <c r="EM402" s="146"/>
      <c r="EN402" s="146"/>
      <c r="EO402" s="146"/>
      <c r="EP402" s="146"/>
      <c r="EQ402" s="146"/>
      <c r="ER402" s="146"/>
      <c r="ES402" s="146"/>
      <c r="ET402" s="146"/>
      <c r="EU402" s="146"/>
      <c r="EV402" s="146"/>
      <c r="EW402" s="146"/>
      <c r="EX402" s="146"/>
      <c r="EY402" s="146"/>
      <c r="EZ402" s="146"/>
      <c r="FA402" s="146"/>
      <c r="FB402" s="146"/>
      <c r="FC402" s="146"/>
      <c r="FD402" s="146"/>
      <c r="FE402" s="146"/>
      <c r="FF402" s="146"/>
      <c r="FG402" s="146"/>
      <c r="FH402" s="146"/>
      <c r="FI402" s="146"/>
      <c r="FJ402" s="146"/>
      <c r="FK402" s="146"/>
      <c r="FL402" s="146"/>
      <c r="FM402" s="146"/>
      <c r="FN402" s="146"/>
      <c r="FO402" s="146"/>
      <c r="FP402" s="146"/>
      <c r="FQ402" s="146"/>
      <c r="FR402" s="146"/>
      <c r="FS402" s="146"/>
      <c r="FT402" s="146"/>
      <c r="FU402" s="146"/>
      <c r="FV402" s="146"/>
      <c r="FW402" s="146"/>
      <c r="FX402" s="146"/>
      <c r="FY402" s="146"/>
      <c r="FZ402" s="146"/>
      <c r="GA402" s="146"/>
      <c r="GB402" s="146"/>
      <c r="GC402" s="146"/>
      <c r="GD402" s="146"/>
      <c r="GE402" s="146"/>
      <c r="GF402" s="146"/>
      <c r="GG402" s="146"/>
      <c r="GH402" s="146"/>
      <c r="GI402" s="146"/>
      <c r="GJ402" s="146"/>
      <c r="GK402" s="146"/>
      <c r="GL402" s="146"/>
      <c r="GM402" s="146"/>
      <c r="GN402" s="146"/>
      <c r="GO402" s="146"/>
      <c r="GP402" s="146"/>
      <c r="GQ402" s="146"/>
      <c r="GR402" s="146"/>
      <c r="GS402" s="146"/>
      <c r="GT402" s="146"/>
      <c r="GU402" s="146"/>
      <c r="GV402" s="146"/>
      <c r="GW402" s="146"/>
      <c r="GX402" s="146"/>
      <c r="GY402" s="146"/>
      <c r="GZ402" s="146"/>
      <c r="HA402" s="146"/>
      <c r="HB402" s="146"/>
      <c r="HC402" s="146"/>
      <c r="HD402" s="146"/>
      <c r="HE402" s="146"/>
      <c r="HF402" s="146"/>
      <c r="HG402" s="146"/>
      <c r="HH402" s="146"/>
      <c r="HI402" s="146"/>
      <c r="HJ402" s="146"/>
      <c r="HK402" s="146"/>
      <c r="HL402" s="146"/>
      <c r="HM402" s="146"/>
      <c r="HN402" s="146"/>
      <c r="HO402" s="146"/>
      <c r="HP402" s="146"/>
      <c r="HQ402" s="146"/>
      <c r="HR402" s="146"/>
      <c r="HS402" s="146"/>
      <c r="HT402" s="146"/>
      <c r="HU402" s="146"/>
      <c r="HV402" s="146"/>
      <c r="HW402" s="146"/>
      <c r="HX402" s="146"/>
      <c r="HY402" s="146"/>
      <c r="HZ402" s="146"/>
      <c r="IA402" s="146"/>
      <c r="IB402" s="146"/>
      <c r="IC402" s="146"/>
      <c r="ID402" s="146"/>
      <c r="IE402" s="146"/>
      <c r="IF402" s="146"/>
      <c r="IG402" s="146"/>
      <c r="IH402" s="146"/>
      <c r="II402" s="146"/>
      <c r="IJ402" s="146"/>
      <c r="IK402" s="146"/>
      <c r="IL402" s="146"/>
      <c r="IM402" s="146"/>
      <c r="IN402" s="146"/>
      <c r="IO402" s="146"/>
      <c r="IP402" s="146"/>
      <c r="IQ402" s="146"/>
    </row>
    <row r="403" spans="1:251" s="116" customFormat="1">
      <c r="A403" s="173"/>
      <c r="B403" s="221"/>
      <c r="C403" s="118"/>
      <c r="D403" s="118"/>
      <c r="E403" s="753"/>
      <c r="F403" s="121"/>
    </row>
    <row r="404" spans="1:251" s="116" customFormat="1">
      <c r="B404" s="221"/>
      <c r="C404" s="118"/>
      <c r="D404" s="118"/>
      <c r="E404" s="130"/>
      <c r="F404" s="139"/>
    </row>
    <row r="405" spans="1:251" s="116" customFormat="1">
      <c r="B405" s="187"/>
      <c r="C405" s="118"/>
      <c r="D405" s="118"/>
      <c r="E405" s="130"/>
      <c r="F405" s="139"/>
    </row>
    <row r="406" spans="1:251" s="116" customFormat="1">
      <c r="A406" s="148"/>
      <c r="B406" s="228"/>
      <c r="C406" s="227"/>
      <c r="D406" s="227"/>
      <c r="E406" s="143"/>
      <c r="F406" s="144"/>
    </row>
    <row r="407" spans="1:251" s="116" customFormat="1">
      <c r="A407" s="122"/>
      <c r="B407" s="229"/>
      <c r="C407" s="190"/>
      <c r="D407" s="190"/>
      <c r="E407" s="143"/>
      <c r="F407" s="144"/>
    </row>
    <row r="408" spans="1:251" s="116" customFormat="1">
      <c r="A408" s="148"/>
      <c r="B408" s="229"/>
      <c r="C408" s="190"/>
      <c r="D408" s="190"/>
      <c r="E408" s="753"/>
      <c r="F408" s="121"/>
    </row>
    <row r="409" spans="1:251" s="116" customFormat="1">
      <c r="B409" s="187"/>
      <c r="C409" s="118"/>
      <c r="D409" s="118"/>
      <c r="E409" s="130"/>
      <c r="F409" s="139"/>
    </row>
    <row r="410" spans="1:251" s="116" customFormat="1">
      <c r="A410" s="160"/>
      <c r="B410" s="184"/>
      <c r="C410" s="185"/>
      <c r="D410" s="185"/>
      <c r="E410" s="763"/>
      <c r="F410" s="139"/>
      <c r="G410" s="165"/>
      <c r="H410" s="165"/>
      <c r="I410" s="165"/>
      <c r="J410" s="165"/>
      <c r="K410" s="165"/>
      <c r="L410" s="165"/>
      <c r="M410" s="165"/>
      <c r="N410" s="165"/>
      <c r="O410" s="165"/>
    </row>
    <row r="411" spans="1:251" s="116" customFormat="1">
      <c r="A411" s="160"/>
      <c r="B411" s="184"/>
      <c r="C411" s="185"/>
      <c r="D411" s="185"/>
      <c r="E411" s="763"/>
      <c r="F411" s="139"/>
      <c r="G411" s="165"/>
      <c r="H411" s="165"/>
      <c r="I411" s="165"/>
      <c r="J411" s="165"/>
      <c r="K411" s="165"/>
      <c r="L411" s="165"/>
      <c r="M411" s="165"/>
      <c r="N411" s="165"/>
      <c r="O411" s="165"/>
    </row>
    <row r="412" spans="1:251" s="116" customFormat="1">
      <c r="A412" s="160"/>
      <c r="B412" s="184"/>
      <c r="C412" s="185"/>
      <c r="D412" s="185"/>
      <c r="E412" s="763"/>
      <c r="F412" s="139"/>
      <c r="G412" s="165"/>
      <c r="H412" s="165"/>
      <c r="I412" s="165"/>
      <c r="J412" s="165"/>
      <c r="K412" s="165"/>
      <c r="L412" s="165"/>
      <c r="M412" s="165"/>
      <c r="N412" s="165"/>
      <c r="O412" s="165"/>
    </row>
    <row r="413" spans="1:251" s="116" customFormat="1">
      <c r="B413" s="186"/>
      <c r="C413" s="185"/>
      <c r="D413" s="185"/>
      <c r="E413" s="753"/>
      <c r="F413" s="121"/>
      <c r="G413" s="165"/>
      <c r="H413" s="165"/>
      <c r="I413" s="165"/>
      <c r="J413" s="165"/>
      <c r="K413" s="165"/>
      <c r="L413" s="165"/>
      <c r="M413" s="165"/>
      <c r="N413" s="165"/>
      <c r="O413" s="165"/>
    </row>
    <row r="414" spans="1:251" s="116" customFormat="1">
      <c r="B414" s="186"/>
      <c r="C414" s="185"/>
      <c r="D414" s="185"/>
      <c r="E414" s="753"/>
      <c r="F414" s="121"/>
      <c r="G414" s="165"/>
      <c r="H414" s="165"/>
      <c r="I414" s="165"/>
      <c r="J414" s="165"/>
      <c r="K414" s="165"/>
      <c r="L414" s="165"/>
      <c r="M414" s="165"/>
      <c r="N414" s="165"/>
      <c r="O414" s="165"/>
    </row>
    <row r="415" spans="1:251" s="116" customFormat="1">
      <c r="B415" s="186"/>
      <c r="C415" s="185"/>
      <c r="D415" s="185"/>
      <c r="E415" s="763"/>
      <c r="F415" s="139"/>
      <c r="G415" s="165"/>
      <c r="H415" s="165"/>
      <c r="I415" s="165"/>
      <c r="J415" s="165"/>
      <c r="K415" s="165"/>
      <c r="L415" s="165"/>
      <c r="M415" s="165"/>
      <c r="N415" s="165"/>
      <c r="O415" s="165"/>
    </row>
    <row r="416" spans="1:251" s="116" customFormat="1">
      <c r="B416" s="187"/>
      <c r="C416" s="118"/>
      <c r="D416" s="118"/>
      <c r="E416" s="130"/>
      <c r="F416" s="139"/>
    </row>
    <row r="417" spans="1:6" s="116" customFormat="1">
      <c r="B417" s="187"/>
      <c r="C417" s="118"/>
      <c r="D417" s="118"/>
      <c r="E417" s="130"/>
      <c r="F417" s="139"/>
    </row>
    <row r="418" spans="1:6" s="116" customFormat="1">
      <c r="A418" s="173"/>
      <c r="B418" s="230"/>
      <c r="C418" s="118"/>
      <c r="D418" s="118"/>
      <c r="E418" s="138"/>
    </row>
    <row r="419" spans="1:6" s="116" customFormat="1">
      <c r="A419" s="231"/>
      <c r="B419" s="230"/>
      <c r="C419" s="118"/>
      <c r="D419" s="118"/>
      <c r="E419" s="138"/>
    </row>
    <row r="420" spans="1:6" s="234" customFormat="1">
      <c r="A420" s="232"/>
      <c r="B420" s="233"/>
      <c r="C420" s="158"/>
      <c r="D420" s="158"/>
      <c r="E420" s="771"/>
      <c r="F420" s="121"/>
    </row>
    <row r="421" spans="1:6" s="116" customFormat="1">
      <c r="A421" s="231"/>
      <c r="B421" s="230"/>
      <c r="C421" s="118"/>
      <c r="D421" s="118"/>
      <c r="E421" s="138"/>
    </row>
    <row r="422" spans="1:6" s="116" customFormat="1">
      <c r="A422" s="231"/>
      <c r="B422" s="230"/>
      <c r="C422" s="118"/>
      <c r="D422" s="118"/>
      <c r="E422" s="138"/>
    </row>
    <row r="423" spans="1:6" s="116" customFormat="1">
      <c r="A423" s="160"/>
      <c r="B423" s="226"/>
      <c r="C423" s="141"/>
      <c r="D423" s="141"/>
      <c r="E423" s="235"/>
      <c r="F423" s="236"/>
    </row>
    <row r="424" spans="1:6" s="116" customFormat="1">
      <c r="A424" s="237"/>
      <c r="B424" s="238"/>
      <c r="C424" s="158"/>
      <c r="D424" s="158"/>
      <c r="E424" s="771"/>
      <c r="F424" s="121"/>
    </row>
    <row r="425" spans="1:6" s="241" customFormat="1">
      <c r="A425" s="191"/>
      <c r="B425" s="239"/>
      <c r="C425" s="141"/>
      <c r="D425" s="141"/>
      <c r="E425" s="240"/>
      <c r="F425" s="236"/>
    </row>
    <row r="426" spans="1:6" s="116" customFormat="1">
      <c r="A426" s="160"/>
      <c r="B426" s="242"/>
      <c r="C426" s="141"/>
      <c r="D426" s="141"/>
      <c r="E426" s="243"/>
      <c r="F426" s="244"/>
    </row>
    <row r="427" spans="1:6" s="116" customFormat="1">
      <c r="A427" s="237"/>
      <c r="B427" s="242"/>
      <c r="C427" s="158"/>
      <c r="D427" s="158"/>
      <c r="E427" s="771"/>
      <c r="F427" s="121"/>
    </row>
    <row r="428" spans="1:6" s="116" customFormat="1">
      <c r="A428" s="66"/>
      <c r="B428" s="89"/>
      <c r="C428" s="158"/>
      <c r="D428" s="158"/>
      <c r="E428" s="757"/>
      <c r="F428" s="66"/>
    </row>
    <row r="429" spans="1:6" s="116" customFormat="1">
      <c r="A429" s="160"/>
      <c r="B429" s="168"/>
      <c r="C429" s="164"/>
      <c r="D429" s="164"/>
      <c r="E429" s="245"/>
      <c r="F429" s="204"/>
    </row>
    <row r="430" spans="1:6" s="116" customFormat="1">
      <c r="A430" s="173"/>
      <c r="B430" s="168"/>
      <c r="C430" s="164"/>
      <c r="D430" s="164"/>
      <c r="E430" s="753"/>
      <c r="F430" s="204"/>
    </row>
    <row r="431" spans="1:6" s="116" customFormat="1">
      <c r="A431" s="246"/>
      <c r="B431" s="168"/>
      <c r="C431" s="164"/>
      <c r="D431" s="164"/>
      <c r="E431" s="245"/>
      <c r="F431" s="204"/>
    </row>
    <row r="432" spans="1:6" s="116" customFormat="1">
      <c r="A432" s="246"/>
      <c r="B432" s="168"/>
      <c r="C432" s="164"/>
      <c r="D432" s="164"/>
      <c r="E432" s="245"/>
      <c r="F432" s="204"/>
    </row>
    <row r="433" spans="1:256" s="116" customFormat="1">
      <c r="A433" s="160"/>
      <c r="B433" s="162"/>
      <c r="C433" s="164"/>
      <c r="D433" s="164"/>
      <c r="E433" s="753"/>
      <c r="F433" s="204"/>
    </row>
    <row r="434" spans="1:256" s="116" customFormat="1">
      <c r="A434" s="160"/>
      <c r="B434" s="162"/>
      <c r="C434" s="164"/>
      <c r="D434" s="139"/>
      <c r="E434" s="138"/>
      <c r="F434" s="139"/>
    </row>
    <row r="435" spans="1:256" s="127" customFormat="1">
      <c r="A435" s="160"/>
      <c r="B435" s="162"/>
      <c r="C435" s="118"/>
      <c r="D435" s="139"/>
      <c r="E435" s="138"/>
      <c r="F435" s="139"/>
    </row>
    <row r="436" spans="1:256" s="127" customFormat="1">
      <c r="A436" s="116"/>
      <c r="B436" s="162"/>
      <c r="C436" s="118"/>
      <c r="D436" s="118"/>
      <c r="E436" s="138"/>
      <c r="F436" s="139"/>
    </row>
    <row r="437" spans="1:256" s="127" customFormat="1">
      <c r="A437" s="116"/>
      <c r="B437" s="162"/>
      <c r="C437" s="66"/>
      <c r="D437" s="66"/>
      <c r="E437" s="757"/>
      <c r="F437" s="66"/>
    </row>
    <row r="438" spans="1:256" s="127" customFormat="1">
      <c r="A438" s="116"/>
      <c r="B438" s="162"/>
      <c r="C438" s="118"/>
      <c r="D438" s="118"/>
      <c r="E438" s="753"/>
      <c r="F438" s="204"/>
    </row>
    <row r="439" spans="1:256" s="127" customFormat="1">
      <c r="A439" s="247"/>
      <c r="B439" s="170"/>
      <c r="C439" s="118"/>
      <c r="D439" s="118"/>
      <c r="E439" s="138"/>
      <c r="F439" s="139"/>
    </row>
    <row r="440" spans="1:256" s="127" customFormat="1">
      <c r="A440" s="173"/>
      <c r="B440" s="248"/>
      <c r="C440" s="118"/>
      <c r="D440" s="118"/>
      <c r="E440" s="138"/>
      <c r="F440" s="139"/>
    </row>
    <row r="441" spans="1:256" s="127" customFormat="1">
      <c r="A441" s="246"/>
      <c r="B441" s="117"/>
      <c r="C441" s="249"/>
      <c r="D441" s="164"/>
      <c r="E441" s="753"/>
      <c r="F441" s="204"/>
    </row>
    <row r="442" spans="1:256" s="102" customFormat="1">
      <c r="A442" s="250"/>
      <c r="B442" s="251"/>
      <c r="C442" s="252"/>
      <c r="D442" s="253"/>
      <c r="E442" s="254"/>
      <c r="F442" s="250"/>
    </row>
    <row r="443" spans="1:256" s="241" customFormat="1">
      <c r="A443" s="160"/>
      <c r="B443" s="168"/>
      <c r="C443" s="118"/>
      <c r="D443" s="118"/>
      <c r="E443" s="753"/>
      <c r="F443" s="121"/>
      <c r="G443" s="255"/>
      <c r="H443" s="255"/>
      <c r="I443" s="255"/>
      <c r="J443" s="255"/>
      <c r="K443" s="255"/>
      <c r="L443" s="255"/>
      <c r="M443" s="255"/>
      <c r="N443" s="255"/>
      <c r="O443" s="255"/>
      <c r="P443" s="255"/>
      <c r="Q443" s="255"/>
      <c r="R443" s="255"/>
      <c r="S443" s="255"/>
      <c r="T443" s="255"/>
      <c r="U443" s="255"/>
      <c r="V443" s="255"/>
      <c r="W443" s="255"/>
      <c r="X443" s="255"/>
      <c r="Y443" s="255"/>
      <c r="Z443" s="255"/>
      <c r="AA443" s="255"/>
      <c r="AB443" s="255"/>
      <c r="AC443" s="255"/>
      <c r="AD443" s="255"/>
      <c r="AE443" s="255"/>
      <c r="AF443" s="255"/>
      <c r="AG443" s="255"/>
      <c r="AH443" s="255"/>
      <c r="AI443" s="255"/>
      <c r="AJ443" s="255"/>
      <c r="AK443" s="255"/>
      <c r="AL443" s="255"/>
      <c r="AM443" s="255"/>
      <c r="AN443" s="255"/>
      <c r="AO443" s="255"/>
      <c r="AP443" s="255"/>
      <c r="AQ443" s="255"/>
      <c r="AR443" s="255"/>
      <c r="AS443" s="255"/>
      <c r="AT443" s="255"/>
      <c r="AU443" s="255"/>
      <c r="AV443" s="255"/>
      <c r="AW443" s="255"/>
      <c r="AX443" s="255"/>
      <c r="AY443" s="255"/>
      <c r="AZ443" s="255"/>
      <c r="BA443" s="255"/>
      <c r="BB443" s="255"/>
      <c r="BC443" s="255"/>
      <c r="BD443" s="255"/>
      <c r="BE443" s="255"/>
      <c r="BF443" s="255"/>
      <c r="BG443" s="255"/>
      <c r="BH443" s="255"/>
      <c r="BI443" s="255"/>
      <c r="BJ443" s="255"/>
      <c r="BK443" s="255"/>
      <c r="BL443" s="255"/>
      <c r="BM443" s="255"/>
      <c r="BN443" s="255"/>
      <c r="BO443" s="255"/>
      <c r="BP443" s="255"/>
      <c r="BQ443" s="255"/>
      <c r="BR443" s="255"/>
      <c r="BS443" s="255"/>
      <c r="BT443" s="255"/>
      <c r="BU443" s="255"/>
      <c r="BV443" s="255"/>
      <c r="BW443" s="255"/>
      <c r="BX443" s="255"/>
      <c r="BY443" s="255"/>
      <c r="BZ443" s="255"/>
      <c r="CA443" s="255"/>
      <c r="CB443" s="255"/>
      <c r="CC443" s="255"/>
      <c r="CD443" s="255"/>
      <c r="CE443" s="255"/>
      <c r="CF443" s="255"/>
      <c r="CG443" s="255"/>
      <c r="CH443" s="255"/>
      <c r="CI443" s="255"/>
      <c r="CJ443" s="255"/>
      <c r="CK443" s="255"/>
      <c r="CL443" s="255"/>
      <c r="CM443" s="255"/>
      <c r="CN443" s="255"/>
      <c r="CO443" s="255"/>
      <c r="CP443" s="255"/>
      <c r="CQ443" s="255"/>
      <c r="CR443" s="255"/>
      <c r="CS443" s="255"/>
      <c r="CT443" s="255"/>
      <c r="CU443" s="255"/>
      <c r="CV443" s="255"/>
      <c r="CW443" s="255"/>
      <c r="CX443" s="255"/>
      <c r="CY443" s="255"/>
      <c r="CZ443" s="255"/>
      <c r="DA443" s="255"/>
      <c r="DB443" s="255"/>
      <c r="DC443" s="255"/>
      <c r="DD443" s="255"/>
      <c r="DE443" s="255"/>
      <c r="DF443" s="255"/>
      <c r="DG443" s="255"/>
      <c r="DH443" s="255"/>
      <c r="DI443" s="255"/>
      <c r="DJ443" s="255"/>
      <c r="DK443" s="255"/>
      <c r="DL443" s="255"/>
      <c r="DM443" s="255"/>
      <c r="DN443" s="255"/>
      <c r="DO443" s="255"/>
      <c r="DP443" s="255"/>
      <c r="DQ443" s="255"/>
      <c r="DR443" s="255"/>
      <c r="DS443" s="255"/>
      <c r="DT443" s="255"/>
      <c r="DU443" s="255"/>
      <c r="DV443" s="255"/>
      <c r="DW443" s="255"/>
      <c r="DX443" s="255"/>
      <c r="DY443" s="255"/>
      <c r="DZ443" s="255"/>
      <c r="EA443" s="255"/>
      <c r="EB443" s="255"/>
      <c r="EC443" s="255"/>
      <c r="ED443" s="255"/>
      <c r="EE443" s="255"/>
      <c r="EF443" s="255"/>
      <c r="EG443" s="255"/>
      <c r="EH443" s="255"/>
      <c r="EI443" s="255"/>
      <c r="EJ443" s="255"/>
      <c r="EK443" s="255"/>
      <c r="EL443" s="255"/>
      <c r="EM443" s="255"/>
      <c r="EN443" s="255"/>
      <c r="EO443" s="255"/>
      <c r="EP443" s="255"/>
      <c r="EQ443" s="255"/>
      <c r="ER443" s="255"/>
      <c r="ES443" s="255"/>
      <c r="ET443" s="255"/>
      <c r="EU443" s="255"/>
      <c r="EV443" s="255"/>
      <c r="EW443" s="255"/>
      <c r="EX443" s="255"/>
      <c r="EY443" s="255"/>
      <c r="EZ443" s="255"/>
      <c r="FA443" s="255"/>
      <c r="FB443" s="255"/>
      <c r="FC443" s="255"/>
      <c r="FD443" s="255"/>
      <c r="FE443" s="255"/>
      <c r="FF443" s="255"/>
      <c r="FG443" s="255"/>
      <c r="FH443" s="255"/>
      <c r="FI443" s="255"/>
      <c r="FJ443" s="255"/>
      <c r="FK443" s="255"/>
      <c r="FL443" s="255"/>
      <c r="FM443" s="255"/>
      <c r="FN443" s="255"/>
      <c r="FO443" s="255"/>
      <c r="FP443" s="255"/>
      <c r="FQ443" s="255"/>
      <c r="FR443" s="255"/>
      <c r="FS443" s="255"/>
      <c r="FT443" s="255"/>
      <c r="FU443" s="255"/>
      <c r="FV443" s="255"/>
      <c r="FW443" s="255"/>
      <c r="FX443" s="255"/>
      <c r="FY443" s="255"/>
      <c r="FZ443" s="255"/>
      <c r="GA443" s="255"/>
      <c r="GB443" s="255"/>
      <c r="GC443" s="255"/>
      <c r="GD443" s="255"/>
      <c r="GE443" s="255"/>
      <c r="GF443" s="255"/>
      <c r="GG443" s="255"/>
      <c r="GH443" s="255"/>
      <c r="GI443" s="255"/>
      <c r="GJ443" s="255"/>
      <c r="GK443" s="255"/>
      <c r="GL443" s="255"/>
      <c r="GM443" s="255"/>
      <c r="GN443" s="255"/>
      <c r="GO443" s="255"/>
      <c r="GP443" s="255"/>
      <c r="GQ443" s="255"/>
      <c r="GR443" s="255"/>
      <c r="GS443" s="255"/>
      <c r="GT443" s="255"/>
      <c r="GU443" s="255"/>
      <c r="GV443" s="255"/>
      <c r="GW443" s="255"/>
      <c r="GX443" s="255"/>
      <c r="GY443" s="255"/>
      <c r="GZ443" s="255"/>
      <c r="HA443" s="255"/>
      <c r="HB443" s="255"/>
      <c r="HC443" s="255"/>
      <c r="HD443" s="255"/>
      <c r="HE443" s="255"/>
      <c r="HF443" s="255"/>
      <c r="HG443" s="255"/>
      <c r="HH443" s="255"/>
      <c r="HI443" s="255"/>
      <c r="HJ443" s="255"/>
      <c r="HK443" s="255"/>
      <c r="HL443" s="255"/>
      <c r="HM443" s="255"/>
      <c r="HN443" s="255"/>
      <c r="HO443" s="255"/>
      <c r="HP443" s="255"/>
      <c r="HQ443" s="255"/>
      <c r="HR443" s="255"/>
      <c r="HS443" s="255"/>
      <c r="HT443" s="255"/>
      <c r="HU443" s="255"/>
      <c r="HV443" s="255"/>
      <c r="HW443" s="255"/>
      <c r="HX443" s="255"/>
      <c r="HY443" s="255"/>
      <c r="HZ443" s="255"/>
      <c r="IA443" s="255"/>
      <c r="IB443" s="255"/>
      <c r="IC443" s="255"/>
      <c r="ID443" s="255"/>
      <c r="IE443" s="255"/>
      <c r="IF443" s="255"/>
      <c r="IG443" s="255"/>
      <c r="IH443" s="255"/>
      <c r="II443" s="255"/>
      <c r="IJ443" s="255"/>
      <c r="IK443" s="255"/>
      <c r="IL443" s="255"/>
      <c r="IM443" s="255"/>
      <c r="IN443" s="255"/>
      <c r="IO443" s="255"/>
      <c r="IP443" s="255"/>
      <c r="IQ443" s="255"/>
      <c r="IR443" s="255"/>
      <c r="IS443" s="255"/>
      <c r="IT443" s="255"/>
      <c r="IU443" s="255"/>
      <c r="IV443" s="255"/>
    </row>
    <row r="444" spans="1:256" s="116" customFormat="1">
      <c r="A444" s="191"/>
      <c r="B444" s="242"/>
      <c r="C444" s="256"/>
      <c r="D444" s="256"/>
      <c r="E444" s="235"/>
      <c r="F444" s="23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c r="AR444" s="146"/>
      <c r="AS444" s="146"/>
      <c r="AT444" s="146"/>
      <c r="AU444" s="146"/>
      <c r="AV444" s="146"/>
      <c r="AW444" s="146"/>
      <c r="AX444" s="146"/>
      <c r="AY444" s="146"/>
      <c r="AZ444" s="146"/>
      <c r="BA444" s="146"/>
      <c r="BB444" s="146"/>
      <c r="BC444" s="146"/>
      <c r="BD444" s="146"/>
      <c r="BE444" s="146"/>
      <c r="BF444" s="146"/>
      <c r="BG444" s="146"/>
      <c r="BH444" s="146"/>
      <c r="BI444" s="146"/>
      <c r="BJ444" s="146"/>
      <c r="BK444" s="146"/>
      <c r="BL444" s="146"/>
      <c r="BM444" s="146"/>
      <c r="BN444" s="146"/>
      <c r="BO444" s="146"/>
      <c r="BP444" s="146"/>
      <c r="BQ444" s="146"/>
      <c r="BR444" s="146"/>
      <c r="BS444" s="146"/>
      <c r="BT444" s="146"/>
      <c r="BU444" s="146"/>
      <c r="BV444" s="146"/>
      <c r="BW444" s="146"/>
      <c r="BX444" s="146"/>
      <c r="BY444" s="146"/>
      <c r="BZ444" s="146"/>
      <c r="CA444" s="146"/>
      <c r="CB444" s="146"/>
      <c r="CC444" s="146"/>
      <c r="CD444" s="146"/>
      <c r="CE444" s="146"/>
      <c r="CF444" s="146"/>
      <c r="CG444" s="146"/>
      <c r="CH444" s="146"/>
      <c r="CI444" s="146"/>
      <c r="CJ444" s="146"/>
      <c r="CK444" s="146"/>
      <c r="CL444" s="146"/>
      <c r="CM444" s="146"/>
      <c r="CN444" s="146"/>
      <c r="CO444" s="146"/>
      <c r="CP444" s="146"/>
      <c r="CQ444" s="146"/>
      <c r="CR444" s="146"/>
      <c r="CS444" s="146"/>
      <c r="CT444" s="146"/>
      <c r="CU444" s="146"/>
      <c r="CV444" s="146"/>
      <c r="CW444" s="146"/>
      <c r="CX444" s="146"/>
      <c r="CY444" s="146"/>
      <c r="CZ444" s="146"/>
      <c r="DA444" s="146"/>
      <c r="DB444" s="146"/>
      <c r="DC444" s="146"/>
      <c r="DD444" s="146"/>
      <c r="DE444" s="146"/>
      <c r="DF444" s="146"/>
      <c r="DG444" s="146"/>
      <c r="DH444" s="146"/>
      <c r="DI444" s="146"/>
      <c r="DJ444" s="146"/>
      <c r="DK444" s="146"/>
      <c r="DL444" s="146"/>
      <c r="DM444" s="146"/>
      <c r="DN444" s="146"/>
      <c r="DO444" s="146"/>
      <c r="DP444" s="146"/>
      <c r="DQ444" s="146"/>
      <c r="DR444" s="146"/>
      <c r="DS444" s="146"/>
      <c r="DT444" s="146"/>
      <c r="DU444" s="146"/>
      <c r="DV444" s="146"/>
      <c r="DW444" s="146"/>
      <c r="DX444" s="146"/>
      <c r="DY444" s="146"/>
      <c r="DZ444" s="146"/>
      <c r="EA444" s="146"/>
      <c r="EB444" s="146"/>
      <c r="EC444" s="146"/>
      <c r="ED444" s="146"/>
      <c r="EE444" s="146"/>
      <c r="EF444" s="146"/>
      <c r="EG444" s="146"/>
      <c r="EH444" s="146"/>
      <c r="EI444" s="146"/>
      <c r="EJ444" s="146"/>
      <c r="EK444" s="146"/>
      <c r="EL444" s="146"/>
      <c r="EM444" s="146"/>
      <c r="EN444" s="146"/>
      <c r="EO444" s="146"/>
      <c r="EP444" s="146"/>
      <c r="EQ444" s="146"/>
      <c r="ER444" s="146"/>
      <c r="ES444" s="146"/>
      <c r="ET444" s="146"/>
      <c r="EU444" s="146"/>
      <c r="EV444" s="146"/>
      <c r="EW444" s="146"/>
      <c r="EX444" s="146"/>
      <c r="EY444" s="146"/>
      <c r="EZ444" s="146"/>
      <c r="FA444" s="146"/>
      <c r="FB444" s="146"/>
      <c r="FC444" s="146"/>
      <c r="FD444" s="146"/>
      <c r="FE444" s="146"/>
      <c r="FF444" s="146"/>
      <c r="FG444" s="146"/>
      <c r="FH444" s="146"/>
      <c r="FI444" s="146"/>
      <c r="FJ444" s="146"/>
      <c r="FK444" s="146"/>
      <c r="FL444" s="146"/>
      <c r="FM444" s="146"/>
      <c r="FN444" s="146"/>
      <c r="FO444" s="146"/>
      <c r="FP444" s="146"/>
      <c r="FQ444" s="146"/>
      <c r="FR444" s="146"/>
      <c r="FS444" s="146"/>
      <c r="FT444" s="146"/>
      <c r="FU444" s="146"/>
      <c r="FV444" s="146"/>
      <c r="FW444" s="146"/>
      <c r="FX444" s="146"/>
      <c r="FY444" s="146"/>
      <c r="FZ444" s="146"/>
      <c r="GA444" s="146"/>
      <c r="GB444" s="146"/>
      <c r="GC444" s="146"/>
      <c r="GD444" s="146"/>
      <c r="GE444" s="146"/>
      <c r="GF444" s="146"/>
      <c r="GG444" s="146"/>
      <c r="GH444" s="146"/>
      <c r="GI444" s="146"/>
      <c r="GJ444" s="146"/>
      <c r="GK444" s="146"/>
      <c r="GL444" s="146"/>
      <c r="GM444" s="146"/>
      <c r="GN444" s="146"/>
      <c r="GO444" s="146"/>
      <c r="GP444" s="146"/>
      <c r="GQ444" s="146"/>
      <c r="GR444" s="146"/>
      <c r="GS444" s="146"/>
      <c r="GT444" s="146"/>
      <c r="GU444" s="146"/>
      <c r="GV444" s="146"/>
      <c r="GW444" s="146"/>
      <c r="GX444" s="146"/>
      <c r="GY444" s="146"/>
      <c r="GZ444" s="146"/>
      <c r="HA444" s="146"/>
      <c r="HB444" s="146"/>
      <c r="HC444" s="146"/>
      <c r="HD444" s="146"/>
      <c r="HE444" s="146"/>
      <c r="HF444" s="146"/>
      <c r="HG444" s="146"/>
      <c r="HH444" s="146"/>
      <c r="HI444" s="146"/>
      <c r="HJ444" s="146"/>
      <c r="HK444" s="146"/>
      <c r="HL444" s="146"/>
      <c r="HM444" s="146"/>
      <c r="HN444" s="146"/>
      <c r="HO444" s="146"/>
      <c r="HP444" s="146"/>
      <c r="HQ444" s="146"/>
      <c r="HR444" s="146"/>
      <c r="HS444" s="146"/>
      <c r="HT444" s="146"/>
      <c r="HU444" s="146"/>
      <c r="HV444" s="146"/>
      <c r="HW444" s="146"/>
      <c r="HX444" s="146"/>
      <c r="HY444" s="146"/>
      <c r="HZ444" s="146"/>
      <c r="IA444" s="146"/>
      <c r="IB444" s="146"/>
      <c r="IC444" s="146"/>
      <c r="ID444" s="146"/>
      <c r="IE444" s="146"/>
      <c r="IF444" s="146"/>
      <c r="IG444" s="146"/>
      <c r="IH444" s="146"/>
      <c r="II444" s="146"/>
      <c r="IJ444" s="146"/>
      <c r="IK444" s="146"/>
      <c r="IL444" s="146"/>
      <c r="IM444" s="146"/>
      <c r="IN444" s="146"/>
      <c r="IO444" s="146"/>
      <c r="IP444" s="146"/>
      <c r="IQ444" s="146"/>
      <c r="IR444" s="146"/>
      <c r="IS444" s="146"/>
      <c r="IT444" s="146"/>
      <c r="IU444" s="146"/>
      <c r="IV444" s="146"/>
    </row>
    <row r="445" spans="1:256" s="116" customFormat="1">
      <c r="A445" s="173"/>
      <c r="B445" s="183"/>
      <c r="C445" s="118"/>
      <c r="D445" s="118"/>
      <c r="E445" s="130"/>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46"/>
      <c r="BD445" s="146"/>
      <c r="BE445" s="146"/>
      <c r="BF445" s="146"/>
      <c r="BG445" s="146"/>
      <c r="BH445" s="146"/>
      <c r="BI445" s="146"/>
      <c r="BJ445" s="146"/>
      <c r="BK445" s="146"/>
      <c r="BL445" s="146"/>
      <c r="BM445" s="146"/>
      <c r="BN445" s="146"/>
      <c r="BO445" s="146"/>
      <c r="BP445" s="146"/>
      <c r="BQ445" s="146"/>
      <c r="BR445" s="146"/>
      <c r="BS445" s="146"/>
      <c r="BT445" s="146"/>
      <c r="BU445" s="146"/>
      <c r="BV445" s="146"/>
      <c r="BW445" s="146"/>
      <c r="BX445" s="146"/>
      <c r="BY445" s="146"/>
      <c r="BZ445" s="146"/>
      <c r="CA445" s="146"/>
      <c r="CB445" s="146"/>
      <c r="CC445" s="146"/>
      <c r="CD445" s="146"/>
      <c r="CE445" s="146"/>
      <c r="CF445" s="146"/>
      <c r="CG445" s="146"/>
      <c r="CH445" s="146"/>
      <c r="CI445" s="146"/>
      <c r="CJ445" s="146"/>
      <c r="CK445" s="146"/>
      <c r="CL445" s="146"/>
      <c r="CM445" s="146"/>
      <c r="CN445" s="146"/>
      <c r="CO445" s="146"/>
      <c r="CP445" s="146"/>
      <c r="CQ445" s="146"/>
      <c r="CR445" s="146"/>
      <c r="CS445" s="146"/>
      <c r="CT445" s="146"/>
      <c r="CU445" s="146"/>
      <c r="CV445" s="146"/>
      <c r="CW445" s="146"/>
      <c r="CX445" s="146"/>
      <c r="CY445" s="146"/>
      <c r="CZ445" s="146"/>
      <c r="DA445" s="146"/>
      <c r="DB445" s="146"/>
      <c r="DC445" s="146"/>
      <c r="DD445" s="146"/>
      <c r="DE445" s="146"/>
      <c r="DF445" s="146"/>
      <c r="DG445" s="146"/>
      <c r="DH445" s="146"/>
      <c r="DI445" s="146"/>
      <c r="DJ445" s="146"/>
      <c r="DK445" s="146"/>
      <c r="DL445" s="146"/>
      <c r="DM445" s="146"/>
      <c r="DN445" s="146"/>
      <c r="DO445" s="146"/>
      <c r="DP445" s="146"/>
      <c r="DQ445" s="146"/>
      <c r="DR445" s="146"/>
      <c r="DS445" s="146"/>
      <c r="DT445" s="146"/>
      <c r="DU445" s="146"/>
      <c r="DV445" s="146"/>
      <c r="DW445" s="146"/>
      <c r="DX445" s="146"/>
      <c r="DY445" s="146"/>
      <c r="DZ445" s="146"/>
      <c r="EA445" s="146"/>
      <c r="EB445" s="146"/>
      <c r="EC445" s="146"/>
      <c r="ED445" s="146"/>
      <c r="EE445" s="146"/>
      <c r="EF445" s="146"/>
      <c r="EG445" s="146"/>
      <c r="EH445" s="146"/>
      <c r="EI445" s="146"/>
      <c r="EJ445" s="146"/>
      <c r="EK445" s="146"/>
      <c r="EL445" s="146"/>
      <c r="EM445" s="146"/>
      <c r="EN445" s="146"/>
      <c r="EO445" s="146"/>
      <c r="EP445" s="146"/>
      <c r="EQ445" s="146"/>
      <c r="ER445" s="146"/>
      <c r="ES445" s="146"/>
      <c r="ET445" s="146"/>
      <c r="EU445" s="146"/>
      <c r="EV445" s="146"/>
      <c r="EW445" s="146"/>
      <c r="EX445" s="146"/>
      <c r="EY445" s="146"/>
      <c r="EZ445" s="146"/>
      <c r="FA445" s="146"/>
      <c r="FB445" s="146"/>
      <c r="FC445" s="146"/>
      <c r="FD445" s="146"/>
      <c r="FE445" s="146"/>
      <c r="FF445" s="146"/>
      <c r="FG445" s="146"/>
      <c r="FH445" s="146"/>
      <c r="FI445" s="146"/>
      <c r="FJ445" s="146"/>
      <c r="FK445" s="146"/>
      <c r="FL445" s="146"/>
      <c r="FM445" s="146"/>
      <c r="FN445" s="146"/>
      <c r="FO445" s="146"/>
      <c r="FP445" s="146"/>
      <c r="FQ445" s="146"/>
      <c r="FR445" s="146"/>
      <c r="FS445" s="146"/>
      <c r="FT445" s="146"/>
      <c r="FU445" s="146"/>
      <c r="FV445" s="146"/>
      <c r="FW445" s="146"/>
      <c r="FX445" s="146"/>
      <c r="FY445" s="146"/>
      <c r="FZ445" s="146"/>
      <c r="GA445" s="146"/>
      <c r="GB445" s="146"/>
      <c r="GC445" s="146"/>
      <c r="GD445" s="146"/>
      <c r="GE445" s="146"/>
      <c r="GF445" s="146"/>
      <c r="GG445" s="146"/>
      <c r="GH445" s="146"/>
      <c r="GI445" s="146"/>
      <c r="GJ445" s="146"/>
      <c r="GK445" s="146"/>
      <c r="GL445" s="146"/>
      <c r="GM445" s="146"/>
      <c r="GN445" s="146"/>
      <c r="GO445" s="146"/>
      <c r="GP445" s="146"/>
      <c r="GQ445" s="146"/>
      <c r="GR445" s="146"/>
      <c r="GS445" s="146"/>
      <c r="GT445" s="146"/>
      <c r="GU445" s="146"/>
      <c r="GV445" s="146"/>
      <c r="GW445" s="146"/>
      <c r="GX445" s="146"/>
      <c r="GY445" s="146"/>
      <c r="GZ445" s="146"/>
      <c r="HA445" s="146"/>
      <c r="HB445" s="146"/>
      <c r="HC445" s="146"/>
      <c r="HD445" s="146"/>
      <c r="HE445" s="146"/>
      <c r="HF445" s="146"/>
      <c r="HG445" s="146"/>
      <c r="HH445" s="146"/>
      <c r="HI445" s="146"/>
      <c r="HJ445" s="146"/>
      <c r="HK445" s="146"/>
      <c r="HL445" s="146"/>
      <c r="HM445" s="146"/>
      <c r="HN445" s="146"/>
      <c r="HO445" s="146"/>
      <c r="HP445" s="146"/>
      <c r="HQ445" s="146"/>
      <c r="HR445" s="146"/>
      <c r="HS445" s="146"/>
      <c r="HT445" s="146"/>
      <c r="HU445" s="146"/>
      <c r="HV445" s="146"/>
      <c r="HW445" s="146"/>
      <c r="HX445" s="146"/>
      <c r="HY445" s="146"/>
      <c r="HZ445" s="146"/>
      <c r="IA445" s="146"/>
      <c r="IB445" s="146"/>
      <c r="IC445" s="146"/>
      <c r="ID445" s="146"/>
      <c r="IE445" s="146"/>
      <c r="IF445" s="146"/>
      <c r="IG445" s="146"/>
      <c r="IH445" s="146"/>
      <c r="II445" s="146"/>
      <c r="IJ445" s="146"/>
      <c r="IK445" s="146"/>
      <c r="IL445" s="146"/>
      <c r="IM445" s="146"/>
      <c r="IN445" s="146"/>
      <c r="IO445" s="146"/>
      <c r="IP445" s="146"/>
      <c r="IQ445" s="146"/>
      <c r="IR445" s="146"/>
      <c r="IS445" s="146"/>
      <c r="IT445" s="146"/>
      <c r="IU445" s="146"/>
      <c r="IV445" s="146"/>
    </row>
    <row r="446" spans="1:256" s="241" customFormat="1">
      <c r="A446" s="116"/>
      <c r="B446" s="183"/>
      <c r="C446" s="257"/>
      <c r="D446" s="258"/>
      <c r="E446" s="753"/>
      <c r="F446" s="204"/>
      <c r="G446" s="255"/>
      <c r="H446" s="255"/>
      <c r="I446" s="255"/>
      <c r="J446" s="255"/>
      <c r="K446" s="255"/>
      <c r="L446" s="255"/>
      <c r="M446" s="255"/>
      <c r="N446" s="255"/>
      <c r="O446" s="255"/>
      <c r="P446" s="255"/>
      <c r="Q446" s="255"/>
      <c r="R446" s="255"/>
      <c r="S446" s="255"/>
      <c r="T446" s="255"/>
      <c r="U446" s="255"/>
      <c r="V446" s="255"/>
      <c r="W446" s="255"/>
      <c r="X446" s="255"/>
      <c r="Y446" s="255"/>
      <c r="Z446" s="255"/>
      <c r="AA446" s="255"/>
      <c r="AB446" s="255"/>
      <c r="AC446" s="255"/>
      <c r="AD446" s="255"/>
      <c r="AE446" s="255"/>
      <c r="AF446" s="255"/>
      <c r="AG446" s="255"/>
      <c r="AH446" s="255"/>
      <c r="AI446" s="255"/>
      <c r="AJ446" s="255"/>
      <c r="AK446" s="255"/>
      <c r="AL446" s="255"/>
      <c r="AM446" s="255"/>
      <c r="AN446" s="255"/>
      <c r="AO446" s="255"/>
      <c r="AP446" s="255"/>
      <c r="AQ446" s="255"/>
      <c r="AR446" s="255"/>
      <c r="AS446" s="255"/>
      <c r="AT446" s="255"/>
      <c r="AU446" s="255"/>
      <c r="AV446" s="255"/>
      <c r="AW446" s="255"/>
      <c r="AX446" s="255"/>
      <c r="AY446" s="255"/>
      <c r="AZ446" s="255"/>
      <c r="BA446" s="255"/>
      <c r="BB446" s="255"/>
      <c r="BC446" s="255"/>
      <c r="BD446" s="255"/>
      <c r="BE446" s="255"/>
      <c r="BF446" s="255"/>
      <c r="BG446" s="255"/>
      <c r="BH446" s="255"/>
      <c r="BI446" s="255"/>
      <c r="BJ446" s="255"/>
      <c r="BK446" s="255"/>
      <c r="BL446" s="255"/>
      <c r="BM446" s="255"/>
      <c r="BN446" s="255"/>
      <c r="BO446" s="255"/>
      <c r="BP446" s="255"/>
      <c r="BQ446" s="255"/>
      <c r="BR446" s="255"/>
      <c r="BS446" s="255"/>
      <c r="BT446" s="255"/>
      <c r="BU446" s="255"/>
      <c r="BV446" s="255"/>
      <c r="BW446" s="255"/>
      <c r="BX446" s="255"/>
      <c r="BY446" s="255"/>
      <c r="BZ446" s="255"/>
      <c r="CA446" s="255"/>
      <c r="CB446" s="255"/>
      <c r="CC446" s="255"/>
      <c r="CD446" s="255"/>
      <c r="CE446" s="255"/>
      <c r="CF446" s="255"/>
      <c r="CG446" s="255"/>
      <c r="CH446" s="255"/>
      <c r="CI446" s="255"/>
      <c r="CJ446" s="255"/>
      <c r="CK446" s="255"/>
      <c r="CL446" s="255"/>
      <c r="CM446" s="255"/>
      <c r="CN446" s="255"/>
      <c r="CO446" s="255"/>
      <c r="CP446" s="255"/>
      <c r="CQ446" s="255"/>
      <c r="CR446" s="255"/>
      <c r="CS446" s="255"/>
      <c r="CT446" s="255"/>
      <c r="CU446" s="255"/>
      <c r="CV446" s="255"/>
      <c r="CW446" s="255"/>
      <c r="CX446" s="255"/>
      <c r="CY446" s="255"/>
      <c r="CZ446" s="255"/>
      <c r="DA446" s="255"/>
      <c r="DB446" s="255"/>
      <c r="DC446" s="255"/>
      <c r="DD446" s="255"/>
      <c r="DE446" s="255"/>
      <c r="DF446" s="255"/>
      <c r="DG446" s="255"/>
      <c r="DH446" s="255"/>
      <c r="DI446" s="255"/>
      <c r="DJ446" s="255"/>
      <c r="DK446" s="255"/>
      <c r="DL446" s="255"/>
      <c r="DM446" s="255"/>
      <c r="DN446" s="255"/>
      <c r="DO446" s="255"/>
      <c r="DP446" s="255"/>
      <c r="DQ446" s="255"/>
      <c r="DR446" s="255"/>
      <c r="DS446" s="255"/>
      <c r="DT446" s="255"/>
      <c r="DU446" s="255"/>
      <c r="DV446" s="255"/>
      <c r="DW446" s="255"/>
      <c r="DX446" s="255"/>
      <c r="DY446" s="255"/>
      <c r="DZ446" s="255"/>
      <c r="EA446" s="255"/>
      <c r="EB446" s="255"/>
      <c r="EC446" s="255"/>
      <c r="ED446" s="255"/>
      <c r="EE446" s="255"/>
      <c r="EF446" s="255"/>
      <c r="EG446" s="255"/>
      <c r="EH446" s="255"/>
      <c r="EI446" s="255"/>
      <c r="EJ446" s="255"/>
      <c r="EK446" s="255"/>
      <c r="EL446" s="255"/>
      <c r="EM446" s="255"/>
      <c r="EN446" s="255"/>
      <c r="EO446" s="255"/>
      <c r="EP446" s="255"/>
      <c r="EQ446" s="255"/>
      <c r="ER446" s="255"/>
      <c r="ES446" s="255"/>
      <c r="ET446" s="255"/>
      <c r="EU446" s="255"/>
      <c r="EV446" s="255"/>
      <c r="EW446" s="255"/>
      <c r="EX446" s="255"/>
      <c r="EY446" s="255"/>
      <c r="EZ446" s="255"/>
      <c r="FA446" s="255"/>
      <c r="FB446" s="255"/>
      <c r="FC446" s="255"/>
      <c r="FD446" s="255"/>
      <c r="FE446" s="255"/>
      <c r="FF446" s="255"/>
      <c r="FG446" s="255"/>
      <c r="FH446" s="255"/>
      <c r="FI446" s="255"/>
      <c r="FJ446" s="255"/>
      <c r="FK446" s="255"/>
      <c r="FL446" s="255"/>
      <c r="FM446" s="255"/>
      <c r="FN446" s="255"/>
      <c r="FO446" s="255"/>
      <c r="FP446" s="255"/>
      <c r="FQ446" s="255"/>
      <c r="FR446" s="255"/>
      <c r="FS446" s="255"/>
      <c r="FT446" s="255"/>
      <c r="FU446" s="255"/>
      <c r="FV446" s="255"/>
      <c r="FW446" s="255"/>
      <c r="FX446" s="255"/>
      <c r="FY446" s="255"/>
      <c r="FZ446" s="255"/>
      <c r="GA446" s="255"/>
      <c r="GB446" s="255"/>
      <c r="GC446" s="255"/>
      <c r="GD446" s="255"/>
      <c r="GE446" s="255"/>
      <c r="GF446" s="255"/>
      <c r="GG446" s="255"/>
      <c r="GH446" s="255"/>
      <c r="GI446" s="255"/>
      <c r="GJ446" s="255"/>
      <c r="GK446" s="255"/>
      <c r="GL446" s="255"/>
      <c r="GM446" s="255"/>
      <c r="GN446" s="255"/>
      <c r="GO446" s="255"/>
      <c r="GP446" s="255"/>
      <c r="GQ446" s="255"/>
      <c r="GR446" s="255"/>
      <c r="GS446" s="255"/>
      <c r="GT446" s="255"/>
      <c r="GU446" s="255"/>
      <c r="GV446" s="255"/>
      <c r="GW446" s="255"/>
      <c r="GX446" s="255"/>
      <c r="GY446" s="255"/>
      <c r="GZ446" s="255"/>
      <c r="HA446" s="255"/>
      <c r="HB446" s="255"/>
      <c r="HC446" s="255"/>
      <c r="HD446" s="255"/>
      <c r="HE446" s="255"/>
      <c r="HF446" s="255"/>
      <c r="HG446" s="255"/>
      <c r="HH446" s="255"/>
      <c r="HI446" s="255"/>
      <c r="HJ446" s="255"/>
      <c r="HK446" s="255"/>
      <c r="HL446" s="255"/>
      <c r="HM446" s="255"/>
      <c r="HN446" s="255"/>
      <c r="HO446" s="255"/>
      <c r="HP446" s="255"/>
      <c r="HQ446" s="255"/>
      <c r="HR446" s="255"/>
      <c r="HS446" s="255"/>
      <c r="HT446" s="255"/>
      <c r="HU446" s="255"/>
      <c r="HV446" s="255"/>
      <c r="HW446" s="255"/>
      <c r="HX446" s="255"/>
      <c r="HY446" s="255"/>
      <c r="HZ446" s="255"/>
      <c r="IA446" s="255"/>
      <c r="IB446" s="255"/>
      <c r="IC446" s="255"/>
      <c r="ID446" s="255"/>
      <c r="IE446" s="255"/>
      <c r="IF446" s="255"/>
      <c r="IG446" s="255"/>
      <c r="IH446" s="255"/>
      <c r="II446" s="255"/>
      <c r="IJ446" s="255"/>
      <c r="IK446" s="255"/>
      <c r="IL446" s="255"/>
      <c r="IM446" s="255"/>
      <c r="IN446" s="255"/>
      <c r="IO446" s="255"/>
      <c r="IP446" s="255"/>
      <c r="IQ446" s="255"/>
      <c r="IR446" s="255"/>
      <c r="IS446" s="255"/>
      <c r="IT446" s="255"/>
      <c r="IU446" s="255"/>
      <c r="IV446" s="255"/>
    </row>
    <row r="447" spans="1:256" s="102" customFormat="1">
      <c r="A447" s="97"/>
      <c r="B447" s="98"/>
      <c r="C447" s="99"/>
      <c r="D447" s="99"/>
      <c r="E447" s="752"/>
      <c r="F447" s="101"/>
    </row>
    <row r="448" spans="1:256">
      <c r="A448" s="173"/>
      <c r="B448" s="230"/>
      <c r="C448" s="118"/>
      <c r="D448" s="118"/>
      <c r="E448" s="771"/>
      <c r="F448" s="121"/>
    </row>
    <row r="449" spans="1:6" s="116" customFormat="1">
      <c r="A449" s="188"/>
      <c r="B449" s="189"/>
      <c r="C449" s="190"/>
      <c r="D449" s="190"/>
      <c r="E449" s="240"/>
      <c r="F449" s="192"/>
    </row>
    <row r="450" spans="1:6" s="109" customFormat="1">
      <c r="A450" s="103"/>
      <c r="B450" s="104"/>
      <c r="C450" s="105"/>
      <c r="D450" s="106"/>
      <c r="E450" s="107"/>
      <c r="F450" s="261"/>
    </row>
    <row r="451" spans="1:6" s="102" customFormat="1">
      <c r="A451" s="97"/>
      <c r="B451" s="98"/>
      <c r="C451" s="99"/>
      <c r="D451" s="99"/>
      <c r="E451" s="752"/>
      <c r="F451" s="101"/>
    </row>
    <row r="452" spans="1:6" s="116" customFormat="1">
      <c r="A452" s="173"/>
      <c r="B452" s="221"/>
      <c r="C452" s="118"/>
      <c r="D452" s="118"/>
      <c r="E452" s="130"/>
      <c r="F452" s="139"/>
    </row>
    <row r="453" spans="1:6" s="115" customFormat="1" ht="14.25">
      <c r="A453" s="128"/>
      <c r="B453" s="223"/>
      <c r="C453" s="224"/>
      <c r="D453" s="224"/>
      <c r="E453" s="753"/>
      <c r="F453" s="204"/>
    </row>
    <row r="454" spans="1:6" s="115" customFormat="1" ht="14.25">
      <c r="A454" s="128"/>
      <c r="B454" s="223"/>
      <c r="C454" s="224"/>
      <c r="D454" s="224"/>
      <c r="E454" s="753"/>
      <c r="F454" s="204"/>
    </row>
    <row r="455" spans="1:6" s="115" customFormat="1" ht="14.25">
      <c r="A455" s="128"/>
      <c r="B455" s="223"/>
      <c r="C455" s="224"/>
      <c r="D455" s="224"/>
      <c r="E455" s="753"/>
      <c r="F455" s="204"/>
    </row>
    <row r="456" spans="1:6" s="116" customFormat="1">
      <c r="B456" s="221"/>
      <c r="C456" s="118"/>
      <c r="D456" s="118"/>
      <c r="E456" s="130"/>
      <c r="F456" s="139"/>
    </row>
    <row r="457" spans="1:6" s="116" customFormat="1">
      <c r="B457" s="187"/>
      <c r="C457" s="118"/>
      <c r="D457" s="118"/>
      <c r="E457" s="130"/>
      <c r="F457" s="139"/>
    </row>
    <row r="458" spans="1:6" s="116" customFormat="1">
      <c r="A458" s="160"/>
      <c r="B458" s="161"/>
      <c r="C458" s="118"/>
      <c r="D458" s="118"/>
      <c r="E458" s="123"/>
      <c r="F458" s="121"/>
    </row>
    <row r="459" spans="1:6" s="116" customFormat="1">
      <c r="A459" s="160"/>
      <c r="B459" s="161"/>
      <c r="C459" s="118"/>
      <c r="D459" s="118"/>
      <c r="E459" s="123"/>
      <c r="F459" s="121"/>
    </row>
    <row r="460" spans="1:6" s="116" customFormat="1">
      <c r="A460" s="160"/>
      <c r="B460" s="161"/>
      <c r="C460" s="118"/>
      <c r="D460" s="118"/>
      <c r="E460" s="123"/>
      <c r="F460" s="121"/>
    </row>
    <row r="461" spans="1:6" s="116" customFormat="1">
      <c r="A461" s="160"/>
      <c r="B461" s="161"/>
      <c r="C461" s="118"/>
      <c r="D461" s="118"/>
      <c r="E461" s="123"/>
      <c r="F461" s="121"/>
    </row>
    <row r="462" spans="1:6" s="116" customFormat="1">
      <c r="B462" s="161"/>
      <c r="C462" s="225"/>
      <c r="D462" s="225"/>
      <c r="E462" s="753"/>
      <c r="F462" s="121"/>
    </row>
    <row r="463" spans="1:6" s="116" customFormat="1">
      <c r="A463" s="160"/>
      <c r="B463" s="161"/>
      <c r="C463" s="118"/>
      <c r="D463" s="118"/>
      <c r="E463" s="123"/>
      <c r="F463" s="121"/>
    </row>
    <row r="464" spans="1:6" s="116" customFormat="1">
      <c r="A464" s="160"/>
      <c r="B464" s="161"/>
      <c r="C464" s="225"/>
      <c r="D464" s="225"/>
      <c r="E464" s="753"/>
      <c r="F464" s="121"/>
    </row>
    <row r="465" spans="1:251" s="116" customFormat="1">
      <c r="A465" s="160"/>
      <c r="B465" s="161"/>
      <c r="C465" s="118"/>
      <c r="D465" s="118"/>
      <c r="E465" s="123"/>
      <c r="F465" s="121"/>
    </row>
    <row r="466" spans="1:251" s="145" customFormat="1">
      <c r="A466" s="148"/>
      <c r="B466" s="226"/>
      <c r="C466" s="227"/>
      <c r="D466" s="227"/>
      <c r="E466" s="143"/>
      <c r="F466" s="144"/>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c r="AR466" s="146"/>
      <c r="AS466" s="146"/>
      <c r="AT466" s="146"/>
      <c r="AU466" s="146"/>
      <c r="AV466" s="146"/>
      <c r="AW466" s="146"/>
      <c r="AX466" s="146"/>
      <c r="AY466" s="146"/>
      <c r="AZ466" s="146"/>
      <c r="BA466" s="146"/>
      <c r="BB466" s="146"/>
      <c r="BC466" s="146"/>
      <c r="BD466" s="146"/>
      <c r="BE466" s="146"/>
      <c r="BF466" s="146"/>
      <c r="BG466" s="146"/>
      <c r="BH466" s="146"/>
      <c r="BI466" s="146"/>
      <c r="BJ466" s="146"/>
      <c r="BK466" s="146"/>
      <c r="BL466" s="146"/>
      <c r="BM466" s="146"/>
      <c r="BN466" s="146"/>
      <c r="BO466" s="146"/>
      <c r="BP466" s="146"/>
      <c r="BQ466" s="146"/>
      <c r="BR466" s="146"/>
      <c r="BS466" s="146"/>
      <c r="BT466" s="146"/>
      <c r="BU466" s="146"/>
      <c r="BV466" s="146"/>
      <c r="BW466" s="146"/>
      <c r="BX466" s="146"/>
      <c r="BY466" s="146"/>
      <c r="BZ466" s="146"/>
      <c r="CA466" s="146"/>
      <c r="CB466" s="146"/>
      <c r="CC466" s="146"/>
      <c r="CD466" s="146"/>
      <c r="CE466" s="146"/>
      <c r="CF466" s="146"/>
      <c r="CG466" s="146"/>
      <c r="CH466" s="146"/>
      <c r="CI466" s="146"/>
      <c r="CJ466" s="146"/>
      <c r="CK466" s="146"/>
      <c r="CL466" s="146"/>
      <c r="CM466" s="146"/>
      <c r="CN466" s="146"/>
      <c r="CO466" s="146"/>
      <c r="CP466" s="146"/>
      <c r="CQ466" s="146"/>
      <c r="CR466" s="146"/>
      <c r="CS466" s="146"/>
      <c r="CT466" s="146"/>
      <c r="CU466" s="146"/>
      <c r="CV466" s="146"/>
      <c r="CW466" s="146"/>
      <c r="CX466" s="146"/>
      <c r="CY466" s="146"/>
      <c r="CZ466" s="146"/>
      <c r="DA466" s="146"/>
      <c r="DB466" s="146"/>
      <c r="DC466" s="146"/>
      <c r="DD466" s="146"/>
      <c r="DE466" s="146"/>
      <c r="DF466" s="146"/>
      <c r="DG466" s="146"/>
      <c r="DH466" s="146"/>
      <c r="DI466" s="146"/>
      <c r="DJ466" s="146"/>
      <c r="DK466" s="146"/>
      <c r="DL466" s="146"/>
      <c r="DM466" s="146"/>
      <c r="DN466" s="146"/>
      <c r="DO466" s="146"/>
      <c r="DP466" s="146"/>
      <c r="DQ466" s="146"/>
      <c r="DR466" s="146"/>
      <c r="DS466" s="146"/>
      <c r="DT466" s="146"/>
      <c r="DU466" s="146"/>
      <c r="DV466" s="146"/>
      <c r="DW466" s="146"/>
      <c r="DX466" s="146"/>
      <c r="DY466" s="146"/>
      <c r="DZ466" s="146"/>
      <c r="EA466" s="146"/>
      <c r="EB466" s="146"/>
      <c r="EC466" s="146"/>
      <c r="ED466" s="146"/>
      <c r="EE466" s="146"/>
      <c r="EF466" s="146"/>
      <c r="EG466" s="146"/>
      <c r="EH466" s="146"/>
      <c r="EI466" s="146"/>
      <c r="EJ466" s="146"/>
      <c r="EK466" s="146"/>
      <c r="EL466" s="146"/>
      <c r="EM466" s="146"/>
      <c r="EN466" s="146"/>
      <c r="EO466" s="146"/>
      <c r="EP466" s="146"/>
      <c r="EQ466" s="146"/>
      <c r="ER466" s="146"/>
      <c r="ES466" s="146"/>
      <c r="ET466" s="146"/>
      <c r="EU466" s="146"/>
      <c r="EV466" s="146"/>
      <c r="EW466" s="146"/>
      <c r="EX466" s="146"/>
      <c r="EY466" s="146"/>
      <c r="EZ466" s="146"/>
      <c r="FA466" s="146"/>
      <c r="FB466" s="146"/>
      <c r="FC466" s="146"/>
      <c r="FD466" s="146"/>
      <c r="FE466" s="146"/>
      <c r="FF466" s="146"/>
      <c r="FG466" s="146"/>
      <c r="FH466" s="146"/>
      <c r="FI466" s="146"/>
      <c r="FJ466" s="146"/>
      <c r="FK466" s="146"/>
      <c r="FL466" s="146"/>
      <c r="FM466" s="146"/>
      <c r="FN466" s="146"/>
      <c r="FO466" s="146"/>
      <c r="FP466" s="146"/>
      <c r="FQ466" s="146"/>
      <c r="FR466" s="146"/>
      <c r="FS466" s="146"/>
      <c r="FT466" s="146"/>
      <c r="FU466" s="146"/>
      <c r="FV466" s="146"/>
      <c r="FW466" s="146"/>
      <c r="FX466" s="146"/>
      <c r="FY466" s="146"/>
      <c r="FZ466" s="146"/>
      <c r="GA466" s="146"/>
      <c r="GB466" s="146"/>
      <c r="GC466" s="146"/>
      <c r="GD466" s="146"/>
      <c r="GE466" s="146"/>
      <c r="GF466" s="146"/>
      <c r="GG466" s="146"/>
      <c r="GH466" s="146"/>
      <c r="GI466" s="146"/>
      <c r="GJ466" s="146"/>
      <c r="GK466" s="146"/>
      <c r="GL466" s="146"/>
      <c r="GM466" s="146"/>
      <c r="GN466" s="146"/>
      <c r="GO466" s="146"/>
      <c r="GP466" s="146"/>
      <c r="GQ466" s="146"/>
      <c r="GR466" s="146"/>
      <c r="GS466" s="146"/>
      <c r="GT466" s="146"/>
      <c r="GU466" s="146"/>
      <c r="GV466" s="146"/>
      <c r="GW466" s="146"/>
      <c r="GX466" s="146"/>
      <c r="GY466" s="146"/>
      <c r="GZ466" s="146"/>
      <c r="HA466" s="146"/>
      <c r="HB466" s="146"/>
      <c r="HC466" s="146"/>
      <c r="HD466" s="146"/>
      <c r="HE466" s="146"/>
      <c r="HF466" s="146"/>
      <c r="HG466" s="146"/>
      <c r="HH466" s="146"/>
      <c r="HI466" s="146"/>
      <c r="HJ466" s="146"/>
      <c r="HK466" s="146"/>
      <c r="HL466" s="146"/>
      <c r="HM466" s="146"/>
      <c r="HN466" s="146"/>
      <c r="HO466" s="146"/>
      <c r="HP466" s="146"/>
      <c r="HQ466" s="146"/>
      <c r="HR466" s="146"/>
      <c r="HS466" s="146"/>
      <c r="HT466" s="146"/>
      <c r="HU466" s="146"/>
      <c r="HV466" s="146"/>
      <c r="HW466" s="146"/>
      <c r="HX466" s="146"/>
      <c r="HY466" s="146"/>
      <c r="HZ466" s="146"/>
      <c r="IA466" s="146"/>
      <c r="IB466" s="146"/>
      <c r="IC466" s="146"/>
      <c r="ID466" s="146"/>
      <c r="IE466" s="146"/>
      <c r="IF466" s="146"/>
      <c r="IG466" s="146"/>
      <c r="IH466" s="146"/>
      <c r="II466" s="146"/>
      <c r="IJ466" s="146"/>
      <c r="IK466" s="146"/>
      <c r="IL466" s="146"/>
      <c r="IM466" s="146"/>
      <c r="IN466" s="146"/>
      <c r="IO466" s="146"/>
      <c r="IP466" s="146"/>
      <c r="IQ466" s="146"/>
    </row>
    <row r="467" spans="1:251" s="116" customFormat="1">
      <c r="A467" s="173"/>
      <c r="B467" s="221"/>
      <c r="C467" s="118"/>
      <c r="D467" s="118"/>
      <c r="E467" s="753"/>
      <c r="F467" s="121"/>
    </row>
    <row r="468" spans="1:251" s="116" customFormat="1">
      <c r="B468" s="221"/>
      <c r="C468" s="118"/>
      <c r="D468" s="118"/>
      <c r="E468" s="130"/>
      <c r="F468" s="139"/>
    </row>
    <row r="469" spans="1:251" s="116" customFormat="1">
      <c r="B469" s="187"/>
      <c r="C469" s="118"/>
      <c r="D469" s="118"/>
      <c r="E469" s="130"/>
      <c r="F469" s="139"/>
    </row>
    <row r="470" spans="1:251" s="116" customFormat="1">
      <c r="A470" s="148"/>
      <c r="B470" s="228"/>
      <c r="C470" s="227"/>
      <c r="D470" s="227"/>
      <c r="E470" s="143"/>
      <c r="F470" s="144"/>
    </row>
    <row r="471" spans="1:251" s="116" customFormat="1">
      <c r="A471" s="122"/>
      <c r="B471" s="229"/>
      <c r="C471" s="190"/>
      <c r="D471" s="190"/>
      <c r="E471" s="143"/>
      <c r="F471" s="144"/>
    </row>
    <row r="472" spans="1:251" s="116" customFormat="1">
      <c r="A472" s="148"/>
      <c r="B472" s="229"/>
      <c r="C472" s="190"/>
      <c r="D472" s="190"/>
      <c r="E472" s="753"/>
      <c r="F472" s="121"/>
    </row>
    <row r="473" spans="1:251" s="116" customFormat="1">
      <c r="B473" s="187"/>
      <c r="C473" s="118"/>
      <c r="D473" s="118"/>
      <c r="E473" s="130"/>
      <c r="F473" s="139"/>
    </row>
    <row r="474" spans="1:251" s="116" customFormat="1">
      <c r="A474" s="160"/>
      <c r="B474" s="184"/>
      <c r="C474" s="185"/>
      <c r="D474" s="185"/>
      <c r="E474" s="763"/>
      <c r="F474" s="139"/>
      <c r="G474" s="165"/>
      <c r="H474" s="165"/>
      <c r="I474" s="165"/>
      <c r="J474" s="165"/>
      <c r="K474" s="165"/>
      <c r="L474" s="165"/>
      <c r="M474" s="165"/>
      <c r="N474" s="165"/>
      <c r="O474" s="165"/>
    </row>
    <row r="475" spans="1:251" s="116" customFormat="1">
      <c r="A475" s="160"/>
      <c r="B475" s="184"/>
      <c r="C475" s="185"/>
      <c r="D475" s="185"/>
      <c r="E475" s="763"/>
      <c r="F475" s="139"/>
      <c r="G475" s="165"/>
      <c r="H475" s="165"/>
      <c r="I475" s="165"/>
      <c r="J475" s="165"/>
      <c r="K475" s="165"/>
      <c r="L475" s="165"/>
      <c r="M475" s="165"/>
      <c r="N475" s="165"/>
      <c r="O475" s="165"/>
    </row>
    <row r="476" spans="1:251" s="116" customFormat="1">
      <c r="A476" s="160"/>
      <c r="B476" s="184"/>
      <c r="C476" s="185"/>
      <c r="D476" s="185"/>
      <c r="E476" s="763"/>
      <c r="F476" s="139"/>
      <c r="G476" s="165"/>
      <c r="H476" s="165"/>
      <c r="I476" s="165"/>
      <c r="J476" s="165"/>
      <c r="K476" s="165"/>
      <c r="L476" s="165"/>
      <c r="M476" s="165"/>
      <c r="N476" s="165"/>
      <c r="O476" s="165"/>
    </row>
    <row r="477" spans="1:251" s="116" customFormat="1">
      <c r="B477" s="186"/>
      <c r="C477" s="185"/>
      <c r="D477" s="185"/>
      <c r="E477" s="753"/>
      <c r="F477" s="121"/>
      <c r="G477" s="165"/>
      <c r="H477" s="165"/>
      <c r="I477" s="165"/>
      <c r="J477" s="165"/>
      <c r="K477" s="165"/>
      <c r="L477" s="165"/>
      <c r="M477" s="165"/>
      <c r="N477" s="165"/>
      <c r="O477" s="165"/>
    </row>
    <row r="478" spans="1:251" s="116" customFormat="1">
      <c r="B478" s="186"/>
      <c r="C478" s="185"/>
      <c r="D478" s="185"/>
      <c r="E478" s="753"/>
      <c r="F478" s="121"/>
      <c r="G478" s="165"/>
      <c r="H478" s="165"/>
      <c r="I478" s="165"/>
      <c r="J478" s="165"/>
      <c r="K478" s="165"/>
      <c r="L478" s="165"/>
      <c r="M478" s="165"/>
      <c r="N478" s="165"/>
      <c r="O478" s="165"/>
    </row>
    <row r="479" spans="1:251" s="116" customFormat="1">
      <c r="B479" s="186"/>
      <c r="C479" s="185"/>
      <c r="D479" s="185"/>
      <c r="E479" s="763"/>
      <c r="F479" s="139"/>
      <c r="G479" s="165"/>
      <c r="H479" s="165"/>
      <c r="I479" s="165"/>
      <c r="J479" s="165"/>
      <c r="K479" s="165"/>
      <c r="L479" s="165"/>
      <c r="M479" s="165"/>
      <c r="N479" s="165"/>
      <c r="O479" s="165"/>
    </row>
    <row r="480" spans="1:251" s="116" customFormat="1">
      <c r="B480" s="187"/>
      <c r="C480" s="118"/>
      <c r="D480" s="118"/>
      <c r="E480" s="130"/>
      <c r="F480" s="139"/>
    </row>
    <row r="481" spans="1:6" s="116" customFormat="1">
      <c r="B481" s="187"/>
      <c r="C481" s="118"/>
      <c r="D481" s="118"/>
      <c r="E481" s="130"/>
      <c r="F481" s="139"/>
    </row>
    <row r="482" spans="1:6" s="116" customFormat="1">
      <c r="A482" s="173"/>
      <c r="B482" s="230"/>
      <c r="C482" s="118"/>
      <c r="D482" s="118"/>
      <c r="E482" s="138"/>
    </row>
    <row r="483" spans="1:6" s="116" customFormat="1">
      <c r="A483" s="231"/>
      <c r="B483" s="230"/>
      <c r="C483" s="118"/>
      <c r="D483" s="118"/>
      <c r="E483" s="138"/>
    </row>
    <row r="484" spans="1:6" s="234" customFormat="1">
      <c r="A484" s="232"/>
      <c r="B484" s="233"/>
      <c r="C484" s="158"/>
      <c r="D484" s="158"/>
      <c r="E484" s="771"/>
      <c r="F484" s="121"/>
    </row>
    <row r="485" spans="1:6" s="116" customFormat="1">
      <c r="A485" s="231"/>
      <c r="B485" s="230"/>
      <c r="C485" s="118"/>
      <c r="D485" s="118"/>
      <c r="E485" s="138"/>
    </row>
    <row r="486" spans="1:6" s="116" customFormat="1">
      <c r="A486" s="231"/>
      <c r="B486" s="230"/>
      <c r="C486" s="118"/>
      <c r="D486" s="118"/>
      <c r="E486" s="138"/>
    </row>
    <row r="487" spans="1:6" s="116" customFormat="1">
      <c r="A487" s="160"/>
      <c r="B487" s="226"/>
      <c r="C487" s="141"/>
      <c r="D487" s="141"/>
      <c r="E487" s="235"/>
      <c r="F487" s="236"/>
    </row>
    <row r="488" spans="1:6" s="116" customFormat="1">
      <c r="A488" s="237"/>
      <c r="B488" s="238"/>
      <c r="C488" s="158"/>
      <c r="D488" s="158"/>
      <c r="E488" s="771"/>
      <c r="F488" s="121"/>
    </row>
    <row r="489" spans="1:6" s="241" customFormat="1">
      <c r="A489" s="191"/>
      <c r="B489" s="239"/>
      <c r="C489" s="141"/>
      <c r="D489" s="141"/>
      <c r="E489" s="240"/>
      <c r="F489" s="236"/>
    </row>
    <row r="490" spans="1:6" s="116" customFormat="1">
      <c r="A490" s="160"/>
      <c r="B490" s="242"/>
      <c r="C490" s="141"/>
      <c r="D490" s="141"/>
      <c r="E490" s="243"/>
      <c r="F490" s="244"/>
    </row>
    <row r="491" spans="1:6" s="116" customFormat="1">
      <c r="A491" s="237"/>
      <c r="B491" s="242"/>
      <c r="C491" s="158"/>
      <c r="D491" s="158"/>
      <c r="E491" s="771"/>
      <c r="F491" s="121"/>
    </row>
    <row r="492" spans="1:6" s="116" customFormat="1">
      <c r="A492" s="66"/>
      <c r="B492" s="89"/>
      <c r="C492" s="158"/>
      <c r="D492" s="158"/>
      <c r="E492" s="757"/>
      <c r="F492" s="66"/>
    </row>
    <row r="493" spans="1:6" s="116" customFormat="1">
      <c r="A493" s="160"/>
      <c r="B493" s="168"/>
      <c r="C493" s="164"/>
      <c r="D493" s="164"/>
      <c r="E493" s="245"/>
      <c r="F493" s="204"/>
    </row>
    <row r="494" spans="1:6" s="116" customFormat="1">
      <c r="A494" s="173"/>
      <c r="B494" s="168"/>
      <c r="C494" s="164"/>
      <c r="D494" s="164"/>
      <c r="E494" s="753"/>
      <c r="F494" s="204"/>
    </row>
    <row r="495" spans="1:6" s="116" customFormat="1">
      <c r="A495" s="246"/>
      <c r="B495" s="168"/>
      <c r="C495" s="164"/>
      <c r="D495" s="164"/>
      <c r="E495" s="245"/>
      <c r="F495" s="204"/>
    </row>
    <row r="496" spans="1:6" s="116" customFormat="1">
      <c r="A496" s="246"/>
      <c r="B496" s="168"/>
      <c r="C496" s="164"/>
      <c r="D496" s="164"/>
      <c r="E496" s="245"/>
      <c r="F496" s="204"/>
    </row>
    <row r="497" spans="1:256" s="116" customFormat="1">
      <c r="A497" s="160"/>
      <c r="B497" s="162"/>
      <c r="C497" s="164"/>
      <c r="D497" s="164"/>
      <c r="E497" s="753"/>
      <c r="F497" s="204"/>
    </row>
    <row r="498" spans="1:256" s="116" customFormat="1">
      <c r="A498" s="160"/>
      <c r="B498" s="162"/>
      <c r="C498" s="164"/>
      <c r="D498" s="139"/>
      <c r="E498" s="138"/>
      <c r="F498" s="139"/>
    </row>
    <row r="499" spans="1:256" s="127" customFormat="1">
      <c r="A499" s="160"/>
      <c r="B499" s="162"/>
      <c r="C499" s="118"/>
      <c r="D499" s="139"/>
      <c r="E499" s="138"/>
      <c r="F499" s="139"/>
    </row>
    <row r="500" spans="1:256" s="127" customFormat="1">
      <c r="A500" s="116"/>
      <c r="B500" s="162"/>
      <c r="C500" s="118"/>
      <c r="D500" s="118"/>
      <c r="E500" s="138"/>
      <c r="F500" s="139"/>
    </row>
    <row r="501" spans="1:256" s="127" customFormat="1">
      <c r="A501" s="116"/>
      <c r="B501" s="162"/>
      <c r="C501" s="66"/>
      <c r="D501" s="66"/>
      <c r="E501" s="757"/>
      <c r="F501" s="66"/>
    </row>
    <row r="502" spans="1:256" s="127" customFormat="1">
      <c r="A502" s="116"/>
      <c r="B502" s="162"/>
      <c r="C502" s="118"/>
      <c r="D502" s="118"/>
      <c r="E502" s="753"/>
      <c r="F502" s="204"/>
    </row>
    <row r="503" spans="1:256" s="127" customFormat="1">
      <c r="A503" s="247"/>
      <c r="B503" s="170"/>
      <c r="C503" s="118"/>
      <c r="D503" s="118"/>
      <c r="E503" s="138"/>
      <c r="F503" s="139"/>
    </row>
    <row r="504" spans="1:256" s="127" customFormat="1">
      <c r="A504" s="173"/>
      <c r="B504" s="248"/>
      <c r="C504" s="118"/>
      <c r="D504" s="118"/>
      <c r="E504" s="138"/>
      <c r="F504" s="139"/>
    </row>
    <row r="505" spans="1:256" s="127" customFormat="1">
      <c r="A505" s="246"/>
      <c r="B505" s="117"/>
      <c r="C505" s="249"/>
      <c r="D505" s="164"/>
      <c r="E505" s="753"/>
      <c r="F505" s="204"/>
    </row>
    <row r="506" spans="1:256" s="102" customFormat="1">
      <c r="A506" s="250"/>
      <c r="B506" s="251"/>
      <c r="C506" s="252"/>
      <c r="D506" s="253"/>
      <c r="E506" s="254"/>
      <c r="F506" s="250"/>
    </row>
    <row r="507" spans="1:256" s="241" customFormat="1">
      <c r="A507" s="160"/>
      <c r="B507" s="168"/>
      <c r="C507" s="118"/>
      <c r="D507" s="118"/>
      <c r="E507" s="753"/>
      <c r="F507" s="121"/>
      <c r="G507" s="255"/>
      <c r="H507" s="255"/>
      <c r="I507" s="255"/>
      <c r="J507" s="255"/>
      <c r="K507" s="255"/>
      <c r="L507" s="255"/>
      <c r="M507" s="255"/>
      <c r="N507" s="255"/>
      <c r="O507" s="255"/>
      <c r="P507" s="255"/>
      <c r="Q507" s="255"/>
      <c r="R507" s="255"/>
      <c r="S507" s="255"/>
      <c r="T507" s="255"/>
      <c r="U507" s="255"/>
      <c r="V507" s="255"/>
      <c r="W507" s="255"/>
      <c r="X507" s="255"/>
      <c r="Y507" s="255"/>
      <c r="Z507" s="255"/>
      <c r="AA507" s="255"/>
      <c r="AB507" s="255"/>
      <c r="AC507" s="255"/>
      <c r="AD507" s="255"/>
      <c r="AE507" s="255"/>
      <c r="AF507" s="255"/>
      <c r="AG507" s="255"/>
      <c r="AH507" s="255"/>
      <c r="AI507" s="255"/>
      <c r="AJ507" s="255"/>
      <c r="AK507" s="255"/>
      <c r="AL507" s="255"/>
      <c r="AM507" s="255"/>
      <c r="AN507" s="255"/>
      <c r="AO507" s="255"/>
      <c r="AP507" s="255"/>
      <c r="AQ507" s="255"/>
      <c r="AR507" s="255"/>
      <c r="AS507" s="255"/>
      <c r="AT507" s="255"/>
      <c r="AU507" s="255"/>
      <c r="AV507" s="255"/>
      <c r="AW507" s="255"/>
      <c r="AX507" s="255"/>
      <c r="AY507" s="255"/>
      <c r="AZ507" s="255"/>
      <c r="BA507" s="255"/>
      <c r="BB507" s="255"/>
      <c r="BC507" s="255"/>
      <c r="BD507" s="255"/>
      <c r="BE507" s="255"/>
      <c r="BF507" s="255"/>
      <c r="BG507" s="255"/>
      <c r="BH507" s="255"/>
      <c r="BI507" s="255"/>
      <c r="BJ507" s="255"/>
      <c r="BK507" s="255"/>
      <c r="BL507" s="255"/>
      <c r="BM507" s="255"/>
      <c r="BN507" s="255"/>
      <c r="BO507" s="255"/>
      <c r="BP507" s="255"/>
      <c r="BQ507" s="255"/>
      <c r="BR507" s="255"/>
      <c r="BS507" s="255"/>
      <c r="BT507" s="255"/>
      <c r="BU507" s="255"/>
      <c r="BV507" s="255"/>
      <c r="BW507" s="255"/>
      <c r="BX507" s="255"/>
      <c r="BY507" s="255"/>
      <c r="BZ507" s="255"/>
      <c r="CA507" s="255"/>
      <c r="CB507" s="255"/>
      <c r="CC507" s="255"/>
      <c r="CD507" s="255"/>
      <c r="CE507" s="255"/>
      <c r="CF507" s="255"/>
      <c r="CG507" s="255"/>
      <c r="CH507" s="255"/>
      <c r="CI507" s="255"/>
      <c r="CJ507" s="255"/>
      <c r="CK507" s="255"/>
      <c r="CL507" s="255"/>
      <c r="CM507" s="255"/>
      <c r="CN507" s="255"/>
      <c r="CO507" s="255"/>
      <c r="CP507" s="255"/>
      <c r="CQ507" s="255"/>
      <c r="CR507" s="255"/>
      <c r="CS507" s="255"/>
      <c r="CT507" s="255"/>
      <c r="CU507" s="255"/>
      <c r="CV507" s="255"/>
      <c r="CW507" s="255"/>
      <c r="CX507" s="255"/>
      <c r="CY507" s="255"/>
      <c r="CZ507" s="255"/>
      <c r="DA507" s="255"/>
      <c r="DB507" s="255"/>
      <c r="DC507" s="255"/>
      <c r="DD507" s="255"/>
      <c r="DE507" s="255"/>
      <c r="DF507" s="255"/>
      <c r="DG507" s="255"/>
      <c r="DH507" s="255"/>
      <c r="DI507" s="255"/>
      <c r="DJ507" s="255"/>
      <c r="DK507" s="255"/>
      <c r="DL507" s="255"/>
      <c r="DM507" s="255"/>
      <c r="DN507" s="255"/>
      <c r="DO507" s="255"/>
      <c r="DP507" s="255"/>
      <c r="DQ507" s="255"/>
      <c r="DR507" s="255"/>
      <c r="DS507" s="255"/>
      <c r="DT507" s="255"/>
      <c r="DU507" s="255"/>
      <c r="DV507" s="255"/>
      <c r="DW507" s="255"/>
      <c r="DX507" s="255"/>
      <c r="DY507" s="255"/>
      <c r="DZ507" s="255"/>
      <c r="EA507" s="255"/>
      <c r="EB507" s="255"/>
      <c r="EC507" s="255"/>
      <c r="ED507" s="255"/>
      <c r="EE507" s="255"/>
      <c r="EF507" s="255"/>
      <c r="EG507" s="255"/>
      <c r="EH507" s="255"/>
      <c r="EI507" s="255"/>
      <c r="EJ507" s="255"/>
      <c r="EK507" s="255"/>
      <c r="EL507" s="255"/>
      <c r="EM507" s="255"/>
      <c r="EN507" s="255"/>
      <c r="EO507" s="255"/>
      <c r="EP507" s="255"/>
      <c r="EQ507" s="255"/>
      <c r="ER507" s="255"/>
      <c r="ES507" s="255"/>
      <c r="ET507" s="255"/>
      <c r="EU507" s="255"/>
      <c r="EV507" s="255"/>
      <c r="EW507" s="255"/>
      <c r="EX507" s="255"/>
      <c r="EY507" s="255"/>
      <c r="EZ507" s="255"/>
      <c r="FA507" s="255"/>
      <c r="FB507" s="255"/>
      <c r="FC507" s="255"/>
      <c r="FD507" s="255"/>
      <c r="FE507" s="255"/>
      <c r="FF507" s="255"/>
      <c r="FG507" s="255"/>
      <c r="FH507" s="255"/>
      <c r="FI507" s="255"/>
      <c r="FJ507" s="255"/>
      <c r="FK507" s="255"/>
      <c r="FL507" s="255"/>
      <c r="FM507" s="255"/>
      <c r="FN507" s="255"/>
      <c r="FO507" s="255"/>
      <c r="FP507" s="255"/>
      <c r="FQ507" s="255"/>
      <c r="FR507" s="255"/>
      <c r="FS507" s="255"/>
      <c r="FT507" s="255"/>
      <c r="FU507" s="255"/>
      <c r="FV507" s="255"/>
      <c r="FW507" s="255"/>
      <c r="FX507" s="255"/>
      <c r="FY507" s="255"/>
      <c r="FZ507" s="255"/>
      <c r="GA507" s="255"/>
      <c r="GB507" s="255"/>
      <c r="GC507" s="255"/>
      <c r="GD507" s="255"/>
      <c r="GE507" s="255"/>
      <c r="GF507" s="255"/>
      <c r="GG507" s="255"/>
      <c r="GH507" s="255"/>
      <c r="GI507" s="255"/>
      <c r="GJ507" s="255"/>
      <c r="GK507" s="255"/>
      <c r="GL507" s="255"/>
      <c r="GM507" s="255"/>
      <c r="GN507" s="255"/>
      <c r="GO507" s="255"/>
      <c r="GP507" s="255"/>
      <c r="GQ507" s="255"/>
      <c r="GR507" s="255"/>
      <c r="GS507" s="255"/>
      <c r="GT507" s="255"/>
      <c r="GU507" s="255"/>
      <c r="GV507" s="255"/>
      <c r="GW507" s="255"/>
      <c r="GX507" s="255"/>
      <c r="GY507" s="255"/>
      <c r="GZ507" s="255"/>
      <c r="HA507" s="255"/>
      <c r="HB507" s="255"/>
      <c r="HC507" s="255"/>
      <c r="HD507" s="255"/>
      <c r="HE507" s="255"/>
      <c r="HF507" s="255"/>
      <c r="HG507" s="255"/>
      <c r="HH507" s="255"/>
      <c r="HI507" s="255"/>
      <c r="HJ507" s="255"/>
      <c r="HK507" s="255"/>
      <c r="HL507" s="255"/>
      <c r="HM507" s="255"/>
      <c r="HN507" s="255"/>
      <c r="HO507" s="255"/>
      <c r="HP507" s="255"/>
      <c r="HQ507" s="255"/>
      <c r="HR507" s="255"/>
      <c r="HS507" s="255"/>
      <c r="HT507" s="255"/>
      <c r="HU507" s="255"/>
      <c r="HV507" s="255"/>
      <c r="HW507" s="255"/>
      <c r="HX507" s="255"/>
      <c r="HY507" s="255"/>
      <c r="HZ507" s="255"/>
      <c r="IA507" s="255"/>
      <c r="IB507" s="255"/>
      <c r="IC507" s="255"/>
      <c r="ID507" s="255"/>
      <c r="IE507" s="255"/>
      <c r="IF507" s="255"/>
      <c r="IG507" s="255"/>
      <c r="IH507" s="255"/>
      <c r="II507" s="255"/>
      <c r="IJ507" s="255"/>
      <c r="IK507" s="255"/>
      <c r="IL507" s="255"/>
      <c r="IM507" s="255"/>
      <c r="IN507" s="255"/>
      <c r="IO507" s="255"/>
      <c r="IP507" s="255"/>
      <c r="IQ507" s="255"/>
      <c r="IR507" s="255"/>
      <c r="IS507" s="255"/>
      <c r="IT507" s="255"/>
      <c r="IU507" s="255"/>
      <c r="IV507" s="255"/>
    </row>
    <row r="508" spans="1:256" s="116" customFormat="1">
      <c r="A508" s="191"/>
      <c r="B508" s="242"/>
      <c r="C508" s="256"/>
      <c r="D508" s="256"/>
      <c r="E508" s="235"/>
      <c r="F508" s="23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c r="AR508" s="146"/>
      <c r="AS508" s="146"/>
      <c r="AT508" s="146"/>
      <c r="AU508" s="146"/>
      <c r="AV508" s="146"/>
      <c r="AW508" s="146"/>
      <c r="AX508" s="146"/>
      <c r="AY508" s="146"/>
      <c r="AZ508" s="146"/>
      <c r="BA508" s="146"/>
      <c r="BB508" s="146"/>
      <c r="BC508" s="146"/>
      <c r="BD508" s="146"/>
      <c r="BE508" s="146"/>
      <c r="BF508" s="146"/>
      <c r="BG508" s="146"/>
      <c r="BH508" s="146"/>
      <c r="BI508" s="146"/>
      <c r="BJ508" s="146"/>
      <c r="BK508" s="146"/>
      <c r="BL508" s="146"/>
      <c r="BM508" s="146"/>
      <c r="BN508" s="146"/>
      <c r="BO508" s="146"/>
      <c r="BP508" s="146"/>
      <c r="BQ508" s="146"/>
      <c r="BR508" s="146"/>
      <c r="BS508" s="146"/>
      <c r="BT508" s="146"/>
      <c r="BU508" s="146"/>
      <c r="BV508" s="146"/>
      <c r="BW508" s="146"/>
      <c r="BX508" s="146"/>
      <c r="BY508" s="146"/>
      <c r="BZ508" s="146"/>
      <c r="CA508" s="146"/>
      <c r="CB508" s="146"/>
      <c r="CC508" s="146"/>
      <c r="CD508" s="146"/>
      <c r="CE508" s="146"/>
      <c r="CF508" s="146"/>
      <c r="CG508" s="146"/>
      <c r="CH508" s="146"/>
      <c r="CI508" s="146"/>
      <c r="CJ508" s="146"/>
      <c r="CK508" s="146"/>
      <c r="CL508" s="146"/>
      <c r="CM508" s="146"/>
      <c r="CN508" s="146"/>
      <c r="CO508" s="146"/>
      <c r="CP508" s="146"/>
      <c r="CQ508" s="146"/>
      <c r="CR508" s="146"/>
      <c r="CS508" s="146"/>
      <c r="CT508" s="146"/>
      <c r="CU508" s="146"/>
      <c r="CV508" s="146"/>
      <c r="CW508" s="146"/>
      <c r="CX508" s="146"/>
      <c r="CY508" s="146"/>
      <c r="CZ508" s="146"/>
      <c r="DA508" s="146"/>
      <c r="DB508" s="146"/>
      <c r="DC508" s="146"/>
      <c r="DD508" s="146"/>
      <c r="DE508" s="146"/>
      <c r="DF508" s="146"/>
      <c r="DG508" s="146"/>
      <c r="DH508" s="146"/>
      <c r="DI508" s="146"/>
      <c r="DJ508" s="146"/>
      <c r="DK508" s="146"/>
      <c r="DL508" s="146"/>
      <c r="DM508" s="146"/>
      <c r="DN508" s="146"/>
      <c r="DO508" s="146"/>
      <c r="DP508" s="146"/>
      <c r="DQ508" s="146"/>
      <c r="DR508" s="146"/>
      <c r="DS508" s="146"/>
      <c r="DT508" s="146"/>
      <c r="DU508" s="146"/>
      <c r="DV508" s="146"/>
      <c r="DW508" s="146"/>
      <c r="DX508" s="146"/>
      <c r="DY508" s="146"/>
      <c r="DZ508" s="146"/>
      <c r="EA508" s="146"/>
      <c r="EB508" s="146"/>
      <c r="EC508" s="146"/>
      <c r="ED508" s="146"/>
      <c r="EE508" s="146"/>
      <c r="EF508" s="146"/>
      <c r="EG508" s="146"/>
      <c r="EH508" s="146"/>
      <c r="EI508" s="146"/>
      <c r="EJ508" s="146"/>
      <c r="EK508" s="146"/>
      <c r="EL508" s="146"/>
      <c r="EM508" s="146"/>
      <c r="EN508" s="146"/>
      <c r="EO508" s="146"/>
      <c r="EP508" s="146"/>
      <c r="EQ508" s="146"/>
      <c r="ER508" s="146"/>
      <c r="ES508" s="146"/>
      <c r="ET508" s="146"/>
      <c r="EU508" s="146"/>
      <c r="EV508" s="146"/>
      <c r="EW508" s="146"/>
      <c r="EX508" s="146"/>
      <c r="EY508" s="146"/>
      <c r="EZ508" s="146"/>
      <c r="FA508" s="146"/>
      <c r="FB508" s="146"/>
      <c r="FC508" s="146"/>
      <c r="FD508" s="146"/>
      <c r="FE508" s="146"/>
      <c r="FF508" s="146"/>
      <c r="FG508" s="146"/>
      <c r="FH508" s="146"/>
      <c r="FI508" s="146"/>
      <c r="FJ508" s="146"/>
      <c r="FK508" s="146"/>
      <c r="FL508" s="146"/>
      <c r="FM508" s="146"/>
      <c r="FN508" s="146"/>
      <c r="FO508" s="146"/>
      <c r="FP508" s="146"/>
      <c r="FQ508" s="146"/>
      <c r="FR508" s="146"/>
      <c r="FS508" s="146"/>
      <c r="FT508" s="146"/>
      <c r="FU508" s="146"/>
      <c r="FV508" s="146"/>
      <c r="FW508" s="146"/>
      <c r="FX508" s="146"/>
      <c r="FY508" s="146"/>
      <c r="FZ508" s="146"/>
      <c r="GA508" s="146"/>
      <c r="GB508" s="146"/>
      <c r="GC508" s="146"/>
      <c r="GD508" s="146"/>
      <c r="GE508" s="146"/>
      <c r="GF508" s="146"/>
      <c r="GG508" s="146"/>
      <c r="GH508" s="146"/>
      <c r="GI508" s="146"/>
      <c r="GJ508" s="146"/>
      <c r="GK508" s="146"/>
      <c r="GL508" s="146"/>
      <c r="GM508" s="146"/>
      <c r="GN508" s="146"/>
      <c r="GO508" s="146"/>
      <c r="GP508" s="146"/>
      <c r="GQ508" s="146"/>
      <c r="GR508" s="146"/>
      <c r="GS508" s="146"/>
      <c r="GT508" s="146"/>
      <c r="GU508" s="146"/>
      <c r="GV508" s="146"/>
      <c r="GW508" s="146"/>
      <c r="GX508" s="146"/>
      <c r="GY508" s="146"/>
      <c r="GZ508" s="146"/>
      <c r="HA508" s="146"/>
      <c r="HB508" s="146"/>
      <c r="HC508" s="146"/>
      <c r="HD508" s="146"/>
      <c r="HE508" s="146"/>
      <c r="HF508" s="146"/>
      <c r="HG508" s="146"/>
      <c r="HH508" s="146"/>
      <c r="HI508" s="146"/>
      <c r="HJ508" s="146"/>
      <c r="HK508" s="146"/>
      <c r="HL508" s="146"/>
      <c r="HM508" s="146"/>
      <c r="HN508" s="146"/>
      <c r="HO508" s="146"/>
      <c r="HP508" s="146"/>
      <c r="HQ508" s="146"/>
      <c r="HR508" s="146"/>
      <c r="HS508" s="146"/>
      <c r="HT508" s="146"/>
      <c r="HU508" s="146"/>
      <c r="HV508" s="146"/>
      <c r="HW508" s="146"/>
      <c r="HX508" s="146"/>
      <c r="HY508" s="146"/>
      <c r="HZ508" s="146"/>
      <c r="IA508" s="146"/>
      <c r="IB508" s="146"/>
      <c r="IC508" s="146"/>
      <c r="ID508" s="146"/>
      <c r="IE508" s="146"/>
      <c r="IF508" s="146"/>
      <c r="IG508" s="146"/>
      <c r="IH508" s="146"/>
      <c r="II508" s="146"/>
      <c r="IJ508" s="146"/>
      <c r="IK508" s="146"/>
      <c r="IL508" s="146"/>
      <c r="IM508" s="146"/>
      <c r="IN508" s="146"/>
      <c r="IO508" s="146"/>
      <c r="IP508" s="146"/>
      <c r="IQ508" s="146"/>
      <c r="IR508" s="146"/>
      <c r="IS508" s="146"/>
      <c r="IT508" s="146"/>
      <c r="IU508" s="146"/>
      <c r="IV508" s="146"/>
    </row>
    <row r="509" spans="1:256" s="116" customFormat="1">
      <c r="A509" s="173"/>
      <c r="B509" s="183"/>
      <c r="C509" s="118"/>
      <c r="D509" s="118"/>
      <c r="E509" s="130"/>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c r="AN509" s="146"/>
      <c r="AO509" s="146"/>
      <c r="AP509" s="146"/>
      <c r="AQ509" s="146"/>
      <c r="AR509" s="146"/>
      <c r="AS509" s="146"/>
      <c r="AT509" s="146"/>
      <c r="AU509" s="146"/>
      <c r="AV509" s="146"/>
      <c r="AW509" s="146"/>
      <c r="AX509" s="146"/>
      <c r="AY509" s="146"/>
      <c r="AZ509" s="146"/>
      <c r="BA509" s="146"/>
      <c r="BB509" s="146"/>
      <c r="BC509" s="146"/>
      <c r="BD509" s="146"/>
      <c r="BE509" s="146"/>
      <c r="BF509" s="146"/>
      <c r="BG509" s="146"/>
      <c r="BH509" s="146"/>
      <c r="BI509" s="146"/>
      <c r="BJ509" s="146"/>
      <c r="BK509" s="146"/>
      <c r="BL509" s="146"/>
      <c r="BM509" s="146"/>
      <c r="BN509" s="146"/>
      <c r="BO509" s="146"/>
      <c r="BP509" s="146"/>
      <c r="BQ509" s="146"/>
      <c r="BR509" s="146"/>
      <c r="BS509" s="146"/>
      <c r="BT509" s="146"/>
      <c r="BU509" s="146"/>
      <c r="BV509" s="146"/>
      <c r="BW509" s="146"/>
      <c r="BX509" s="146"/>
      <c r="BY509" s="146"/>
      <c r="BZ509" s="146"/>
      <c r="CA509" s="146"/>
      <c r="CB509" s="146"/>
      <c r="CC509" s="146"/>
      <c r="CD509" s="146"/>
      <c r="CE509" s="146"/>
      <c r="CF509" s="146"/>
      <c r="CG509" s="146"/>
      <c r="CH509" s="146"/>
      <c r="CI509" s="146"/>
      <c r="CJ509" s="146"/>
      <c r="CK509" s="146"/>
      <c r="CL509" s="146"/>
      <c r="CM509" s="146"/>
      <c r="CN509" s="146"/>
      <c r="CO509" s="146"/>
      <c r="CP509" s="146"/>
      <c r="CQ509" s="146"/>
      <c r="CR509" s="146"/>
      <c r="CS509" s="146"/>
      <c r="CT509" s="146"/>
      <c r="CU509" s="146"/>
      <c r="CV509" s="146"/>
      <c r="CW509" s="146"/>
      <c r="CX509" s="146"/>
      <c r="CY509" s="146"/>
      <c r="CZ509" s="146"/>
      <c r="DA509" s="146"/>
      <c r="DB509" s="146"/>
      <c r="DC509" s="146"/>
      <c r="DD509" s="146"/>
      <c r="DE509" s="146"/>
      <c r="DF509" s="146"/>
      <c r="DG509" s="146"/>
      <c r="DH509" s="146"/>
      <c r="DI509" s="146"/>
      <c r="DJ509" s="146"/>
      <c r="DK509" s="146"/>
      <c r="DL509" s="146"/>
      <c r="DM509" s="146"/>
      <c r="DN509" s="146"/>
      <c r="DO509" s="146"/>
      <c r="DP509" s="146"/>
      <c r="DQ509" s="146"/>
      <c r="DR509" s="146"/>
      <c r="DS509" s="146"/>
      <c r="DT509" s="146"/>
      <c r="DU509" s="146"/>
      <c r="DV509" s="146"/>
      <c r="DW509" s="146"/>
      <c r="DX509" s="146"/>
      <c r="DY509" s="146"/>
      <c r="DZ509" s="146"/>
      <c r="EA509" s="146"/>
      <c r="EB509" s="146"/>
      <c r="EC509" s="146"/>
      <c r="ED509" s="146"/>
      <c r="EE509" s="146"/>
      <c r="EF509" s="146"/>
      <c r="EG509" s="146"/>
      <c r="EH509" s="146"/>
      <c r="EI509" s="146"/>
      <c r="EJ509" s="146"/>
      <c r="EK509" s="146"/>
      <c r="EL509" s="146"/>
      <c r="EM509" s="146"/>
      <c r="EN509" s="146"/>
      <c r="EO509" s="146"/>
      <c r="EP509" s="146"/>
      <c r="EQ509" s="146"/>
      <c r="ER509" s="146"/>
      <c r="ES509" s="146"/>
      <c r="ET509" s="146"/>
      <c r="EU509" s="146"/>
      <c r="EV509" s="146"/>
      <c r="EW509" s="146"/>
      <c r="EX509" s="146"/>
      <c r="EY509" s="146"/>
      <c r="EZ509" s="146"/>
      <c r="FA509" s="146"/>
      <c r="FB509" s="146"/>
      <c r="FC509" s="146"/>
      <c r="FD509" s="146"/>
      <c r="FE509" s="146"/>
      <c r="FF509" s="146"/>
      <c r="FG509" s="146"/>
      <c r="FH509" s="146"/>
      <c r="FI509" s="146"/>
      <c r="FJ509" s="146"/>
      <c r="FK509" s="146"/>
      <c r="FL509" s="146"/>
      <c r="FM509" s="146"/>
      <c r="FN509" s="146"/>
      <c r="FO509" s="146"/>
      <c r="FP509" s="146"/>
      <c r="FQ509" s="146"/>
      <c r="FR509" s="146"/>
      <c r="FS509" s="146"/>
      <c r="FT509" s="146"/>
      <c r="FU509" s="146"/>
      <c r="FV509" s="146"/>
      <c r="FW509" s="146"/>
      <c r="FX509" s="146"/>
      <c r="FY509" s="146"/>
      <c r="FZ509" s="146"/>
      <c r="GA509" s="146"/>
      <c r="GB509" s="146"/>
      <c r="GC509" s="146"/>
      <c r="GD509" s="146"/>
      <c r="GE509" s="146"/>
      <c r="GF509" s="146"/>
      <c r="GG509" s="146"/>
      <c r="GH509" s="146"/>
      <c r="GI509" s="146"/>
      <c r="GJ509" s="146"/>
      <c r="GK509" s="146"/>
      <c r="GL509" s="146"/>
      <c r="GM509" s="146"/>
      <c r="GN509" s="146"/>
      <c r="GO509" s="146"/>
      <c r="GP509" s="146"/>
      <c r="GQ509" s="146"/>
      <c r="GR509" s="146"/>
      <c r="GS509" s="146"/>
      <c r="GT509" s="146"/>
      <c r="GU509" s="146"/>
      <c r="GV509" s="146"/>
      <c r="GW509" s="146"/>
      <c r="GX509" s="146"/>
      <c r="GY509" s="146"/>
      <c r="GZ509" s="146"/>
      <c r="HA509" s="146"/>
      <c r="HB509" s="146"/>
      <c r="HC509" s="146"/>
      <c r="HD509" s="146"/>
      <c r="HE509" s="146"/>
      <c r="HF509" s="146"/>
      <c r="HG509" s="146"/>
      <c r="HH509" s="146"/>
      <c r="HI509" s="146"/>
      <c r="HJ509" s="146"/>
      <c r="HK509" s="146"/>
      <c r="HL509" s="146"/>
      <c r="HM509" s="146"/>
      <c r="HN509" s="146"/>
      <c r="HO509" s="146"/>
      <c r="HP509" s="146"/>
      <c r="HQ509" s="146"/>
      <c r="HR509" s="146"/>
      <c r="HS509" s="146"/>
      <c r="HT509" s="146"/>
      <c r="HU509" s="146"/>
      <c r="HV509" s="146"/>
      <c r="HW509" s="146"/>
      <c r="HX509" s="146"/>
      <c r="HY509" s="146"/>
      <c r="HZ509" s="146"/>
      <c r="IA509" s="146"/>
      <c r="IB509" s="146"/>
      <c r="IC509" s="146"/>
      <c r="ID509" s="146"/>
      <c r="IE509" s="146"/>
      <c r="IF509" s="146"/>
      <c r="IG509" s="146"/>
      <c r="IH509" s="146"/>
      <c r="II509" s="146"/>
      <c r="IJ509" s="146"/>
      <c r="IK509" s="146"/>
      <c r="IL509" s="146"/>
      <c r="IM509" s="146"/>
      <c r="IN509" s="146"/>
      <c r="IO509" s="146"/>
      <c r="IP509" s="146"/>
      <c r="IQ509" s="146"/>
      <c r="IR509" s="146"/>
      <c r="IS509" s="146"/>
      <c r="IT509" s="146"/>
      <c r="IU509" s="146"/>
      <c r="IV509" s="146"/>
    </row>
    <row r="510" spans="1:256" s="241" customFormat="1">
      <c r="A510" s="116"/>
      <c r="B510" s="183"/>
      <c r="C510" s="257"/>
      <c r="D510" s="258"/>
      <c r="E510" s="753"/>
      <c r="F510" s="204"/>
      <c r="G510" s="255"/>
      <c r="H510" s="255"/>
      <c r="I510" s="255"/>
      <c r="J510" s="255"/>
      <c r="K510" s="255"/>
      <c r="L510" s="255"/>
      <c r="M510" s="255"/>
      <c r="N510" s="255"/>
      <c r="O510" s="255"/>
      <c r="P510" s="255"/>
      <c r="Q510" s="255"/>
      <c r="R510" s="255"/>
      <c r="S510" s="255"/>
      <c r="T510" s="255"/>
      <c r="U510" s="255"/>
      <c r="V510" s="255"/>
      <c r="W510" s="255"/>
      <c r="X510" s="255"/>
      <c r="Y510" s="255"/>
      <c r="Z510" s="255"/>
      <c r="AA510" s="255"/>
      <c r="AB510" s="255"/>
      <c r="AC510" s="255"/>
      <c r="AD510" s="255"/>
      <c r="AE510" s="255"/>
      <c r="AF510" s="255"/>
      <c r="AG510" s="255"/>
      <c r="AH510" s="255"/>
      <c r="AI510" s="255"/>
      <c r="AJ510" s="255"/>
      <c r="AK510" s="255"/>
      <c r="AL510" s="255"/>
      <c r="AM510" s="255"/>
      <c r="AN510" s="255"/>
      <c r="AO510" s="255"/>
      <c r="AP510" s="255"/>
      <c r="AQ510" s="255"/>
      <c r="AR510" s="255"/>
      <c r="AS510" s="255"/>
      <c r="AT510" s="255"/>
      <c r="AU510" s="255"/>
      <c r="AV510" s="255"/>
      <c r="AW510" s="255"/>
      <c r="AX510" s="255"/>
      <c r="AY510" s="255"/>
      <c r="AZ510" s="255"/>
      <c r="BA510" s="255"/>
      <c r="BB510" s="255"/>
      <c r="BC510" s="255"/>
      <c r="BD510" s="255"/>
      <c r="BE510" s="255"/>
      <c r="BF510" s="255"/>
      <c r="BG510" s="255"/>
      <c r="BH510" s="255"/>
      <c r="BI510" s="255"/>
      <c r="BJ510" s="255"/>
      <c r="BK510" s="255"/>
      <c r="BL510" s="255"/>
      <c r="BM510" s="255"/>
      <c r="BN510" s="255"/>
      <c r="BO510" s="255"/>
      <c r="BP510" s="255"/>
      <c r="BQ510" s="255"/>
      <c r="BR510" s="255"/>
      <c r="BS510" s="255"/>
      <c r="BT510" s="255"/>
      <c r="BU510" s="255"/>
      <c r="BV510" s="255"/>
      <c r="BW510" s="255"/>
      <c r="BX510" s="255"/>
      <c r="BY510" s="255"/>
      <c r="BZ510" s="255"/>
      <c r="CA510" s="255"/>
      <c r="CB510" s="255"/>
      <c r="CC510" s="255"/>
      <c r="CD510" s="255"/>
      <c r="CE510" s="255"/>
      <c r="CF510" s="255"/>
      <c r="CG510" s="255"/>
      <c r="CH510" s="255"/>
      <c r="CI510" s="255"/>
      <c r="CJ510" s="255"/>
      <c r="CK510" s="255"/>
      <c r="CL510" s="255"/>
      <c r="CM510" s="255"/>
      <c r="CN510" s="255"/>
      <c r="CO510" s="255"/>
      <c r="CP510" s="255"/>
      <c r="CQ510" s="255"/>
      <c r="CR510" s="255"/>
      <c r="CS510" s="255"/>
      <c r="CT510" s="255"/>
      <c r="CU510" s="255"/>
      <c r="CV510" s="255"/>
      <c r="CW510" s="255"/>
      <c r="CX510" s="255"/>
      <c r="CY510" s="255"/>
      <c r="CZ510" s="255"/>
      <c r="DA510" s="255"/>
      <c r="DB510" s="255"/>
      <c r="DC510" s="255"/>
      <c r="DD510" s="255"/>
      <c r="DE510" s="255"/>
      <c r="DF510" s="255"/>
      <c r="DG510" s="255"/>
      <c r="DH510" s="255"/>
      <c r="DI510" s="255"/>
      <c r="DJ510" s="255"/>
      <c r="DK510" s="255"/>
      <c r="DL510" s="255"/>
      <c r="DM510" s="255"/>
      <c r="DN510" s="255"/>
      <c r="DO510" s="255"/>
      <c r="DP510" s="255"/>
      <c r="DQ510" s="255"/>
      <c r="DR510" s="255"/>
      <c r="DS510" s="255"/>
      <c r="DT510" s="255"/>
      <c r="DU510" s="255"/>
      <c r="DV510" s="255"/>
      <c r="DW510" s="255"/>
      <c r="DX510" s="255"/>
      <c r="DY510" s="255"/>
      <c r="DZ510" s="255"/>
      <c r="EA510" s="255"/>
      <c r="EB510" s="255"/>
      <c r="EC510" s="255"/>
      <c r="ED510" s="255"/>
      <c r="EE510" s="255"/>
      <c r="EF510" s="255"/>
      <c r="EG510" s="255"/>
      <c r="EH510" s="255"/>
      <c r="EI510" s="255"/>
      <c r="EJ510" s="255"/>
      <c r="EK510" s="255"/>
      <c r="EL510" s="255"/>
      <c r="EM510" s="255"/>
      <c r="EN510" s="255"/>
      <c r="EO510" s="255"/>
      <c r="EP510" s="255"/>
      <c r="EQ510" s="255"/>
      <c r="ER510" s="255"/>
      <c r="ES510" s="255"/>
      <c r="ET510" s="255"/>
      <c r="EU510" s="255"/>
      <c r="EV510" s="255"/>
      <c r="EW510" s="255"/>
      <c r="EX510" s="255"/>
      <c r="EY510" s="255"/>
      <c r="EZ510" s="255"/>
      <c r="FA510" s="255"/>
      <c r="FB510" s="255"/>
      <c r="FC510" s="255"/>
      <c r="FD510" s="255"/>
      <c r="FE510" s="255"/>
      <c r="FF510" s="255"/>
      <c r="FG510" s="255"/>
      <c r="FH510" s="255"/>
      <c r="FI510" s="255"/>
      <c r="FJ510" s="255"/>
      <c r="FK510" s="255"/>
      <c r="FL510" s="255"/>
      <c r="FM510" s="255"/>
      <c r="FN510" s="255"/>
      <c r="FO510" s="255"/>
      <c r="FP510" s="255"/>
      <c r="FQ510" s="255"/>
      <c r="FR510" s="255"/>
      <c r="FS510" s="255"/>
      <c r="FT510" s="255"/>
      <c r="FU510" s="255"/>
      <c r="FV510" s="255"/>
      <c r="FW510" s="255"/>
      <c r="FX510" s="255"/>
      <c r="FY510" s="255"/>
      <c r="FZ510" s="255"/>
      <c r="GA510" s="255"/>
      <c r="GB510" s="255"/>
      <c r="GC510" s="255"/>
      <c r="GD510" s="255"/>
      <c r="GE510" s="255"/>
      <c r="GF510" s="255"/>
      <c r="GG510" s="255"/>
      <c r="GH510" s="255"/>
      <c r="GI510" s="255"/>
      <c r="GJ510" s="255"/>
      <c r="GK510" s="255"/>
      <c r="GL510" s="255"/>
      <c r="GM510" s="255"/>
      <c r="GN510" s="255"/>
      <c r="GO510" s="255"/>
      <c r="GP510" s="255"/>
      <c r="GQ510" s="255"/>
      <c r="GR510" s="255"/>
      <c r="GS510" s="255"/>
      <c r="GT510" s="255"/>
      <c r="GU510" s="255"/>
      <c r="GV510" s="255"/>
      <c r="GW510" s="255"/>
      <c r="GX510" s="255"/>
      <c r="GY510" s="255"/>
      <c r="GZ510" s="255"/>
      <c r="HA510" s="255"/>
      <c r="HB510" s="255"/>
      <c r="HC510" s="255"/>
      <c r="HD510" s="255"/>
      <c r="HE510" s="255"/>
      <c r="HF510" s="255"/>
      <c r="HG510" s="255"/>
      <c r="HH510" s="255"/>
      <c r="HI510" s="255"/>
      <c r="HJ510" s="255"/>
      <c r="HK510" s="255"/>
      <c r="HL510" s="255"/>
      <c r="HM510" s="255"/>
      <c r="HN510" s="255"/>
      <c r="HO510" s="255"/>
      <c r="HP510" s="255"/>
      <c r="HQ510" s="255"/>
      <c r="HR510" s="255"/>
      <c r="HS510" s="255"/>
      <c r="HT510" s="255"/>
      <c r="HU510" s="255"/>
      <c r="HV510" s="255"/>
      <c r="HW510" s="255"/>
      <c r="HX510" s="255"/>
      <c r="HY510" s="255"/>
      <c r="HZ510" s="255"/>
      <c r="IA510" s="255"/>
      <c r="IB510" s="255"/>
      <c r="IC510" s="255"/>
      <c r="ID510" s="255"/>
      <c r="IE510" s="255"/>
      <c r="IF510" s="255"/>
      <c r="IG510" s="255"/>
      <c r="IH510" s="255"/>
      <c r="II510" s="255"/>
      <c r="IJ510" s="255"/>
      <c r="IK510" s="255"/>
      <c r="IL510" s="255"/>
      <c r="IM510" s="255"/>
      <c r="IN510" s="255"/>
      <c r="IO510" s="255"/>
      <c r="IP510" s="255"/>
      <c r="IQ510" s="255"/>
      <c r="IR510" s="255"/>
      <c r="IS510" s="255"/>
      <c r="IT510" s="255"/>
      <c r="IU510" s="255"/>
      <c r="IV510" s="255"/>
    </row>
    <row r="511" spans="1:256" s="102" customFormat="1">
      <c r="A511" s="97"/>
      <c r="B511" s="98"/>
      <c r="C511" s="99"/>
      <c r="D511" s="99"/>
      <c r="E511" s="752"/>
      <c r="F511" s="101"/>
    </row>
    <row r="512" spans="1:256">
      <c r="A512" s="173"/>
      <c r="B512" s="230"/>
      <c r="C512" s="118"/>
      <c r="D512" s="118"/>
      <c r="E512" s="771"/>
      <c r="F512" s="121"/>
    </row>
  </sheetData>
  <sheetProtection password="CC09" sheet="1" objects="1" scenarios="1"/>
  <pageMargins left="0.7" right="0.7" top="0.75" bottom="0.75" header="0.3" footer="0.3"/>
  <pageSetup paperSize="9" scale="75"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V320"/>
  <sheetViews>
    <sheetView view="pageBreakPreview" zoomScale="60" zoomScaleNormal="100" workbookViewId="0">
      <selection activeCell="K28" sqref="K28"/>
    </sheetView>
  </sheetViews>
  <sheetFormatPr defaultColWidth="9" defaultRowHeight="12.75"/>
  <cols>
    <col min="1" max="1" width="6.7109375" style="128" customWidth="1"/>
    <col min="2" max="2" width="60.7109375" style="259" customWidth="1"/>
    <col min="3" max="4" width="7.7109375" style="260" customWidth="1"/>
    <col min="5" max="5" width="10.7109375" style="755" customWidth="1"/>
    <col min="6" max="6" width="15.7109375" style="126" customWidth="1"/>
    <col min="7" max="11" width="9" style="127"/>
    <col min="12" max="253" width="9" style="128"/>
    <col min="254" max="254" width="48" style="128" customWidth="1"/>
    <col min="255" max="255" width="9" style="128"/>
    <col min="256" max="256" width="6" style="128" bestFit="1" customWidth="1"/>
    <col min="257" max="258" width="13.140625" style="128" customWidth="1"/>
    <col min="259" max="509" width="9" style="128"/>
    <col min="510" max="510" width="48" style="128" customWidth="1"/>
    <col min="511" max="511" width="9" style="128"/>
    <col min="512" max="512" width="6" style="128" bestFit="1" customWidth="1"/>
    <col min="513" max="514" width="13.140625" style="128" customWidth="1"/>
    <col min="515" max="765" width="9" style="128"/>
    <col min="766" max="766" width="48" style="128" customWidth="1"/>
    <col min="767" max="767" width="9" style="128"/>
    <col min="768" max="768" width="6" style="128" bestFit="1" customWidth="1"/>
    <col min="769" max="770" width="13.140625" style="128" customWidth="1"/>
    <col min="771" max="1021" width="9" style="128"/>
    <col min="1022" max="1022" width="48" style="128" customWidth="1"/>
    <col min="1023" max="1023" width="9" style="128"/>
    <col min="1024" max="1024" width="6" style="128" bestFit="1" customWidth="1"/>
    <col min="1025" max="1026" width="13.140625" style="128" customWidth="1"/>
    <col min="1027" max="1277" width="9" style="128"/>
    <col min="1278" max="1278" width="48" style="128" customWidth="1"/>
    <col min="1279" max="1279" width="9" style="128"/>
    <col min="1280" max="1280" width="6" style="128" bestFit="1" customWidth="1"/>
    <col min="1281" max="1282" width="13.140625" style="128" customWidth="1"/>
    <col min="1283" max="1533" width="9" style="128"/>
    <col min="1534" max="1534" width="48" style="128" customWidth="1"/>
    <col min="1535" max="1535" width="9" style="128"/>
    <col min="1536" max="1536" width="6" style="128" bestFit="1" customWidth="1"/>
    <col min="1537" max="1538" width="13.140625" style="128" customWidth="1"/>
    <col min="1539" max="1789" width="9" style="128"/>
    <col min="1790" max="1790" width="48" style="128" customWidth="1"/>
    <col min="1791" max="1791" width="9" style="128"/>
    <col min="1792" max="1792" width="6" style="128" bestFit="1" customWidth="1"/>
    <col min="1793" max="1794" width="13.140625" style="128" customWidth="1"/>
    <col min="1795" max="2045" width="9" style="128"/>
    <col min="2046" max="2046" width="48" style="128" customWidth="1"/>
    <col min="2047" max="2047" width="9" style="128"/>
    <col min="2048" max="2048" width="6" style="128" bestFit="1" customWidth="1"/>
    <col min="2049" max="2050" width="13.140625" style="128" customWidth="1"/>
    <col min="2051" max="2301" width="9" style="128"/>
    <col min="2302" max="2302" width="48" style="128" customWidth="1"/>
    <col min="2303" max="2303" width="9" style="128"/>
    <col min="2304" max="2304" width="6" style="128" bestFit="1" customWidth="1"/>
    <col min="2305" max="2306" width="13.140625" style="128" customWidth="1"/>
    <col min="2307" max="2557" width="9" style="128"/>
    <col min="2558" max="2558" width="48" style="128" customWidth="1"/>
    <col min="2559" max="2559" width="9" style="128"/>
    <col min="2560" max="2560" width="6" style="128" bestFit="1" customWidth="1"/>
    <col min="2561" max="2562" width="13.140625" style="128" customWidth="1"/>
    <col min="2563" max="2813" width="9" style="128"/>
    <col min="2814" max="2814" width="48" style="128" customWidth="1"/>
    <col min="2815" max="2815" width="9" style="128"/>
    <col min="2816" max="2816" width="6" style="128" bestFit="1" customWidth="1"/>
    <col min="2817" max="2818" width="13.140625" style="128" customWidth="1"/>
    <col min="2819" max="3069" width="9" style="128"/>
    <col min="3070" max="3070" width="48" style="128" customWidth="1"/>
    <col min="3071" max="3071" width="9" style="128"/>
    <col min="3072" max="3072" width="6" style="128" bestFit="1" customWidth="1"/>
    <col min="3073" max="3074" width="13.140625" style="128" customWidth="1"/>
    <col min="3075" max="3325" width="9" style="128"/>
    <col min="3326" max="3326" width="48" style="128" customWidth="1"/>
    <col min="3327" max="3327" width="9" style="128"/>
    <col min="3328" max="3328" width="6" style="128" bestFit="1" customWidth="1"/>
    <col min="3329" max="3330" width="13.140625" style="128" customWidth="1"/>
    <col min="3331" max="3581" width="9" style="128"/>
    <col min="3582" max="3582" width="48" style="128" customWidth="1"/>
    <col min="3583" max="3583" width="9" style="128"/>
    <col min="3584" max="3584" width="6" style="128" bestFit="1" customWidth="1"/>
    <col min="3585" max="3586" width="13.140625" style="128" customWidth="1"/>
    <col min="3587" max="3837" width="9" style="128"/>
    <col min="3838" max="3838" width="48" style="128" customWidth="1"/>
    <col min="3839" max="3839" width="9" style="128"/>
    <col min="3840" max="3840" width="6" style="128" bestFit="1" customWidth="1"/>
    <col min="3841" max="3842" width="13.140625" style="128" customWidth="1"/>
    <col min="3843" max="4093" width="9" style="128"/>
    <col min="4094" max="4094" width="48" style="128" customWidth="1"/>
    <col min="4095" max="4095" width="9" style="128"/>
    <col min="4096" max="4096" width="6" style="128" bestFit="1" customWidth="1"/>
    <col min="4097" max="4098" width="13.140625" style="128" customWidth="1"/>
    <col min="4099" max="4349" width="9" style="128"/>
    <col min="4350" max="4350" width="48" style="128" customWidth="1"/>
    <col min="4351" max="4351" width="9" style="128"/>
    <col min="4352" max="4352" width="6" style="128" bestFit="1" customWidth="1"/>
    <col min="4353" max="4354" width="13.140625" style="128" customWidth="1"/>
    <col min="4355" max="4605" width="9" style="128"/>
    <col min="4606" max="4606" width="48" style="128" customWidth="1"/>
    <col min="4607" max="4607" width="9" style="128"/>
    <col min="4608" max="4608" width="6" style="128" bestFit="1" customWidth="1"/>
    <col min="4609" max="4610" width="13.140625" style="128" customWidth="1"/>
    <col min="4611" max="4861" width="9" style="128"/>
    <col min="4862" max="4862" width="48" style="128" customWidth="1"/>
    <col min="4863" max="4863" width="9" style="128"/>
    <col min="4864" max="4864" width="6" style="128" bestFit="1" customWidth="1"/>
    <col min="4865" max="4866" width="13.140625" style="128" customWidth="1"/>
    <col min="4867" max="5117" width="9" style="128"/>
    <col min="5118" max="5118" width="48" style="128" customWidth="1"/>
    <col min="5119" max="5119" width="9" style="128"/>
    <col min="5120" max="5120" width="6" style="128" bestFit="1" customWidth="1"/>
    <col min="5121" max="5122" width="13.140625" style="128" customWidth="1"/>
    <col min="5123" max="5373" width="9" style="128"/>
    <col min="5374" max="5374" width="48" style="128" customWidth="1"/>
    <col min="5375" max="5375" width="9" style="128"/>
    <col min="5376" max="5376" width="6" style="128" bestFit="1" customWidth="1"/>
    <col min="5377" max="5378" width="13.140625" style="128" customWidth="1"/>
    <col min="5379" max="5629" width="9" style="128"/>
    <col min="5630" max="5630" width="48" style="128" customWidth="1"/>
    <col min="5631" max="5631" width="9" style="128"/>
    <col min="5632" max="5632" width="6" style="128" bestFit="1" customWidth="1"/>
    <col min="5633" max="5634" width="13.140625" style="128" customWidth="1"/>
    <col min="5635" max="5885" width="9" style="128"/>
    <col min="5886" max="5886" width="48" style="128" customWidth="1"/>
    <col min="5887" max="5887" width="9" style="128"/>
    <col min="5888" max="5888" width="6" style="128" bestFit="1" customWidth="1"/>
    <col min="5889" max="5890" width="13.140625" style="128" customWidth="1"/>
    <col min="5891" max="6141" width="9" style="128"/>
    <col min="6142" max="6142" width="48" style="128" customWidth="1"/>
    <col min="6143" max="6143" width="9" style="128"/>
    <col min="6144" max="6144" width="6" style="128" bestFit="1" customWidth="1"/>
    <col min="6145" max="6146" width="13.140625" style="128" customWidth="1"/>
    <col min="6147" max="6397" width="9" style="128"/>
    <col min="6398" max="6398" width="48" style="128" customWidth="1"/>
    <col min="6399" max="6399" width="9" style="128"/>
    <col min="6400" max="6400" width="6" style="128" bestFit="1" customWidth="1"/>
    <col min="6401" max="6402" width="13.140625" style="128" customWidth="1"/>
    <col min="6403" max="6653" width="9" style="128"/>
    <col min="6654" max="6654" width="48" style="128" customWidth="1"/>
    <col min="6655" max="6655" width="9" style="128"/>
    <col min="6656" max="6656" width="6" style="128" bestFit="1" customWidth="1"/>
    <col min="6657" max="6658" width="13.140625" style="128" customWidth="1"/>
    <col min="6659" max="6909" width="9" style="128"/>
    <col min="6910" max="6910" width="48" style="128" customWidth="1"/>
    <col min="6911" max="6911" width="9" style="128"/>
    <col min="6912" max="6912" width="6" style="128" bestFit="1" customWidth="1"/>
    <col min="6913" max="6914" width="13.140625" style="128" customWidth="1"/>
    <col min="6915" max="7165" width="9" style="128"/>
    <col min="7166" max="7166" width="48" style="128" customWidth="1"/>
    <col min="7167" max="7167" width="9" style="128"/>
    <col min="7168" max="7168" width="6" style="128" bestFit="1" customWidth="1"/>
    <col min="7169" max="7170" width="13.140625" style="128" customWidth="1"/>
    <col min="7171" max="7421" width="9" style="128"/>
    <col min="7422" max="7422" width="48" style="128" customWidth="1"/>
    <col min="7423" max="7423" width="9" style="128"/>
    <col min="7424" max="7424" width="6" style="128" bestFit="1" customWidth="1"/>
    <col min="7425" max="7426" width="13.140625" style="128" customWidth="1"/>
    <col min="7427" max="7677" width="9" style="128"/>
    <col min="7678" max="7678" width="48" style="128" customWidth="1"/>
    <col min="7679" max="7679" width="9" style="128"/>
    <col min="7680" max="7680" width="6" style="128" bestFit="1" customWidth="1"/>
    <col min="7681" max="7682" width="13.140625" style="128" customWidth="1"/>
    <col min="7683" max="7933" width="9" style="128"/>
    <col min="7934" max="7934" width="48" style="128" customWidth="1"/>
    <col min="7935" max="7935" width="9" style="128"/>
    <col min="7936" max="7936" width="6" style="128" bestFit="1" customWidth="1"/>
    <col min="7937" max="7938" width="13.140625" style="128" customWidth="1"/>
    <col min="7939" max="8189" width="9" style="128"/>
    <col min="8190" max="8190" width="48" style="128" customWidth="1"/>
    <col min="8191" max="8191" width="9" style="128"/>
    <col min="8192" max="8192" width="6" style="128" bestFit="1" customWidth="1"/>
    <col min="8193" max="8194" width="13.140625" style="128" customWidth="1"/>
    <col min="8195" max="8445" width="9" style="128"/>
    <col min="8446" max="8446" width="48" style="128" customWidth="1"/>
    <col min="8447" max="8447" width="9" style="128"/>
    <col min="8448" max="8448" width="6" style="128" bestFit="1" customWidth="1"/>
    <col min="8449" max="8450" width="13.140625" style="128" customWidth="1"/>
    <col min="8451" max="8701" width="9" style="128"/>
    <col min="8702" max="8702" width="48" style="128" customWidth="1"/>
    <col min="8703" max="8703" width="9" style="128"/>
    <col min="8704" max="8704" width="6" style="128" bestFit="1" customWidth="1"/>
    <col min="8705" max="8706" width="13.140625" style="128" customWidth="1"/>
    <col min="8707" max="8957" width="9" style="128"/>
    <col min="8958" max="8958" width="48" style="128" customWidth="1"/>
    <col min="8959" max="8959" width="9" style="128"/>
    <col min="8960" max="8960" width="6" style="128" bestFit="1" customWidth="1"/>
    <col min="8961" max="8962" width="13.140625" style="128" customWidth="1"/>
    <col min="8963" max="9213" width="9" style="128"/>
    <col min="9214" max="9214" width="48" style="128" customWidth="1"/>
    <col min="9215" max="9215" width="9" style="128"/>
    <col min="9216" max="9216" width="6" style="128" bestFit="1" customWidth="1"/>
    <col min="9217" max="9218" width="13.140625" style="128" customWidth="1"/>
    <col min="9219" max="9469" width="9" style="128"/>
    <col min="9470" max="9470" width="48" style="128" customWidth="1"/>
    <col min="9471" max="9471" width="9" style="128"/>
    <col min="9472" max="9472" width="6" style="128" bestFit="1" customWidth="1"/>
    <col min="9473" max="9474" width="13.140625" style="128" customWidth="1"/>
    <col min="9475" max="9725" width="9" style="128"/>
    <col min="9726" max="9726" width="48" style="128" customWidth="1"/>
    <col min="9727" max="9727" width="9" style="128"/>
    <col min="9728" max="9728" width="6" style="128" bestFit="1" customWidth="1"/>
    <col min="9729" max="9730" width="13.140625" style="128" customWidth="1"/>
    <col min="9731" max="9981" width="9" style="128"/>
    <col min="9982" max="9982" width="48" style="128" customWidth="1"/>
    <col min="9983" max="9983" width="9" style="128"/>
    <col min="9984" max="9984" width="6" style="128" bestFit="1" customWidth="1"/>
    <col min="9985" max="9986" width="13.140625" style="128" customWidth="1"/>
    <col min="9987" max="10237" width="9" style="128"/>
    <col min="10238" max="10238" width="48" style="128" customWidth="1"/>
    <col min="10239" max="10239" width="9" style="128"/>
    <col min="10240" max="10240" width="6" style="128" bestFit="1" customWidth="1"/>
    <col min="10241" max="10242" width="13.140625" style="128" customWidth="1"/>
    <col min="10243" max="10493" width="9" style="128"/>
    <col min="10494" max="10494" width="48" style="128" customWidth="1"/>
    <col min="10495" max="10495" width="9" style="128"/>
    <col min="10496" max="10496" width="6" style="128" bestFit="1" customWidth="1"/>
    <col min="10497" max="10498" width="13.140625" style="128" customWidth="1"/>
    <col min="10499" max="10749" width="9" style="128"/>
    <col min="10750" max="10750" width="48" style="128" customWidth="1"/>
    <col min="10751" max="10751" width="9" style="128"/>
    <col min="10752" max="10752" width="6" style="128" bestFit="1" customWidth="1"/>
    <col min="10753" max="10754" width="13.140625" style="128" customWidth="1"/>
    <col min="10755" max="11005" width="9" style="128"/>
    <col min="11006" max="11006" width="48" style="128" customWidth="1"/>
    <col min="11007" max="11007" width="9" style="128"/>
    <col min="11008" max="11008" width="6" style="128" bestFit="1" customWidth="1"/>
    <col min="11009" max="11010" width="13.140625" style="128" customWidth="1"/>
    <col min="11011" max="11261" width="9" style="128"/>
    <col min="11262" max="11262" width="48" style="128" customWidth="1"/>
    <col min="11263" max="11263" width="9" style="128"/>
    <col min="11264" max="11264" width="6" style="128" bestFit="1" customWidth="1"/>
    <col min="11265" max="11266" width="13.140625" style="128" customWidth="1"/>
    <col min="11267" max="11517" width="9" style="128"/>
    <col min="11518" max="11518" width="48" style="128" customWidth="1"/>
    <col min="11519" max="11519" width="9" style="128"/>
    <col min="11520" max="11520" width="6" style="128" bestFit="1" customWidth="1"/>
    <col min="11521" max="11522" width="13.140625" style="128" customWidth="1"/>
    <col min="11523" max="11773" width="9" style="128"/>
    <col min="11774" max="11774" width="48" style="128" customWidth="1"/>
    <col min="11775" max="11775" width="9" style="128"/>
    <col min="11776" max="11776" width="6" style="128" bestFit="1" customWidth="1"/>
    <col min="11777" max="11778" width="13.140625" style="128" customWidth="1"/>
    <col min="11779" max="12029" width="9" style="128"/>
    <col min="12030" max="12030" width="48" style="128" customWidth="1"/>
    <col min="12031" max="12031" width="9" style="128"/>
    <col min="12032" max="12032" width="6" style="128" bestFit="1" customWidth="1"/>
    <col min="12033" max="12034" width="13.140625" style="128" customWidth="1"/>
    <col min="12035" max="12285" width="9" style="128"/>
    <col min="12286" max="12286" width="48" style="128" customWidth="1"/>
    <col min="12287" max="12287" width="9" style="128"/>
    <col min="12288" max="12288" width="6" style="128" bestFit="1" customWidth="1"/>
    <col min="12289" max="12290" width="13.140625" style="128" customWidth="1"/>
    <col min="12291" max="12541" width="9" style="128"/>
    <col min="12542" max="12542" width="48" style="128" customWidth="1"/>
    <col min="12543" max="12543" width="9" style="128"/>
    <col min="12544" max="12544" width="6" style="128" bestFit="1" customWidth="1"/>
    <col min="12545" max="12546" width="13.140625" style="128" customWidth="1"/>
    <col min="12547" max="12797" width="9" style="128"/>
    <col min="12798" max="12798" width="48" style="128" customWidth="1"/>
    <col min="12799" max="12799" width="9" style="128"/>
    <col min="12800" max="12800" width="6" style="128" bestFit="1" customWidth="1"/>
    <col min="12801" max="12802" width="13.140625" style="128" customWidth="1"/>
    <col min="12803" max="13053" width="9" style="128"/>
    <col min="13054" max="13054" width="48" style="128" customWidth="1"/>
    <col min="13055" max="13055" width="9" style="128"/>
    <col min="13056" max="13056" width="6" style="128" bestFit="1" customWidth="1"/>
    <col min="13057" max="13058" width="13.140625" style="128" customWidth="1"/>
    <col min="13059" max="13309" width="9" style="128"/>
    <col min="13310" max="13310" width="48" style="128" customWidth="1"/>
    <col min="13311" max="13311" width="9" style="128"/>
    <col min="13312" max="13312" width="6" style="128" bestFit="1" customWidth="1"/>
    <col min="13313" max="13314" width="13.140625" style="128" customWidth="1"/>
    <col min="13315" max="13565" width="9" style="128"/>
    <col min="13566" max="13566" width="48" style="128" customWidth="1"/>
    <col min="13567" max="13567" width="9" style="128"/>
    <col min="13568" max="13568" width="6" style="128" bestFit="1" customWidth="1"/>
    <col min="13569" max="13570" width="13.140625" style="128" customWidth="1"/>
    <col min="13571" max="13821" width="9" style="128"/>
    <col min="13822" max="13822" width="48" style="128" customWidth="1"/>
    <col min="13823" max="13823" width="9" style="128"/>
    <col min="13824" max="13824" width="6" style="128" bestFit="1" customWidth="1"/>
    <col min="13825" max="13826" width="13.140625" style="128" customWidth="1"/>
    <col min="13827" max="14077" width="9" style="128"/>
    <col min="14078" max="14078" width="48" style="128" customWidth="1"/>
    <col min="14079" max="14079" width="9" style="128"/>
    <col min="14080" max="14080" width="6" style="128" bestFit="1" customWidth="1"/>
    <col min="14081" max="14082" width="13.140625" style="128" customWidth="1"/>
    <col min="14083" max="14333" width="9" style="128"/>
    <col min="14334" max="14334" width="48" style="128" customWidth="1"/>
    <col min="14335" max="14335" width="9" style="128"/>
    <col min="14336" max="14336" width="6" style="128" bestFit="1" customWidth="1"/>
    <col min="14337" max="14338" width="13.140625" style="128" customWidth="1"/>
    <col min="14339" max="14589" width="9" style="128"/>
    <col min="14590" max="14590" width="48" style="128" customWidth="1"/>
    <col min="14591" max="14591" width="9" style="128"/>
    <col min="14592" max="14592" width="6" style="128" bestFit="1" customWidth="1"/>
    <col min="14593" max="14594" width="13.140625" style="128" customWidth="1"/>
    <col min="14595" max="14845" width="9" style="128"/>
    <col min="14846" max="14846" width="48" style="128" customWidth="1"/>
    <col min="14847" max="14847" width="9" style="128"/>
    <col min="14848" max="14848" width="6" style="128" bestFit="1" customWidth="1"/>
    <col min="14849" max="14850" width="13.140625" style="128" customWidth="1"/>
    <col min="14851" max="15101" width="9" style="128"/>
    <col min="15102" max="15102" width="48" style="128" customWidth="1"/>
    <col min="15103" max="15103" width="9" style="128"/>
    <col min="15104" max="15104" width="6" style="128" bestFit="1" customWidth="1"/>
    <col min="15105" max="15106" width="13.140625" style="128" customWidth="1"/>
    <col min="15107" max="15357" width="9" style="128"/>
    <col min="15358" max="15358" width="48" style="128" customWidth="1"/>
    <col min="15359" max="15359" width="9" style="128"/>
    <col min="15360" max="15360" width="6" style="128" bestFit="1" customWidth="1"/>
    <col min="15361" max="15362" width="13.140625" style="128" customWidth="1"/>
    <col min="15363" max="15613" width="9" style="128"/>
    <col min="15614" max="15614" width="48" style="128" customWidth="1"/>
    <col min="15615" max="15615" width="9" style="128"/>
    <col min="15616" max="15616" width="6" style="128" bestFit="1" customWidth="1"/>
    <col min="15617" max="15618" width="13.140625" style="128" customWidth="1"/>
    <col min="15619" max="15869" width="9" style="128"/>
    <col min="15870" max="15870" width="48" style="128" customWidth="1"/>
    <col min="15871" max="15871" width="9" style="128"/>
    <col min="15872" max="15872" width="6" style="128" bestFit="1" customWidth="1"/>
    <col min="15873" max="15874" width="13.140625" style="128" customWidth="1"/>
    <col min="15875" max="16125" width="9" style="128"/>
    <col min="16126" max="16126" width="48" style="128" customWidth="1"/>
    <col min="16127" max="16127" width="9" style="128"/>
    <col min="16128" max="16128" width="6" style="128" bestFit="1" customWidth="1"/>
    <col min="16129" max="16130" width="13.140625" style="128" customWidth="1"/>
    <col min="16131" max="16384" width="9" style="128"/>
  </cols>
  <sheetData>
    <row r="1" spans="1:6" s="115" customFormat="1" ht="14.25">
      <c r="A1" s="209"/>
      <c r="B1" s="220"/>
      <c r="C1" s="203"/>
      <c r="D1" s="203"/>
      <c r="E1" s="770"/>
    </row>
    <row r="2" spans="1:6" s="109" customFormat="1">
      <c r="A2" s="103" t="s">
        <v>32</v>
      </c>
      <c r="B2" s="104" t="s">
        <v>311</v>
      </c>
      <c r="C2" s="105"/>
      <c r="D2" s="106"/>
      <c r="E2" s="107"/>
      <c r="F2" s="108">
        <f>SUBTOTAL(9,F3:F64)</f>
        <v>0</v>
      </c>
    </row>
    <row r="3" spans="1:6" s="102" customFormat="1">
      <c r="A3" s="97"/>
      <c r="B3" s="98"/>
      <c r="C3" s="99"/>
      <c r="D3" s="99"/>
      <c r="E3" s="752"/>
      <c r="F3" s="101"/>
    </row>
    <row r="4" spans="1:6" s="116" customFormat="1" ht="89.25">
      <c r="A4" s="173">
        <f>MAX($A$1:A2)+1</f>
        <v>1</v>
      </c>
      <c r="B4" s="221" t="s">
        <v>312</v>
      </c>
      <c r="C4" s="118"/>
      <c r="D4" s="118"/>
      <c r="E4" s="130"/>
      <c r="F4" s="139"/>
    </row>
    <row r="5" spans="1:6" s="116" customFormat="1">
      <c r="B5" s="222" t="s">
        <v>313</v>
      </c>
      <c r="C5" s="118" t="s">
        <v>16</v>
      </c>
      <c r="D5" s="118">
        <v>1</v>
      </c>
      <c r="E5" s="754"/>
      <c r="F5" s="121">
        <f t="shared" ref="F5" si="0">D5*E5</f>
        <v>0</v>
      </c>
    </row>
    <row r="6" spans="1:6" s="115" customFormat="1" ht="14.25">
      <c r="A6" s="128"/>
      <c r="B6" s="223" t="s">
        <v>314</v>
      </c>
      <c r="C6" s="224" t="s">
        <v>16</v>
      </c>
      <c r="D6" s="224">
        <v>1</v>
      </c>
      <c r="E6" s="754"/>
      <c r="F6" s="204">
        <f>D6*E6</f>
        <v>0</v>
      </c>
    </row>
    <row r="7" spans="1:6" s="115" customFormat="1" ht="14.25">
      <c r="A7" s="128"/>
      <c r="B7" s="223" t="s">
        <v>315</v>
      </c>
      <c r="C7" s="224" t="s">
        <v>16</v>
      </c>
      <c r="D7" s="224">
        <v>1</v>
      </c>
      <c r="E7" s="754"/>
      <c r="F7" s="204">
        <f>D7*E7</f>
        <v>0</v>
      </c>
    </row>
    <row r="8" spans="1:6" s="116" customFormat="1">
      <c r="B8" s="221" t="s">
        <v>316</v>
      </c>
      <c r="C8" s="118"/>
      <c r="D8" s="118"/>
      <c r="E8" s="130"/>
      <c r="F8" s="139"/>
    </row>
    <row r="9" spans="1:6" s="116" customFormat="1">
      <c r="B9" s="187" t="s">
        <v>182</v>
      </c>
      <c r="C9" s="118"/>
      <c r="D9" s="118"/>
      <c r="E9" s="130"/>
      <c r="F9" s="139"/>
    </row>
    <row r="10" spans="1:6" s="116" customFormat="1">
      <c r="A10" s="160"/>
      <c r="B10" s="161"/>
      <c r="C10" s="118"/>
      <c r="D10" s="118"/>
      <c r="E10" s="123"/>
      <c r="F10" s="121"/>
    </row>
    <row r="11" spans="1:6" s="116" customFormat="1" ht="63.75">
      <c r="A11" s="160">
        <f>MAX($A$1:A10)+1</f>
        <v>2</v>
      </c>
      <c r="B11" s="161" t="s">
        <v>317</v>
      </c>
      <c r="C11" s="118"/>
      <c r="D11" s="118"/>
      <c r="E11" s="123"/>
      <c r="F11" s="121"/>
    </row>
    <row r="12" spans="1:6" s="116" customFormat="1">
      <c r="A12" s="160"/>
      <c r="B12" s="161" t="s">
        <v>318</v>
      </c>
      <c r="C12" s="118"/>
      <c r="D12" s="118"/>
      <c r="E12" s="123"/>
      <c r="F12" s="121"/>
    </row>
    <row r="13" spans="1:6" s="116" customFormat="1">
      <c r="A13" s="160"/>
      <c r="B13" s="161" t="s">
        <v>319</v>
      </c>
      <c r="C13" s="118"/>
      <c r="D13" s="118"/>
      <c r="E13" s="123"/>
      <c r="F13" s="121"/>
    </row>
    <row r="14" spans="1:6" s="116" customFormat="1">
      <c r="B14" s="161" t="s">
        <v>320</v>
      </c>
      <c r="C14" s="225" t="s">
        <v>16</v>
      </c>
      <c r="D14" s="225">
        <v>1</v>
      </c>
      <c r="E14" s="754"/>
      <c r="F14" s="121">
        <f>+E14*D14</f>
        <v>0</v>
      </c>
    </row>
    <row r="15" spans="1:6" s="116" customFormat="1">
      <c r="A15" s="160"/>
      <c r="B15" s="161" t="s">
        <v>321</v>
      </c>
      <c r="C15" s="118"/>
      <c r="D15" s="118"/>
      <c r="E15" s="123"/>
      <c r="F15" s="121"/>
    </row>
    <row r="16" spans="1:6" s="116" customFormat="1">
      <c r="A16" s="160"/>
      <c r="B16" s="161" t="s">
        <v>322</v>
      </c>
      <c r="C16" s="225" t="s">
        <v>16</v>
      </c>
      <c r="D16" s="225">
        <v>1</v>
      </c>
      <c r="E16" s="754"/>
      <c r="F16" s="121">
        <f>+E16*D16</f>
        <v>0</v>
      </c>
    </row>
    <row r="17" spans="1:251" s="116" customFormat="1">
      <c r="A17" s="160"/>
      <c r="B17" s="161" t="s">
        <v>182</v>
      </c>
      <c r="C17" s="118"/>
      <c r="D17" s="118"/>
      <c r="E17" s="123"/>
      <c r="F17" s="121"/>
    </row>
    <row r="18" spans="1:251" s="145" customFormat="1">
      <c r="A18" s="148"/>
      <c r="B18" s="226"/>
      <c r="C18" s="227"/>
      <c r="D18" s="227"/>
      <c r="E18" s="143"/>
      <c r="F18" s="144"/>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6"/>
      <c r="IE18" s="146"/>
      <c r="IF18" s="146"/>
      <c r="IG18" s="146"/>
      <c r="IH18" s="146"/>
      <c r="II18" s="146"/>
      <c r="IJ18" s="146"/>
      <c r="IK18" s="146"/>
      <c r="IL18" s="146"/>
      <c r="IM18" s="146"/>
      <c r="IN18" s="146"/>
      <c r="IO18" s="146"/>
      <c r="IP18" s="146"/>
      <c r="IQ18" s="146"/>
    </row>
    <row r="19" spans="1:251" s="116" customFormat="1" ht="51">
      <c r="A19" s="173">
        <f>MAX($A$1:A18)+1</f>
        <v>3</v>
      </c>
      <c r="B19" s="221" t="s">
        <v>323</v>
      </c>
      <c r="C19" s="118" t="s">
        <v>16</v>
      </c>
      <c r="D19" s="118">
        <v>3</v>
      </c>
      <c r="E19" s="754"/>
      <c r="F19" s="121">
        <f>+E19*D19</f>
        <v>0</v>
      </c>
    </row>
    <row r="20" spans="1:251" s="116" customFormat="1">
      <c r="B20" s="221" t="s">
        <v>324</v>
      </c>
      <c r="C20" s="118"/>
      <c r="D20" s="118"/>
      <c r="E20" s="130"/>
      <c r="F20" s="139"/>
    </row>
    <row r="21" spans="1:251" s="116" customFormat="1">
      <c r="B21" s="187" t="s">
        <v>182</v>
      </c>
      <c r="C21" s="118"/>
      <c r="D21" s="118"/>
      <c r="E21" s="130"/>
      <c r="F21" s="139"/>
    </row>
    <row r="22" spans="1:251" s="116" customFormat="1">
      <c r="A22" s="148"/>
      <c r="B22" s="228"/>
      <c r="C22" s="227"/>
      <c r="D22" s="227"/>
      <c r="E22" s="143"/>
      <c r="F22" s="144"/>
    </row>
    <row r="23" spans="1:251" s="116" customFormat="1" ht="25.5">
      <c r="A23" s="122">
        <f>MAX($A$1:A22)+1</f>
        <v>4</v>
      </c>
      <c r="B23" s="229" t="s">
        <v>325</v>
      </c>
      <c r="C23" s="190"/>
      <c r="D23" s="190"/>
      <c r="E23" s="143"/>
      <c r="F23" s="144"/>
    </row>
    <row r="24" spans="1:251" s="116" customFormat="1">
      <c r="A24" s="148"/>
      <c r="B24" s="229" t="s">
        <v>326</v>
      </c>
      <c r="C24" s="190" t="s">
        <v>16</v>
      </c>
      <c r="D24" s="190">
        <v>2</v>
      </c>
      <c r="E24" s="754"/>
      <c r="F24" s="121">
        <f>D24*E24</f>
        <v>0</v>
      </c>
    </row>
    <row r="25" spans="1:251" s="116" customFormat="1">
      <c r="B25" s="187"/>
      <c r="C25" s="118"/>
      <c r="D25" s="118"/>
      <c r="E25" s="130"/>
      <c r="F25" s="139"/>
    </row>
    <row r="26" spans="1:251" s="116" customFormat="1" ht="127.5">
      <c r="A26" s="160">
        <f>MAX($A$1:A25)+1</f>
        <v>5</v>
      </c>
      <c r="B26" s="184" t="s">
        <v>287</v>
      </c>
      <c r="C26" s="185"/>
      <c r="D26" s="185"/>
      <c r="E26" s="763"/>
      <c r="F26" s="139"/>
      <c r="G26" s="165"/>
      <c r="H26" s="165"/>
      <c r="I26" s="165"/>
      <c r="J26" s="165"/>
      <c r="K26" s="165"/>
      <c r="L26" s="165"/>
      <c r="M26" s="165"/>
      <c r="N26" s="165"/>
      <c r="O26" s="165"/>
    </row>
    <row r="27" spans="1:251" s="116" customFormat="1" ht="63.75">
      <c r="A27" s="160"/>
      <c r="B27" s="184" t="s">
        <v>288</v>
      </c>
      <c r="C27" s="185"/>
      <c r="D27" s="185"/>
      <c r="E27" s="763"/>
      <c r="F27" s="139"/>
      <c r="G27" s="165"/>
      <c r="H27" s="165"/>
      <c r="I27" s="165"/>
      <c r="J27" s="165"/>
      <c r="K27" s="165"/>
      <c r="L27" s="165"/>
      <c r="M27" s="165"/>
      <c r="N27" s="165"/>
      <c r="O27" s="165"/>
    </row>
    <row r="28" spans="1:251" s="116" customFormat="1" ht="25.5">
      <c r="A28" s="160"/>
      <c r="B28" s="184" t="s">
        <v>289</v>
      </c>
      <c r="C28" s="185"/>
      <c r="D28" s="185"/>
      <c r="E28" s="763"/>
      <c r="F28" s="139"/>
      <c r="G28" s="165"/>
      <c r="H28" s="165"/>
      <c r="I28" s="165"/>
      <c r="J28" s="165"/>
      <c r="K28" s="165"/>
      <c r="L28" s="165"/>
      <c r="M28" s="165"/>
      <c r="N28" s="165"/>
      <c r="O28" s="165"/>
    </row>
    <row r="29" spans="1:251" s="116" customFormat="1">
      <c r="B29" s="186" t="s">
        <v>327</v>
      </c>
      <c r="C29" s="185" t="s">
        <v>201</v>
      </c>
      <c r="D29" s="185">
        <v>48</v>
      </c>
      <c r="E29" s="754"/>
      <c r="F29" s="121">
        <f>+E29*D29</f>
        <v>0</v>
      </c>
      <c r="G29" s="165"/>
      <c r="H29" s="165"/>
      <c r="I29" s="165"/>
      <c r="J29" s="165"/>
      <c r="K29" s="165"/>
      <c r="L29" s="165"/>
      <c r="M29" s="165"/>
      <c r="N29" s="165"/>
      <c r="O29" s="165"/>
    </row>
    <row r="30" spans="1:251" s="116" customFormat="1">
      <c r="B30" s="186" t="s">
        <v>290</v>
      </c>
      <c r="C30" s="185" t="s">
        <v>201</v>
      </c>
      <c r="D30" s="185">
        <v>3</v>
      </c>
      <c r="E30" s="754"/>
      <c r="F30" s="121">
        <f>+E30*D30</f>
        <v>0</v>
      </c>
      <c r="G30" s="165"/>
      <c r="H30" s="165"/>
      <c r="I30" s="165"/>
      <c r="J30" s="165"/>
      <c r="K30" s="165"/>
      <c r="L30" s="165"/>
      <c r="M30" s="165"/>
      <c r="N30" s="165"/>
      <c r="O30" s="165"/>
    </row>
    <row r="31" spans="1:251" s="116" customFormat="1">
      <c r="B31" s="186" t="s">
        <v>292</v>
      </c>
      <c r="C31" s="185"/>
      <c r="D31" s="185"/>
      <c r="E31" s="763"/>
      <c r="F31" s="139"/>
      <c r="G31" s="165"/>
      <c r="H31" s="165"/>
      <c r="I31" s="165"/>
      <c r="J31" s="165"/>
      <c r="K31" s="165"/>
      <c r="L31" s="165"/>
      <c r="M31" s="165"/>
      <c r="N31" s="165"/>
      <c r="O31" s="165"/>
    </row>
    <row r="32" spans="1:251" s="116" customFormat="1">
      <c r="B32" s="187" t="s">
        <v>182</v>
      </c>
      <c r="C32" s="118"/>
      <c r="D32" s="118"/>
      <c r="E32" s="130"/>
      <c r="F32" s="139"/>
    </row>
    <row r="33" spans="1:6" s="116" customFormat="1">
      <c r="B33" s="187"/>
      <c r="C33" s="118"/>
      <c r="D33" s="118"/>
      <c r="E33" s="130"/>
      <c r="F33" s="139"/>
    </row>
    <row r="34" spans="1:6" s="116" customFormat="1" ht="127.5">
      <c r="A34" s="173">
        <f>MAX($A$1:A33)+1</f>
        <v>6</v>
      </c>
      <c r="B34" s="230" t="s">
        <v>328</v>
      </c>
      <c r="C34" s="118"/>
      <c r="D34" s="118"/>
      <c r="E34" s="138"/>
    </row>
    <row r="35" spans="1:6" s="116" customFormat="1">
      <c r="A35" s="231"/>
      <c r="B35" s="230" t="s">
        <v>329</v>
      </c>
      <c r="C35" s="118"/>
      <c r="D35" s="118"/>
      <c r="E35" s="138"/>
    </row>
    <row r="36" spans="1:6" s="234" customFormat="1">
      <c r="A36" s="232"/>
      <c r="B36" s="233" t="s">
        <v>330</v>
      </c>
      <c r="C36" s="158" t="s">
        <v>201</v>
      </c>
      <c r="D36" s="158">
        <v>20</v>
      </c>
      <c r="E36" s="766"/>
      <c r="F36" s="121">
        <f>+E36*D36</f>
        <v>0</v>
      </c>
    </row>
    <row r="37" spans="1:6" s="116" customFormat="1" ht="38.25">
      <c r="A37" s="231"/>
      <c r="B37" s="230" t="s">
        <v>331</v>
      </c>
      <c r="C37" s="118"/>
      <c r="D37" s="118"/>
      <c r="E37" s="138"/>
    </row>
    <row r="38" spans="1:6" s="116" customFormat="1">
      <c r="A38" s="231"/>
      <c r="B38" s="230"/>
      <c r="C38" s="118"/>
      <c r="D38" s="118"/>
      <c r="E38" s="138"/>
    </row>
    <row r="39" spans="1:6" s="116" customFormat="1" ht="25.5">
      <c r="A39" s="160">
        <f>MAX($A$1:A38)+1</f>
        <v>7</v>
      </c>
      <c r="B39" s="226" t="s">
        <v>332</v>
      </c>
      <c r="C39" s="141"/>
      <c r="D39" s="141"/>
      <c r="E39" s="235"/>
      <c r="F39" s="236"/>
    </row>
    <row r="40" spans="1:6" s="116" customFormat="1">
      <c r="A40" s="237"/>
      <c r="B40" s="238" t="s">
        <v>333</v>
      </c>
      <c r="C40" s="158" t="s">
        <v>201</v>
      </c>
      <c r="D40" s="158">
        <v>20</v>
      </c>
      <c r="E40" s="766"/>
      <c r="F40" s="121">
        <f>+E40*D40</f>
        <v>0</v>
      </c>
    </row>
    <row r="41" spans="1:6" s="241" customFormat="1">
      <c r="A41" s="191"/>
      <c r="B41" s="239"/>
      <c r="C41" s="141"/>
      <c r="D41" s="141"/>
      <c r="E41" s="240"/>
      <c r="F41" s="236"/>
    </row>
    <row r="42" spans="1:6" s="116" customFormat="1" ht="51">
      <c r="A42" s="160">
        <f>MAX($A$1:A41)+1</f>
        <v>8</v>
      </c>
      <c r="B42" s="242" t="s">
        <v>334</v>
      </c>
      <c r="C42" s="141"/>
      <c r="D42" s="141"/>
      <c r="E42" s="243"/>
      <c r="F42" s="244"/>
    </row>
    <row r="43" spans="1:6" s="116" customFormat="1">
      <c r="A43" s="237"/>
      <c r="B43" s="242" t="s">
        <v>335</v>
      </c>
      <c r="C43" s="158" t="s">
        <v>16</v>
      </c>
      <c r="D43" s="158">
        <v>1</v>
      </c>
      <c r="E43" s="766"/>
      <c r="F43" s="121">
        <f>+E43*D43</f>
        <v>0</v>
      </c>
    </row>
    <row r="44" spans="1:6" s="116" customFormat="1">
      <c r="A44" s="66"/>
      <c r="B44" s="89"/>
      <c r="C44" s="158"/>
      <c r="D44" s="158"/>
      <c r="E44" s="757"/>
      <c r="F44" s="66"/>
    </row>
    <row r="45" spans="1:6" s="116" customFormat="1" ht="25.5">
      <c r="A45" s="160">
        <f>MAX($A$1:A44)+1</f>
        <v>9</v>
      </c>
      <c r="B45" s="168" t="s">
        <v>336</v>
      </c>
      <c r="C45" s="164"/>
      <c r="D45" s="164"/>
      <c r="E45" s="245"/>
      <c r="F45" s="204"/>
    </row>
    <row r="46" spans="1:6" s="116" customFormat="1">
      <c r="A46" s="173"/>
      <c r="B46" s="168" t="s">
        <v>337</v>
      </c>
      <c r="C46" s="164" t="s">
        <v>201</v>
      </c>
      <c r="D46" s="164">
        <v>4</v>
      </c>
      <c r="E46" s="754"/>
      <c r="F46" s="204">
        <f>+E46*D46</f>
        <v>0</v>
      </c>
    </row>
    <row r="47" spans="1:6" s="116" customFormat="1">
      <c r="A47" s="246"/>
      <c r="B47" s="168" t="s">
        <v>338</v>
      </c>
      <c r="C47" s="164"/>
      <c r="D47" s="164"/>
      <c r="E47" s="245"/>
      <c r="F47" s="204"/>
    </row>
    <row r="48" spans="1:6" s="116" customFormat="1">
      <c r="A48" s="246"/>
      <c r="B48" s="168"/>
      <c r="C48" s="164"/>
      <c r="D48" s="164"/>
      <c r="E48" s="245"/>
      <c r="F48" s="204"/>
    </row>
    <row r="49" spans="1:256" s="116" customFormat="1" ht="38.25">
      <c r="A49" s="160">
        <f>MAX($A$1:A48)+1</f>
        <v>10</v>
      </c>
      <c r="B49" s="162" t="s">
        <v>339</v>
      </c>
      <c r="C49" s="164" t="s">
        <v>6</v>
      </c>
      <c r="D49" s="164">
        <v>1</v>
      </c>
      <c r="E49" s="754"/>
      <c r="F49" s="204">
        <f>+E49*D49</f>
        <v>0</v>
      </c>
    </row>
    <row r="50" spans="1:256" s="116" customFormat="1">
      <c r="A50" s="160"/>
      <c r="B50" s="162"/>
      <c r="C50" s="164"/>
      <c r="D50" s="139"/>
      <c r="E50" s="138"/>
      <c r="F50" s="139"/>
    </row>
    <row r="51" spans="1:256" s="127" customFormat="1" ht="25.5">
      <c r="A51" s="160">
        <f>MAX($A$1:A50)+1</f>
        <v>11</v>
      </c>
      <c r="B51" s="162" t="s">
        <v>340</v>
      </c>
      <c r="C51" s="118"/>
      <c r="D51" s="139"/>
      <c r="E51" s="138"/>
      <c r="F51" s="139"/>
    </row>
    <row r="52" spans="1:256" s="127" customFormat="1">
      <c r="A52" s="116"/>
      <c r="B52" s="162" t="s">
        <v>341</v>
      </c>
      <c r="C52" s="118"/>
      <c r="D52" s="118"/>
      <c r="E52" s="138"/>
      <c r="F52" s="139"/>
    </row>
    <row r="53" spans="1:256" s="127" customFormat="1">
      <c r="A53" s="116"/>
      <c r="B53" s="162" t="s">
        <v>342</v>
      </c>
      <c r="C53" s="66"/>
      <c r="D53" s="66"/>
      <c r="E53" s="757"/>
      <c r="F53" s="66"/>
    </row>
    <row r="54" spans="1:256" s="127" customFormat="1">
      <c r="A54" s="116"/>
      <c r="B54" s="162" t="s">
        <v>343</v>
      </c>
      <c r="C54" s="118" t="s">
        <v>2</v>
      </c>
      <c r="D54" s="118">
        <v>1</v>
      </c>
      <c r="E54" s="754"/>
      <c r="F54" s="204">
        <f>D54*E54</f>
        <v>0</v>
      </c>
    </row>
    <row r="55" spans="1:256" s="127" customFormat="1">
      <c r="A55" s="247"/>
      <c r="B55" s="170"/>
      <c r="C55" s="118"/>
      <c r="D55" s="118"/>
      <c r="E55" s="138"/>
      <c r="F55" s="139"/>
    </row>
    <row r="56" spans="1:256" s="127" customFormat="1" ht="38.25">
      <c r="A56" s="173">
        <f>MAX($A$1:A55)+1</f>
        <v>12</v>
      </c>
      <c r="B56" s="248" t="s">
        <v>344</v>
      </c>
      <c r="C56" s="118"/>
      <c r="D56" s="118"/>
      <c r="E56" s="138"/>
      <c r="F56" s="139"/>
    </row>
    <row r="57" spans="1:256" s="127" customFormat="1">
      <c r="A57" s="246"/>
      <c r="B57" s="117" t="s">
        <v>345</v>
      </c>
      <c r="C57" s="249" t="s">
        <v>201</v>
      </c>
      <c r="D57" s="164">
        <v>6</v>
      </c>
      <c r="E57" s="754"/>
      <c r="F57" s="204">
        <f>+E57*D57</f>
        <v>0</v>
      </c>
    </row>
    <row r="58" spans="1:256" s="102" customFormat="1">
      <c r="A58" s="250"/>
      <c r="B58" s="251"/>
      <c r="C58" s="252"/>
      <c r="D58" s="253"/>
      <c r="E58" s="254"/>
      <c r="F58" s="250"/>
    </row>
    <row r="59" spans="1:256" s="241" customFormat="1" ht="89.25">
      <c r="A59" s="160">
        <f>MAX($A$1:A58)+1</f>
        <v>13</v>
      </c>
      <c r="B59" s="168" t="s">
        <v>346</v>
      </c>
      <c r="C59" s="118" t="s">
        <v>2</v>
      </c>
      <c r="D59" s="118">
        <v>1</v>
      </c>
      <c r="E59" s="754"/>
      <c r="F59" s="121">
        <f>D59*E59</f>
        <v>0</v>
      </c>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c r="DD59" s="255"/>
      <c r="DE59" s="255"/>
      <c r="DF59" s="255"/>
      <c r="DG59" s="255"/>
      <c r="DH59" s="255"/>
      <c r="DI59" s="255"/>
      <c r="DJ59" s="255"/>
      <c r="DK59" s="255"/>
      <c r="DL59" s="255"/>
      <c r="DM59" s="255"/>
      <c r="DN59" s="255"/>
      <c r="DO59" s="255"/>
      <c r="DP59" s="255"/>
      <c r="DQ59" s="255"/>
      <c r="DR59" s="255"/>
      <c r="DS59" s="255"/>
      <c r="DT59" s="255"/>
      <c r="DU59" s="255"/>
      <c r="DV59" s="255"/>
      <c r="DW59" s="255"/>
      <c r="DX59" s="255"/>
      <c r="DY59" s="255"/>
      <c r="DZ59" s="255"/>
      <c r="EA59" s="255"/>
      <c r="EB59" s="255"/>
      <c r="EC59" s="255"/>
      <c r="ED59" s="255"/>
      <c r="EE59" s="255"/>
      <c r="EF59" s="255"/>
      <c r="EG59" s="255"/>
      <c r="EH59" s="255"/>
      <c r="EI59" s="255"/>
      <c r="EJ59" s="255"/>
      <c r="EK59" s="255"/>
      <c r="EL59" s="255"/>
      <c r="EM59" s="255"/>
      <c r="EN59" s="255"/>
      <c r="EO59" s="255"/>
      <c r="EP59" s="255"/>
      <c r="EQ59" s="255"/>
      <c r="ER59" s="255"/>
      <c r="ES59" s="255"/>
      <c r="ET59" s="255"/>
      <c r="EU59" s="255"/>
      <c r="EV59" s="255"/>
      <c r="EW59" s="255"/>
      <c r="EX59" s="255"/>
      <c r="EY59" s="255"/>
      <c r="EZ59" s="255"/>
      <c r="FA59" s="255"/>
      <c r="FB59" s="255"/>
      <c r="FC59" s="255"/>
      <c r="FD59" s="255"/>
      <c r="FE59" s="255"/>
      <c r="FF59" s="255"/>
      <c r="FG59" s="255"/>
      <c r="FH59" s="255"/>
      <c r="FI59" s="255"/>
      <c r="FJ59" s="255"/>
      <c r="FK59" s="255"/>
      <c r="FL59" s="255"/>
      <c r="FM59" s="255"/>
      <c r="FN59" s="255"/>
      <c r="FO59" s="255"/>
      <c r="FP59" s="255"/>
      <c r="FQ59" s="255"/>
      <c r="FR59" s="255"/>
      <c r="FS59" s="255"/>
      <c r="FT59" s="255"/>
      <c r="FU59" s="255"/>
      <c r="FV59" s="255"/>
      <c r="FW59" s="255"/>
      <c r="FX59" s="255"/>
      <c r="FY59" s="255"/>
      <c r="FZ59" s="255"/>
      <c r="GA59" s="255"/>
      <c r="GB59" s="255"/>
      <c r="GC59" s="255"/>
      <c r="GD59" s="255"/>
      <c r="GE59" s="255"/>
      <c r="GF59" s="255"/>
      <c r="GG59" s="255"/>
      <c r="GH59" s="255"/>
      <c r="GI59" s="255"/>
      <c r="GJ59" s="255"/>
      <c r="GK59" s="255"/>
      <c r="GL59" s="255"/>
      <c r="GM59" s="255"/>
      <c r="GN59" s="255"/>
      <c r="GO59" s="255"/>
      <c r="GP59" s="255"/>
      <c r="GQ59" s="255"/>
      <c r="GR59" s="255"/>
      <c r="GS59" s="255"/>
      <c r="GT59" s="255"/>
      <c r="GU59" s="255"/>
      <c r="GV59" s="255"/>
      <c r="GW59" s="255"/>
      <c r="GX59" s="255"/>
      <c r="GY59" s="255"/>
      <c r="GZ59" s="255"/>
      <c r="HA59" s="255"/>
      <c r="HB59" s="255"/>
      <c r="HC59" s="255"/>
      <c r="HD59" s="255"/>
      <c r="HE59" s="255"/>
      <c r="HF59" s="255"/>
      <c r="HG59" s="255"/>
      <c r="HH59" s="255"/>
      <c r="HI59" s="255"/>
      <c r="HJ59" s="255"/>
      <c r="HK59" s="255"/>
      <c r="HL59" s="255"/>
      <c r="HM59" s="255"/>
      <c r="HN59" s="255"/>
      <c r="HO59" s="255"/>
      <c r="HP59" s="255"/>
      <c r="HQ59" s="255"/>
      <c r="HR59" s="255"/>
      <c r="HS59" s="255"/>
      <c r="HT59" s="255"/>
      <c r="HU59" s="255"/>
      <c r="HV59" s="255"/>
      <c r="HW59" s="255"/>
      <c r="HX59" s="255"/>
      <c r="HY59" s="255"/>
      <c r="HZ59" s="255"/>
      <c r="IA59" s="255"/>
      <c r="IB59" s="255"/>
      <c r="IC59" s="255"/>
      <c r="ID59" s="255"/>
      <c r="IE59" s="255"/>
      <c r="IF59" s="255"/>
      <c r="IG59" s="255"/>
      <c r="IH59" s="255"/>
      <c r="II59" s="255"/>
      <c r="IJ59" s="255"/>
      <c r="IK59" s="255"/>
      <c r="IL59" s="255"/>
      <c r="IM59" s="255"/>
      <c r="IN59" s="255"/>
      <c r="IO59" s="255"/>
      <c r="IP59" s="255"/>
      <c r="IQ59" s="255"/>
      <c r="IR59" s="255"/>
      <c r="IS59" s="255"/>
      <c r="IT59" s="255"/>
      <c r="IU59" s="255"/>
      <c r="IV59" s="255"/>
    </row>
    <row r="60" spans="1:256" s="116" customFormat="1">
      <c r="A60" s="191"/>
      <c r="B60" s="242"/>
      <c r="C60" s="256"/>
      <c r="D60" s="256"/>
      <c r="E60" s="235"/>
      <c r="F60" s="23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c r="EU60" s="146"/>
      <c r="EV60" s="146"/>
      <c r="EW60" s="146"/>
      <c r="EX60" s="146"/>
      <c r="EY60" s="146"/>
      <c r="EZ60" s="146"/>
      <c r="FA60" s="146"/>
      <c r="FB60" s="146"/>
      <c r="FC60" s="146"/>
      <c r="FD60" s="146"/>
      <c r="FE60" s="146"/>
      <c r="FF60" s="146"/>
      <c r="FG60" s="146"/>
      <c r="FH60" s="146"/>
      <c r="FI60" s="146"/>
      <c r="FJ60" s="146"/>
      <c r="FK60" s="146"/>
      <c r="FL60" s="146"/>
      <c r="FM60" s="146"/>
      <c r="FN60" s="146"/>
      <c r="FO60" s="146"/>
      <c r="FP60" s="146"/>
      <c r="FQ60" s="146"/>
      <c r="FR60" s="146"/>
      <c r="FS60" s="146"/>
      <c r="FT60" s="146"/>
      <c r="FU60" s="146"/>
      <c r="FV60" s="146"/>
      <c r="FW60" s="146"/>
      <c r="FX60" s="146"/>
      <c r="FY60" s="146"/>
      <c r="FZ60" s="146"/>
      <c r="GA60" s="146"/>
      <c r="GB60" s="146"/>
      <c r="GC60" s="146"/>
      <c r="GD60" s="146"/>
      <c r="GE60" s="146"/>
      <c r="GF60" s="146"/>
      <c r="GG60" s="146"/>
      <c r="GH60" s="146"/>
      <c r="GI60" s="146"/>
      <c r="GJ60" s="146"/>
      <c r="GK60" s="146"/>
      <c r="GL60" s="146"/>
      <c r="GM60" s="146"/>
      <c r="GN60" s="146"/>
      <c r="GO60" s="146"/>
      <c r="GP60" s="146"/>
      <c r="GQ60" s="146"/>
      <c r="GR60" s="146"/>
      <c r="GS60" s="146"/>
      <c r="GT60" s="146"/>
      <c r="GU60" s="146"/>
      <c r="GV60" s="146"/>
      <c r="GW60" s="146"/>
      <c r="GX60" s="146"/>
      <c r="GY60" s="146"/>
      <c r="GZ60" s="146"/>
      <c r="HA60" s="146"/>
      <c r="HB60" s="146"/>
      <c r="HC60" s="146"/>
      <c r="HD60" s="146"/>
      <c r="HE60" s="146"/>
      <c r="HF60" s="146"/>
      <c r="HG60" s="146"/>
      <c r="HH60" s="146"/>
      <c r="HI60" s="146"/>
      <c r="HJ60" s="146"/>
      <c r="HK60" s="146"/>
      <c r="HL60" s="146"/>
      <c r="HM60" s="146"/>
      <c r="HN60" s="146"/>
      <c r="HO60" s="146"/>
      <c r="HP60" s="146"/>
      <c r="HQ60" s="146"/>
      <c r="HR60" s="146"/>
      <c r="HS60" s="146"/>
      <c r="HT60" s="146"/>
      <c r="HU60" s="146"/>
      <c r="HV60" s="146"/>
      <c r="HW60" s="146"/>
      <c r="HX60" s="146"/>
      <c r="HY60" s="146"/>
      <c r="HZ60" s="146"/>
      <c r="IA60" s="146"/>
      <c r="IB60" s="146"/>
      <c r="IC60" s="146"/>
      <c r="ID60" s="146"/>
      <c r="IE60" s="146"/>
      <c r="IF60" s="146"/>
      <c r="IG60" s="146"/>
      <c r="IH60" s="146"/>
      <c r="II60" s="146"/>
      <c r="IJ60" s="146"/>
      <c r="IK60" s="146"/>
      <c r="IL60" s="146"/>
      <c r="IM60" s="146"/>
      <c r="IN60" s="146"/>
      <c r="IO60" s="146"/>
      <c r="IP60" s="146"/>
      <c r="IQ60" s="146"/>
      <c r="IR60" s="146"/>
      <c r="IS60" s="146"/>
      <c r="IT60" s="146"/>
      <c r="IU60" s="146"/>
      <c r="IV60" s="146"/>
    </row>
    <row r="61" spans="1:256" s="116" customFormat="1" ht="25.5">
      <c r="A61" s="173">
        <f>MAX($A$1:A60)+1</f>
        <v>14</v>
      </c>
      <c r="B61" s="183" t="s">
        <v>347</v>
      </c>
      <c r="C61" s="118"/>
      <c r="D61" s="118"/>
      <c r="E61" s="130"/>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c r="EU61" s="146"/>
      <c r="EV61" s="146"/>
      <c r="EW61" s="146"/>
      <c r="EX61" s="146"/>
      <c r="EY61" s="146"/>
      <c r="EZ61" s="146"/>
      <c r="FA61" s="146"/>
      <c r="FB61" s="146"/>
      <c r="FC61" s="146"/>
      <c r="FD61" s="146"/>
      <c r="FE61" s="146"/>
      <c r="FF61" s="146"/>
      <c r="FG61" s="146"/>
      <c r="FH61" s="146"/>
      <c r="FI61" s="146"/>
      <c r="FJ61" s="146"/>
      <c r="FK61" s="146"/>
      <c r="FL61" s="146"/>
      <c r="FM61" s="146"/>
      <c r="FN61" s="146"/>
      <c r="FO61" s="146"/>
      <c r="FP61" s="146"/>
      <c r="FQ61" s="146"/>
      <c r="FR61" s="146"/>
      <c r="FS61" s="146"/>
      <c r="FT61" s="146"/>
      <c r="FU61" s="146"/>
      <c r="FV61" s="146"/>
      <c r="FW61" s="146"/>
      <c r="FX61" s="146"/>
      <c r="FY61" s="146"/>
      <c r="FZ61" s="146"/>
      <c r="GA61" s="146"/>
      <c r="GB61" s="146"/>
      <c r="GC61" s="146"/>
      <c r="GD61" s="146"/>
      <c r="GE61" s="146"/>
      <c r="GF61" s="146"/>
      <c r="GG61" s="146"/>
      <c r="GH61" s="146"/>
      <c r="GI61" s="146"/>
      <c r="GJ61" s="146"/>
      <c r="GK61" s="146"/>
      <c r="GL61" s="146"/>
      <c r="GM61" s="146"/>
      <c r="GN61" s="146"/>
      <c r="GO61" s="146"/>
      <c r="GP61" s="146"/>
      <c r="GQ61" s="146"/>
      <c r="GR61" s="146"/>
      <c r="GS61" s="146"/>
      <c r="GT61" s="146"/>
      <c r="GU61" s="146"/>
      <c r="GV61" s="146"/>
      <c r="GW61" s="146"/>
      <c r="GX61" s="146"/>
      <c r="GY61" s="146"/>
      <c r="GZ61" s="146"/>
      <c r="HA61" s="146"/>
      <c r="HB61" s="146"/>
      <c r="HC61" s="146"/>
      <c r="HD61" s="146"/>
      <c r="HE61" s="146"/>
      <c r="HF61" s="146"/>
      <c r="HG61" s="146"/>
      <c r="HH61" s="146"/>
      <c r="HI61" s="146"/>
      <c r="HJ61" s="146"/>
      <c r="HK61" s="146"/>
      <c r="HL61" s="146"/>
      <c r="HM61" s="146"/>
      <c r="HN61" s="146"/>
      <c r="HO61" s="146"/>
      <c r="HP61" s="146"/>
      <c r="HQ61" s="146"/>
      <c r="HR61" s="146"/>
      <c r="HS61" s="146"/>
      <c r="HT61" s="146"/>
      <c r="HU61" s="146"/>
      <c r="HV61" s="146"/>
      <c r="HW61" s="146"/>
      <c r="HX61" s="146"/>
      <c r="HY61" s="146"/>
      <c r="HZ61" s="146"/>
      <c r="IA61" s="146"/>
      <c r="IB61" s="146"/>
      <c r="IC61" s="146"/>
      <c r="ID61" s="146"/>
      <c r="IE61" s="146"/>
      <c r="IF61" s="146"/>
      <c r="IG61" s="146"/>
      <c r="IH61" s="146"/>
      <c r="II61" s="146"/>
      <c r="IJ61" s="146"/>
      <c r="IK61" s="146"/>
      <c r="IL61" s="146"/>
      <c r="IM61" s="146"/>
      <c r="IN61" s="146"/>
      <c r="IO61" s="146"/>
      <c r="IP61" s="146"/>
      <c r="IQ61" s="146"/>
      <c r="IR61" s="146"/>
      <c r="IS61" s="146"/>
      <c r="IT61" s="146"/>
      <c r="IU61" s="146"/>
      <c r="IV61" s="146"/>
    </row>
    <row r="62" spans="1:256" s="241" customFormat="1">
      <c r="A62" s="116"/>
      <c r="B62" s="183" t="s">
        <v>348</v>
      </c>
      <c r="C62" s="257" t="s">
        <v>16</v>
      </c>
      <c r="D62" s="258">
        <v>4</v>
      </c>
      <c r="E62" s="754"/>
      <c r="F62" s="204">
        <f>D62*E62</f>
        <v>0</v>
      </c>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c r="CP62" s="255"/>
      <c r="CQ62" s="255"/>
      <c r="CR62" s="255"/>
      <c r="CS62" s="255"/>
      <c r="CT62" s="255"/>
      <c r="CU62" s="255"/>
      <c r="CV62" s="255"/>
      <c r="CW62" s="255"/>
      <c r="CX62" s="255"/>
      <c r="CY62" s="255"/>
      <c r="CZ62" s="255"/>
      <c r="DA62" s="255"/>
      <c r="DB62" s="255"/>
      <c r="DC62" s="255"/>
      <c r="DD62" s="255"/>
      <c r="DE62" s="255"/>
      <c r="DF62" s="255"/>
      <c r="DG62" s="255"/>
      <c r="DH62" s="255"/>
      <c r="DI62" s="255"/>
      <c r="DJ62" s="255"/>
      <c r="DK62" s="255"/>
      <c r="DL62" s="255"/>
      <c r="DM62" s="255"/>
      <c r="DN62" s="255"/>
      <c r="DO62" s="255"/>
      <c r="DP62" s="255"/>
      <c r="DQ62" s="255"/>
      <c r="DR62" s="255"/>
      <c r="DS62" s="255"/>
      <c r="DT62" s="255"/>
      <c r="DU62" s="255"/>
      <c r="DV62" s="255"/>
      <c r="DW62" s="255"/>
      <c r="DX62" s="255"/>
      <c r="DY62" s="255"/>
      <c r="DZ62" s="255"/>
      <c r="EA62" s="255"/>
      <c r="EB62" s="255"/>
      <c r="EC62" s="255"/>
      <c r="ED62" s="255"/>
      <c r="EE62" s="255"/>
      <c r="EF62" s="255"/>
      <c r="EG62" s="255"/>
      <c r="EH62" s="255"/>
      <c r="EI62" s="255"/>
      <c r="EJ62" s="255"/>
      <c r="EK62" s="255"/>
      <c r="EL62" s="255"/>
      <c r="EM62" s="255"/>
      <c r="EN62" s="255"/>
      <c r="EO62" s="255"/>
      <c r="EP62" s="255"/>
      <c r="EQ62" s="255"/>
      <c r="ER62" s="255"/>
      <c r="ES62" s="255"/>
      <c r="ET62" s="255"/>
      <c r="EU62" s="255"/>
      <c r="EV62" s="255"/>
      <c r="EW62" s="255"/>
      <c r="EX62" s="255"/>
      <c r="EY62" s="255"/>
      <c r="EZ62" s="255"/>
      <c r="FA62" s="255"/>
      <c r="FB62" s="255"/>
      <c r="FC62" s="255"/>
      <c r="FD62" s="255"/>
      <c r="FE62" s="255"/>
      <c r="FF62" s="255"/>
      <c r="FG62" s="255"/>
      <c r="FH62" s="255"/>
      <c r="FI62" s="255"/>
      <c r="FJ62" s="255"/>
      <c r="FK62" s="255"/>
      <c r="FL62" s="255"/>
      <c r="FM62" s="255"/>
      <c r="FN62" s="255"/>
      <c r="FO62" s="255"/>
      <c r="FP62" s="255"/>
      <c r="FQ62" s="255"/>
      <c r="FR62" s="255"/>
      <c r="FS62" s="255"/>
      <c r="FT62" s="255"/>
      <c r="FU62" s="255"/>
      <c r="FV62" s="255"/>
      <c r="FW62" s="255"/>
      <c r="FX62" s="255"/>
      <c r="FY62" s="255"/>
      <c r="FZ62" s="255"/>
      <c r="GA62" s="255"/>
      <c r="GB62" s="255"/>
      <c r="GC62" s="255"/>
      <c r="GD62" s="255"/>
      <c r="GE62" s="255"/>
      <c r="GF62" s="255"/>
      <c r="GG62" s="255"/>
      <c r="GH62" s="255"/>
      <c r="GI62" s="255"/>
      <c r="GJ62" s="255"/>
      <c r="GK62" s="255"/>
      <c r="GL62" s="255"/>
      <c r="GM62" s="255"/>
      <c r="GN62" s="255"/>
      <c r="GO62" s="255"/>
      <c r="GP62" s="255"/>
      <c r="GQ62" s="255"/>
      <c r="GR62" s="255"/>
      <c r="GS62" s="255"/>
      <c r="GT62" s="255"/>
      <c r="GU62" s="255"/>
      <c r="GV62" s="255"/>
      <c r="GW62" s="255"/>
      <c r="GX62" s="255"/>
      <c r="GY62" s="255"/>
      <c r="GZ62" s="255"/>
      <c r="HA62" s="255"/>
      <c r="HB62" s="255"/>
      <c r="HC62" s="255"/>
      <c r="HD62" s="255"/>
      <c r="HE62" s="255"/>
      <c r="HF62" s="255"/>
      <c r="HG62" s="255"/>
      <c r="HH62" s="255"/>
      <c r="HI62" s="255"/>
      <c r="HJ62" s="255"/>
      <c r="HK62" s="255"/>
      <c r="HL62" s="255"/>
      <c r="HM62" s="255"/>
      <c r="HN62" s="255"/>
      <c r="HO62" s="255"/>
      <c r="HP62" s="255"/>
      <c r="HQ62" s="255"/>
      <c r="HR62" s="255"/>
      <c r="HS62" s="255"/>
      <c r="HT62" s="255"/>
      <c r="HU62" s="255"/>
      <c r="HV62" s="255"/>
      <c r="HW62" s="255"/>
      <c r="HX62" s="255"/>
      <c r="HY62" s="255"/>
      <c r="HZ62" s="255"/>
      <c r="IA62" s="255"/>
      <c r="IB62" s="255"/>
      <c r="IC62" s="255"/>
      <c r="ID62" s="255"/>
      <c r="IE62" s="255"/>
      <c r="IF62" s="255"/>
      <c r="IG62" s="255"/>
      <c r="IH62" s="255"/>
      <c r="II62" s="255"/>
      <c r="IJ62" s="255"/>
      <c r="IK62" s="255"/>
      <c r="IL62" s="255"/>
      <c r="IM62" s="255"/>
      <c r="IN62" s="255"/>
      <c r="IO62" s="255"/>
      <c r="IP62" s="255"/>
      <c r="IQ62" s="255"/>
      <c r="IR62" s="255"/>
      <c r="IS62" s="255"/>
      <c r="IT62" s="255"/>
      <c r="IU62" s="255"/>
      <c r="IV62" s="255"/>
    </row>
    <row r="63" spans="1:256" s="102" customFormat="1">
      <c r="A63" s="97"/>
      <c r="B63" s="98"/>
      <c r="C63" s="99"/>
      <c r="D63" s="99"/>
      <c r="E63" s="752"/>
      <c r="F63" s="101"/>
    </row>
    <row r="64" spans="1:256" ht="25.5">
      <c r="A64" s="173">
        <f>MAX($A$1:A63)+1</f>
        <v>15</v>
      </c>
      <c r="B64" s="230" t="s">
        <v>349</v>
      </c>
      <c r="C64" s="118" t="s">
        <v>31</v>
      </c>
      <c r="D64" s="118">
        <v>3</v>
      </c>
      <c r="E64" s="766"/>
      <c r="F64" s="121">
        <f>+E64*D64</f>
        <v>0</v>
      </c>
    </row>
    <row r="65" spans="1:6" s="116" customFormat="1">
      <c r="A65" s="188"/>
      <c r="B65" s="189"/>
      <c r="C65" s="190"/>
      <c r="D65" s="190"/>
      <c r="E65" s="240"/>
      <c r="F65" s="192"/>
    </row>
    <row r="66" spans="1:6" s="109" customFormat="1">
      <c r="A66" s="103"/>
      <c r="B66" s="104"/>
      <c r="C66" s="105"/>
      <c r="D66" s="106"/>
      <c r="E66" s="107"/>
      <c r="F66" s="108"/>
    </row>
    <row r="67" spans="1:6" s="102" customFormat="1">
      <c r="A67" s="97"/>
      <c r="B67" s="98"/>
      <c r="C67" s="99"/>
      <c r="D67" s="99"/>
      <c r="E67" s="752"/>
      <c r="F67" s="101"/>
    </row>
    <row r="68" spans="1:6" s="116" customFormat="1">
      <c r="A68" s="173"/>
      <c r="B68" s="221"/>
      <c r="C68" s="118"/>
      <c r="D68" s="118"/>
      <c r="E68" s="130"/>
      <c r="F68" s="139"/>
    </row>
    <row r="69" spans="1:6" s="115" customFormat="1" ht="14.25">
      <c r="A69" s="128"/>
      <c r="B69" s="223"/>
      <c r="C69" s="224"/>
      <c r="D69" s="224"/>
      <c r="E69" s="772"/>
      <c r="F69" s="204"/>
    </row>
    <row r="70" spans="1:6" s="115" customFormat="1" ht="14.25">
      <c r="A70" s="128"/>
      <c r="B70" s="223"/>
      <c r="C70" s="224"/>
      <c r="D70" s="224"/>
      <c r="E70" s="772"/>
      <c r="F70" s="204"/>
    </row>
    <row r="71" spans="1:6" s="116" customFormat="1">
      <c r="B71" s="221"/>
      <c r="C71" s="118"/>
      <c r="D71" s="118"/>
      <c r="E71" s="130"/>
      <c r="F71" s="139"/>
    </row>
    <row r="72" spans="1:6" s="116" customFormat="1">
      <c r="B72" s="187"/>
      <c r="C72" s="118"/>
      <c r="D72" s="118"/>
      <c r="E72" s="130"/>
      <c r="F72" s="139"/>
    </row>
    <row r="73" spans="1:6" s="116" customFormat="1">
      <c r="A73" s="160"/>
      <c r="B73" s="161"/>
      <c r="C73" s="118"/>
      <c r="D73" s="118"/>
      <c r="E73" s="123"/>
      <c r="F73" s="121"/>
    </row>
    <row r="74" spans="1:6" s="116" customFormat="1">
      <c r="A74" s="160"/>
      <c r="B74" s="161"/>
      <c r="C74" s="118"/>
      <c r="D74" s="118"/>
      <c r="E74" s="123"/>
      <c r="F74" s="121"/>
    </row>
    <row r="75" spans="1:6" s="116" customFormat="1">
      <c r="A75" s="160"/>
      <c r="B75" s="161"/>
      <c r="C75" s="118"/>
      <c r="D75" s="118"/>
      <c r="E75" s="123"/>
      <c r="F75" s="121"/>
    </row>
    <row r="76" spans="1:6" s="116" customFormat="1">
      <c r="A76" s="160"/>
      <c r="B76" s="161"/>
      <c r="C76" s="118"/>
      <c r="D76" s="118"/>
      <c r="E76" s="123"/>
      <c r="F76" s="121"/>
    </row>
    <row r="77" spans="1:6" s="116" customFormat="1">
      <c r="B77" s="161"/>
      <c r="C77" s="225"/>
      <c r="D77" s="225"/>
      <c r="E77" s="772"/>
      <c r="F77" s="121"/>
    </row>
    <row r="78" spans="1:6" s="116" customFormat="1">
      <c r="A78" s="160"/>
      <c r="B78" s="161"/>
      <c r="C78" s="118"/>
      <c r="D78" s="118"/>
      <c r="E78" s="123"/>
      <c r="F78" s="121"/>
    </row>
    <row r="79" spans="1:6" s="116" customFormat="1">
      <c r="A79" s="160"/>
      <c r="B79" s="161"/>
      <c r="C79" s="225"/>
      <c r="D79" s="225"/>
      <c r="E79" s="772"/>
      <c r="F79" s="121"/>
    </row>
    <row r="80" spans="1:6" s="116" customFormat="1">
      <c r="A80" s="160"/>
      <c r="B80" s="161"/>
      <c r="C80" s="118"/>
      <c r="D80" s="118"/>
      <c r="E80" s="123"/>
      <c r="F80" s="121"/>
    </row>
    <row r="81" spans="1:251" s="145" customFormat="1">
      <c r="A81" s="148"/>
      <c r="B81" s="226"/>
      <c r="C81" s="227"/>
      <c r="D81" s="227"/>
      <c r="E81" s="143"/>
      <c r="F81" s="144"/>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T81" s="146"/>
      <c r="BU81" s="146"/>
      <c r="BV81" s="146"/>
      <c r="BW81" s="146"/>
      <c r="BX81" s="146"/>
      <c r="BY81" s="146"/>
      <c r="BZ81" s="146"/>
      <c r="CA81" s="146"/>
      <c r="CB81" s="146"/>
      <c r="CC81" s="146"/>
      <c r="CD81" s="146"/>
      <c r="CE81" s="146"/>
      <c r="CF81" s="146"/>
      <c r="CG81" s="146"/>
      <c r="CH81" s="146"/>
      <c r="CI81" s="146"/>
      <c r="CJ81" s="146"/>
      <c r="CK81" s="146"/>
      <c r="CL81" s="146"/>
      <c r="CM81" s="146"/>
      <c r="CN81" s="146"/>
      <c r="CO81" s="146"/>
      <c r="CP81" s="146"/>
      <c r="CQ81" s="146"/>
      <c r="CR81" s="146"/>
      <c r="CS81" s="146"/>
      <c r="CT81" s="146"/>
      <c r="CU81" s="146"/>
      <c r="CV81" s="146"/>
      <c r="CW81" s="146"/>
      <c r="CX81" s="146"/>
      <c r="CY81" s="146"/>
      <c r="CZ81" s="146"/>
      <c r="DA81" s="146"/>
      <c r="DB81" s="146"/>
      <c r="DC81" s="146"/>
      <c r="DD81" s="146"/>
      <c r="DE81" s="146"/>
      <c r="DF81" s="146"/>
      <c r="DG81" s="146"/>
      <c r="DH81" s="146"/>
      <c r="DI81" s="146"/>
      <c r="DJ81" s="146"/>
      <c r="DK81" s="146"/>
      <c r="DL81" s="146"/>
      <c r="DM81" s="146"/>
      <c r="DN81" s="146"/>
      <c r="DO81" s="146"/>
      <c r="DP81" s="146"/>
      <c r="DQ81" s="146"/>
      <c r="DR81" s="146"/>
      <c r="DS81" s="146"/>
      <c r="DT81" s="146"/>
      <c r="DU81" s="146"/>
      <c r="DV81" s="146"/>
      <c r="DW81" s="146"/>
      <c r="DX81" s="146"/>
      <c r="DY81" s="146"/>
      <c r="DZ81" s="146"/>
      <c r="EA81" s="146"/>
      <c r="EB81" s="146"/>
      <c r="EC81" s="146"/>
      <c r="ED81" s="146"/>
      <c r="EE81" s="146"/>
      <c r="EF81" s="146"/>
      <c r="EG81" s="146"/>
      <c r="EH81" s="146"/>
      <c r="EI81" s="146"/>
      <c r="EJ81" s="146"/>
      <c r="EK81" s="146"/>
      <c r="EL81" s="146"/>
      <c r="EM81" s="146"/>
      <c r="EN81" s="146"/>
      <c r="EO81" s="146"/>
      <c r="EP81" s="146"/>
      <c r="EQ81" s="146"/>
      <c r="ER81" s="146"/>
      <c r="ES81" s="146"/>
      <c r="ET81" s="146"/>
      <c r="EU81" s="146"/>
      <c r="EV81" s="146"/>
      <c r="EW81" s="146"/>
      <c r="EX81" s="146"/>
      <c r="EY81" s="146"/>
      <c r="EZ81" s="146"/>
      <c r="FA81" s="146"/>
      <c r="FB81" s="146"/>
      <c r="FC81" s="146"/>
      <c r="FD81" s="146"/>
      <c r="FE81" s="146"/>
      <c r="FF81" s="146"/>
      <c r="FG81" s="146"/>
      <c r="FH81" s="146"/>
      <c r="FI81" s="146"/>
      <c r="FJ81" s="146"/>
      <c r="FK81" s="146"/>
      <c r="FL81" s="146"/>
      <c r="FM81" s="146"/>
      <c r="FN81" s="146"/>
      <c r="FO81" s="146"/>
      <c r="FP81" s="146"/>
      <c r="FQ81" s="146"/>
      <c r="FR81" s="146"/>
      <c r="FS81" s="146"/>
      <c r="FT81" s="146"/>
      <c r="FU81" s="146"/>
      <c r="FV81" s="146"/>
      <c r="FW81" s="146"/>
      <c r="FX81" s="146"/>
      <c r="FY81" s="146"/>
      <c r="FZ81" s="146"/>
      <c r="GA81" s="146"/>
      <c r="GB81" s="146"/>
      <c r="GC81" s="146"/>
      <c r="GD81" s="146"/>
      <c r="GE81" s="146"/>
      <c r="GF81" s="146"/>
      <c r="GG81" s="146"/>
      <c r="GH81" s="146"/>
      <c r="GI81" s="146"/>
      <c r="GJ81" s="146"/>
      <c r="GK81" s="146"/>
      <c r="GL81" s="146"/>
      <c r="GM81" s="146"/>
      <c r="GN81" s="146"/>
      <c r="GO81" s="146"/>
      <c r="GP81" s="146"/>
      <c r="GQ81" s="146"/>
      <c r="GR81" s="146"/>
      <c r="GS81" s="146"/>
      <c r="GT81" s="146"/>
      <c r="GU81" s="146"/>
      <c r="GV81" s="146"/>
      <c r="GW81" s="146"/>
      <c r="GX81" s="146"/>
      <c r="GY81" s="146"/>
      <c r="GZ81" s="146"/>
      <c r="HA81" s="146"/>
      <c r="HB81" s="146"/>
      <c r="HC81" s="146"/>
      <c r="HD81" s="146"/>
      <c r="HE81" s="146"/>
      <c r="HF81" s="146"/>
      <c r="HG81" s="146"/>
      <c r="HH81" s="146"/>
      <c r="HI81" s="146"/>
      <c r="HJ81" s="146"/>
      <c r="HK81" s="146"/>
      <c r="HL81" s="146"/>
      <c r="HM81" s="146"/>
      <c r="HN81" s="146"/>
      <c r="HO81" s="146"/>
      <c r="HP81" s="146"/>
      <c r="HQ81" s="146"/>
      <c r="HR81" s="146"/>
      <c r="HS81" s="146"/>
      <c r="HT81" s="146"/>
      <c r="HU81" s="146"/>
      <c r="HV81" s="146"/>
      <c r="HW81" s="146"/>
      <c r="HX81" s="146"/>
      <c r="HY81" s="146"/>
      <c r="HZ81" s="146"/>
      <c r="IA81" s="146"/>
      <c r="IB81" s="146"/>
      <c r="IC81" s="146"/>
      <c r="ID81" s="146"/>
      <c r="IE81" s="146"/>
      <c r="IF81" s="146"/>
      <c r="IG81" s="146"/>
      <c r="IH81" s="146"/>
      <c r="II81" s="146"/>
      <c r="IJ81" s="146"/>
      <c r="IK81" s="146"/>
      <c r="IL81" s="146"/>
      <c r="IM81" s="146"/>
      <c r="IN81" s="146"/>
      <c r="IO81" s="146"/>
      <c r="IP81" s="146"/>
      <c r="IQ81" s="146"/>
    </row>
    <row r="82" spans="1:251" s="116" customFormat="1">
      <c r="A82" s="173"/>
      <c r="B82" s="221"/>
      <c r="C82" s="118"/>
      <c r="D82" s="118"/>
      <c r="E82" s="772"/>
      <c r="F82" s="121"/>
    </row>
    <row r="83" spans="1:251" s="116" customFormat="1">
      <c r="B83" s="221"/>
      <c r="C83" s="118"/>
      <c r="D83" s="118"/>
      <c r="E83" s="130"/>
      <c r="F83" s="139"/>
    </row>
    <row r="84" spans="1:251" s="116" customFormat="1">
      <c r="B84" s="187"/>
      <c r="C84" s="118"/>
      <c r="D84" s="118"/>
      <c r="E84" s="130"/>
      <c r="F84" s="139"/>
    </row>
    <row r="85" spans="1:251" s="116" customFormat="1">
      <c r="A85" s="148"/>
      <c r="B85" s="228"/>
      <c r="C85" s="227"/>
      <c r="D85" s="227"/>
      <c r="E85" s="143"/>
      <c r="F85" s="144"/>
    </row>
    <row r="86" spans="1:251" s="116" customFormat="1">
      <c r="A86" s="122"/>
      <c r="B86" s="229"/>
      <c r="C86" s="190"/>
      <c r="D86" s="190"/>
      <c r="E86" s="143"/>
      <c r="F86" s="144"/>
    </row>
    <row r="87" spans="1:251" s="116" customFormat="1">
      <c r="A87" s="148"/>
      <c r="B87" s="229"/>
      <c r="C87" s="190"/>
      <c r="D87" s="190"/>
      <c r="E87" s="772"/>
      <c r="F87" s="121"/>
    </row>
    <row r="88" spans="1:251" s="116" customFormat="1">
      <c r="B88" s="187"/>
      <c r="C88" s="118"/>
      <c r="D88" s="118"/>
      <c r="E88" s="130"/>
      <c r="F88" s="139"/>
    </row>
    <row r="89" spans="1:251" s="116" customFormat="1">
      <c r="A89" s="160"/>
      <c r="B89" s="184"/>
      <c r="C89" s="185"/>
      <c r="D89" s="185"/>
      <c r="E89" s="763"/>
      <c r="F89" s="139"/>
      <c r="G89" s="165"/>
      <c r="H89" s="165"/>
      <c r="I89" s="165"/>
      <c r="J89" s="165"/>
      <c r="K89" s="165"/>
      <c r="L89" s="165"/>
      <c r="M89" s="165"/>
      <c r="N89" s="165"/>
      <c r="O89" s="165"/>
    </row>
    <row r="90" spans="1:251" s="116" customFormat="1">
      <c r="A90" s="160"/>
      <c r="B90" s="184"/>
      <c r="C90" s="185"/>
      <c r="D90" s="185"/>
      <c r="E90" s="763"/>
      <c r="F90" s="139"/>
      <c r="G90" s="165"/>
      <c r="H90" s="165"/>
      <c r="I90" s="165"/>
      <c r="J90" s="165"/>
      <c r="K90" s="165"/>
      <c r="L90" s="165"/>
      <c r="M90" s="165"/>
      <c r="N90" s="165"/>
      <c r="O90" s="165"/>
    </row>
    <row r="91" spans="1:251" s="116" customFormat="1">
      <c r="A91" s="160"/>
      <c r="B91" s="184"/>
      <c r="C91" s="185"/>
      <c r="D91" s="185"/>
      <c r="E91" s="763"/>
      <c r="F91" s="139"/>
      <c r="G91" s="165"/>
      <c r="H91" s="165"/>
      <c r="I91" s="165"/>
      <c r="J91" s="165"/>
      <c r="K91" s="165"/>
      <c r="L91" s="165"/>
      <c r="M91" s="165"/>
      <c r="N91" s="165"/>
      <c r="O91" s="165"/>
    </row>
    <row r="92" spans="1:251" s="116" customFormat="1">
      <c r="B92" s="186"/>
      <c r="C92" s="185"/>
      <c r="D92" s="185"/>
      <c r="E92" s="772"/>
      <c r="F92" s="121"/>
      <c r="G92" s="165"/>
      <c r="H92" s="165"/>
      <c r="I92" s="165"/>
      <c r="J92" s="165"/>
      <c r="K92" s="165"/>
      <c r="L92" s="165"/>
      <c r="M92" s="165"/>
      <c r="N92" s="165"/>
      <c r="O92" s="165"/>
    </row>
    <row r="93" spans="1:251" s="116" customFormat="1">
      <c r="B93" s="186"/>
      <c r="C93" s="185"/>
      <c r="D93" s="185"/>
      <c r="E93" s="772"/>
      <c r="F93" s="121"/>
      <c r="G93" s="165"/>
      <c r="H93" s="165"/>
      <c r="I93" s="165"/>
      <c r="J93" s="165"/>
      <c r="K93" s="165"/>
      <c r="L93" s="165"/>
      <c r="M93" s="165"/>
      <c r="N93" s="165"/>
      <c r="O93" s="165"/>
    </row>
    <row r="94" spans="1:251" s="116" customFormat="1">
      <c r="B94" s="186"/>
      <c r="C94" s="185"/>
      <c r="D94" s="185"/>
      <c r="E94" s="763"/>
      <c r="F94" s="139"/>
      <c r="G94" s="165"/>
      <c r="H94" s="165"/>
      <c r="I94" s="165"/>
      <c r="J94" s="165"/>
      <c r="K94" s="165"/>
      <c r="L94" s="165"/>
      <c r="M94" s="165"/>
      <c r="N94" s="165"/>
      <c r="O94" s="165"/>
    </row>
    <row r="95" spans="1:251" s="116" customFormat="1">
      <c r="B95" s="187"/>
      <c r="C95" s="118"/>
      <c r="D95" s="118"/>
      <c r="E95" s="130"/>
      <c r="F95" s="139"/>
    </row>
    <row r="97" spans="1:6" s="116" customFormat="1">
      <c r="A97" s="173"/>
      <c r="B97" s="230"/>
      <c r="C97" s="118"/>
      <c r="D97" s="118"/>
      <c r="E97" s="138"/>
    </row>
    <row r="98" spans="1:6" s="116" customFormat="1">
      <c r="A98" s="231"/>
      <c r="B98" s="230"/>
      <c r="C98" s="118"/>
      <c r="D98" s="118"/>
      <c r="E98" s="138"/>
    </row>
    <row r="99" spans="1:6" s="234" customFormat="1">
      <c r="A99" s="232"/>
      <c r="B99" s="233"/>
      <c r="C99" s="158"/>
      <c r="D99" s="158"/>
      <c r="E99" s="773"/>
      <c r="F99" s="121"/>
    </row>
    <row r="100" spans="1:6" s="116" customFormat="1">
      <c r="A100" s="231"/>
      <c r="B100" s="230"/>
      <c r="C100" s="118"/>
      <c r="D100" s="118"/>
      <c r="E100" s="138"/>
    </row>
    <row r="101" spans="1:6" s="116" customFormat="1">
      <c r="A101" s="231"/>
      <c r="B101" s="230"/>
      <c r="C101" s="118"/>
      <c r="D101" s="118"/>
      <c r="E101" s="138"/>
    </row>
    <row r="102" spans="1:6" s="116" customFormat="1">
      <c r="A102" s="160"/>
      <c r="B102" s="226"/>
      <c r="C102" s="141"/>
      <c r="D102" s="141"/>
      <c r="E102" s="235"/>
      <c r="F102" s="236"/>
    </row>
    <row r="103" spans="1:6" s="116" customFormat="1">
      <c r="A103" s="237"/>
      <c r="B103" s="238"/>
      <c r="C103" s="158"/>
      <c r="D103" s="158"/>
      <c r="E103" s="773"/>
      <c r="F103" s="121"/>
    </row>
    <row r="104" spans="1:6" s="241" customFormat="1">
      <c r="A104" s="191"/>
      <c r="B104" s="239"/>
      <c r="C104" s="141"/>
      <c r="D104" s="141"/>
      <c r="E104" s="240"/>
      <c r="F104" s="236"/>
    </row>
    <row r="105" spans="1:6" s="116" customFormat="1">
      <c r="A105" s="160"/>
      <c r="B105" s="242"/>
      <c r="C105" s="141"/>
      <c r="D105" s="141"/>
      <c r="E105" s="243"/>
      <c r="F105" s="244"/>
    </row>
    <row r="106" spans="1:6" s="116" customFormat="1">
      <c r="A106" s="237"/>
      <c r="B106" s="242"/>
      <c r="C106" s="158"/>
      <c r="D106" s="158"/>
      <c r="E106" s="773"/>
      <c r="F106" s="121"/>
    </row>
    <row r="107" spans="1:6" s="116" customFormat="1">
      <c r="A107" s="66"/>
      <c r="B107" s="89"/>
      <c r="C107" s="158"/>
      <c r="D107" s="158"/>
      <c r="E107" s="757"/>
      <c r="F107" s="66"/>
    </row>
    <row r="108" spans="1:6" s="116" customFormat="1">
      <c r="A108" s="160"/>
      <c r="B108" s="168"/>
      <c r="C108" s="164"/>
      <c r="D108" s="164"/>
      <c r="E108" s="245"/>
      <c r="F108" s="204"/>
    </row>
    <row r="109" spans="1:6" s="116" customFormat="1">
      <c r="A109" s="173"/>
      <c r="B109" s="168"/>
      <c r="C109" s="164"/>
      <c r="D109" s="164"/>
      <c r="E109" s="772"/>
      <c r="F109" s="204"/>
    </row>
    <row r="110" spans="1:6" s="116" customFormat="1">
      <c r="A110" s="246"/>
      <c r="B110" s="168"/>
      <c r="C110" s="164"/>
      <c r="D110" s="164"/>
      <c r="E110" s="245"/>
      <c r="F110" s="204"/>
    </row>
    <row r="111" spans="1:6" s="116" customFormat="1">
      <c r="A111" s="246"/>
      <c r="B111" s="168"/>
      <c r="C111" s="164"/>
      <c r="D111" s="164"/>
      <c r="E111" s="245"/>
      <c r="F111" s="204"/>
    </row>
    <row r="112" spans="1:6" s="116" customFormat="1">
      <c r="A112" s="160"/>
      <c r="B112" s="162"/>
      <c r="C112" s="164"/>
      <c r="D112" s="164"/>
      <c r="E112" s="772"/>
      <c r="F112" s="204"/>
    </row>
    <row r="113" spans="1:256" s="116" customFormat="1">
      <c r="A113" s="160"/>
      <c r="B113" s="162"/>
      <c r="C113" s="164"/>
      <c r="D113" s="139"/>
      <c r="E113" s="138"/>
      <c r="F113" s="139"/>
    </row>
    <row r="114" spans="1:256" s="127" customFormat="1">
      <c r="A114" s="160"/>
      <c r="B114" s="162"/>
      <c r="C114" s="118"/>
      <c r="D114" s="139"/>
      <c r="E114" s="138"/>
      <c r="F114" s="139"/>
    </row>
    <row r="115" spans="1:256" s="127" customFormat="1">
      <c r="A115" s="116"/>
      <c r="B115" s="162"/>
      <c r="C115" s="118"/>
      <c r="D115" s="118"/>
      <c r="E115" s="138"/>
      <c r="F115" s="139"/>
    </row>
    <row r="116" spans="1:256" s="127" customFormat="1">
      <c r="A116" s="116"/>
      <c r="B116" s="162"/>
      <c r="C116" s="66"/>
      <c r="D116" s="66"/>
      <c r="E116" s="757"/>
      <c r="F116" s="66"/>
    </row>
    <row r="117" spans="1:256" s="127" customFormat="1">
      <c r="A117" s="116"/>
      <c r="B117" s="162"/>
      <c r="C117" s="118"/>
      <c r="D117" s="118"/>
      <c r="E117" s="772"/>
      <c r="F117" s="204"/>
    </row>
    <row r="118" spans="1:256" s="127" customFormat="1">
      <c r="A118" s="247"/>
      <c r="B118" s="170"/>
      <c r="C118" s="118"/>
      <c r="D118" s="118"/>
      <c r="E118" s="138"/>
      <c r="F118" s="139"/>
    </row>
    <row r="119" spans="1:256" s="127" customFormat="1">
      <c r="A119" s="173"/>
      <c r="B119" s="248"/>
      <c r="C119" s="118"/>
      <c r="D119" s="118"/>
      <c r="E119" s="138"/>
      <c r="F119" s="139"/>
    </row>
    <row r="120" spans="1:256" s="127" customFormat="1">
      <c r="A120" s="246"/>
      <c r="B120" s="117"/>
      <c r="C120" s="249"/>
      <c r="D120" s="164"/>
      <c r="E120" s="772"/>
      <c r="F120" s="204"/>
    </row>
    <row r="121" spans="1:256" s="102" customFormat="1">
      <c r="A121" s="250"/>
      <c r="B121" s="251"/>
      <c r="C121" s="252"/>
      <c r="D121" s="253"/>
      <c r="E121" s="254"/>
      <c r="F121" s="250"/>
    </row>
    <row r="122" spans="1:256" s="241" customFormat="1">
      <c r="A122" s="160"/>
      <c r="B122" s="168"/>
      <c r="C122" s="118"/>
      <c r="D122" s="118"/>
      <c r="E122" s="772"/>
      <c r="F122" s="121"/>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c r="CO122" s="255"/>
      <c r="CP122" s="255"/>
      <c r="CQ122" s="255"/>
      <c r="CR122" s="255"/>
      <c r="CS122" s="255"/>
      <c r="CT122" s="255"/>
      <c r="CU122" s="255"/>
      <c r="CV122" s="255"/>
      <c r="CW122" s="255"/>
      <c r="CX122" s="255"/>
      <c r="CY122" s="255"/>
      <c r="CZ122" s="255"/>
      <c r="DA122" s="255"/>
      <c r="DB122" s="255"/>
      <c r="DC122" s="255"/>
      <c r="DD122" s="255"/>
      <c r="DE122" s="255"/>
      <c r="DF122" s="255"/>
      <c r="DG122" s="255"/>
      <c r="DH122" s="255"/>
      <c r="DI122" s="255"/>
      <c r="DJ122" s="255"/>
      <c r="DK122" s="255"/>
      <c r="DL122" s="255"/>
      <c r="DM122" s="255"/>
      <c r="DN122" s="255"/>
      <c r="DO122" s="255"/>
      <c r="DP122" s="255"/>
      <c r="DQ122" s="255"/>
      <c r="DR122" s="255"/>
      <c r="DS122" s="255"/>
      <c r="DT122" s="255"/>
      <c r="DU122" s="255"/>
      <c r="DV122" s="255"/>
      <c r="DW122" s="255"/>
      <c r="DX122" s="255"/>
      <c r="DY122" s="255"/>
      <c r="DZ122" s="255"/>
      <c r="EA122" s="255"/>
      <c r="EB122" s="255"/>
      <c r="EC122" s="255"/>
      <c r="ED122" s="255"/>
      <c r="EE122" s="255"/>
      <c r="EF122" s="255"/>
      <c r="EG122" s="255"/>
      <c r="EH122" s="255"/>
      <c r="EI122" s="255"/>
      <c r="EJ122" s="255"/>
      <c r="EK122" s="255"/>
      <c r="EL122" s="255"/>
      <c r="EM122" s="255"/>
      <c r="EN122" s="255"/>
      <c r="EO122" s="255"/>
      <c r="EP122" s="255"/>
      <c r="EQ122" s="255"/>
      <c r="ER122" s="255"/>
      <c r="ES122" s="255"/>
      <c r="ET122" s="255"/>
      <c r="EU122" s="255"/>
      <c r="EV122" s="255"/>
      <c r="EW122" s="255"/>
      <c r="EX122" s="255"/>
      <c r="EY122" s="255"/>
      <c r="EZ122" s="255"/>
      <c r="FA122" s="255"/>
      <c r="FB122" s="255"/>
      <c r="FC122" s="255"/>
      <c r="FD122" s="255"/>
      <c r="FE122" s="255"/>
      <c r="FF122" s="255"/>
      <c r="FG122" s="255"/>
      <c r="FH122" s="255"/>
      <c r="FI122" s="255"/>
      <c r="FJ122" s="255"/>
      <c r="FK122" s="255"/>
      <c r="FL122" s="255"/>
      <c r="FM122" s="255"/>
      <c r="FN122" s="255"/>
      <c r="FO122" s="255"/>
      <c r="FP122" s="255"/>
      <c r="FQ122" s="255"/>
      <c r="FR122" s="255"/>
      <c r="FS122" s="255"/>
      <c r="FT122" s="255"/>
      <c r="FU122" s="255"/>
      <c r="FV122" s="255"/>
      <c r="FW122" s="255"/>
      <c r="FX122" s="255"/>
      <c r="FY122" s="255"/>
      <c r="FZ122" s="255"/>
      <c r="GA122" s="255"/>
      <c r="GB122" s="255"/>
      <c r="GC122" s="255"/>
      <c r="GD122" s="255"/>
      <c r="GE122" s="255"/>
      <c r="GF122" s="255"/>
      <c r="GG122" s="255"/>
      <c r="GH122" s="255"/>
      <c r="GI122" s="255"/>
      <c r="GJ122" s="255"/>
      <c r="GK122" s="255"/>
      <c r="GL122" s="255"/>
      <c r="GM122" s="255"/>
      <c r="GN122" s="255"/>
      <c r="GO122" s="255"/>
      <c r="GP122" s="255"/>
      <c r="GQ122" s="255"/>
      <c r="GR122" s="255"/>
      <c r="GS122" s="255"/>
      <c r="GT122" s="255"/>
      <c r="GU122" s="255"/>
      <c r="GV122" s="255"/>
      <c r="GW122" s="255"/>
      <c r="GX122" s="255"/>
      <c r="GY122" s="255"/>
      <c r="GZ122" s="255"/>
      <c r="HA122" s="255"/>
      <c r="HB122" s="255"/>
      <c r="HC122" s="255"/>
      <c r="HD122" s="255"/>
      <c r="HE122" s="255"/>
      <c r="HF122" s="255"/>
      <c r="HG122" s="255"/>
      <c r="HH122" s="255"/>
      <c r="HI122" s="255"/>
      <c r="HJ122" s="255"/>
      <c r="HK122" s="255"/>
      <c r="HL122" s="255"/>
      <c r="HM122" s="255"/>
      <c r="HN122" s="255"/>
      <c r="HO122" s="255"/>
      <c r="HP122" s="255"/>
      <c r="HQ122" s="255"/>
      <c r="HR122" s="255"/>
      <c r="HS122" s="255"/>
      <c r="HT122" s="255"/>
      <c r="HU122" s="255"/>
      <c r="HV122" s="255"/>
      <c r="HW122" s="255"/>
      <c r="HX122" s="255"/>
      <c r="HY122" s="255"/>
      <c r="HZ122" s="255"/>
      <c r="IA122" s="255"/>
      <c r="IB122" s="255"/>
      <c r="IC122" s="255"/>
      <c r="ID122" s="255"/>
      <c r="IE122" s="255"/>
      <c r="IF122" s="255"/>
      <c r="IG122" s="255"/>
      <c r="IH122" s="255"/>
      <c r="II122" s="255"/>
      <c r="IJ122" s="255"/>
      <c r="IK122" s="255"/>
      <c r="IL122" s="255"/>
      <c r="IM122" s="255"/>
      <c r="IN122" s="255"/>
      <c r="IO122" s="255"/>
      <c r="IP122" s="255"/>
      <c r="IQ122" s="255"/>
      <c r="IR122" s="255"/>
      <c r="IS122" s="255"/>
      <c r="IT122" s="255"/>
      <c r="IU122" s="255"/>
      <c r="IV122" s="255"/>
    </row>
    <row r="123" spans="1:256" s="116" customFormat="1">
      <c r="A123" s="191"/>
      <c r="B123" s="242"/>
      <c r="C123" s="256"/>
      <c r="D123" s="256"/>
      <c r="E123" s="235"/>
      <c r="F123" s="23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46"/>
      <c r="BY123" s="146"/>
      <c r="BZ123" s="146"/>
      <c r="CA123" s="146"/>
      <c r="CB123" s="146"/>
      <c r="CC123" s="146"/>
      <c r="CD123" s="146"/>
      <c r="CE123" s="146"/>
      <c r="CF123" s="146"/>
      <c r="CG123" s="146"/>
      <c r="CH123" s="146"/>
      <c r="CI123" s="146"/>
      <c r="CJ123" s="146"/>
      <c r="CK123" s="146"/>
      <c r="CL123" s="146"/>
      <c r="CM123" s="146"/>
      <c r="CN123" s="146"/>
      <c r="CO123" s="146"/>
      <c r="CP123" s="146"/>
      <c r="CQ123" s="146"/>
      <c r="CR123" s="146"/>
      <c r="CS123" s="146"/>
      <c r="CT123" s="146"/>
      <c r="CU123" s="146"/>
      <c r="CV123" s="146"/>
      <c r="CW123" s="146"/>
      <c r="CX123" s="146"/>
      <c r="CY123" s="146"/>
      <c r="CZ123" s="146"/>
      <c r="DA123" s="146"/>
      <c r="DB123" s="146"/>
      <c r="DC123" s="146"/>
      <c r="DD123" s="146"/>
      <c r="DE123" s="146"/>
      <c r="DF123" s="146"/>
      <c r="DG123" s="146"/>
      <c r="DH123" s="146"/>
      <c r="DI123" s="146"/>
      <c r="DJ123" s="146"/>
      <c r="DK123" s="146"/>
      <c r="DL123" s="146"/>
      <c r="DM123" s="146"/>
      <c r="DN123" s="146"/>
      <c r="DO123" s="146"/>
      <c r="DP123" s="146"/>
      <c r="DQ123" s="146"/>
      <c r="DR123" s="146"/>
      <c r="DS123" s="146"/>
      <c r="DT123" s="146"/>
      <c r="DU123" s="146"/>
      <c r="DV123" s="146"/>
      <c r="DW123" s="146"/>
      <c r="DX123" s="146"/>
      <c r="DY123" s="146"/>
      <c r="DZ123" s="146"/>
      <c r="EA123" s="146"/>
      <c r="EB123" s="146"/>
      <c r="EC123" s="146"/>
      <c r="ED123" s="146"/>
      <c r="EE123" s="146"/>
      <c r="EF123" s="146"/>
      <c r="EG123" s="146"/>
      <c r="EH123" s="146"/>
      <c r="EI123" s="146"/>
      <c r="EJ123" s="146"/>
      <c r="EK123" s="146"/>
      <c r="EL123" s="146"/>
      <c r="EM123" s="146"/>
      <c r="EN123" s="146"/>
      <c r="EO123" s="146"/>
      <c r="EP123" s="146"/>
      <c r="EQ123" s="146"/>
      <c r="ER123" s="146"/>
      <c r="ES123" s="146"/>
      <c r="ET123" s="146"/>
      <c r="EU123" s="146"/>
      <c r="EV123" s="146"/>
      <c r="EW123" s="146"/>
      <c r="EX123" s="146"/>
      <c r="EY123" s="146"/>
      <c r="EZ123" s="146"/>
      <c r="FA123" s="146"/>
      <c r="FB123" s="146"/>
      <c r="FC123" s="146"/>
      <c r="FD123" s="146"/>
      <c r="FE123" s="146"/>
      <c r="FF123" s="146"/>
      <c r="FG123" s="146"/>
      <c r="FH123" s="146"/>
      <c r="FI123" s="146"/>
      <c r="FJ123" s="146"/>
      <c r="FK123" s="146"/>
      <c r="FL123" s="146"/>
      <c r="FM123" s="146"/>
      <c r="FN123" s="146"/>
      <c r="FO123" s="146"/>
      <c r="FP123" s="146"/>
      <c r="FQ123" s="146"/>
      <c r="FR123" s="146"/>
      <c r="FS123" s="146"/>
      <c r="FT123" s="146"/>
      <c r="FU123" s="146"/>
      <c r="FV123" s="146"/>
      <c r="FW123" s="146"/>
      <c r="FX123" s="146"/>
      <c r="FY123" s="146"/>
      <c r="FZ123" s="146"/>
      <c r="GA123" s="146"/>
      <c r="GB123" s="146"/>
      <c r="GC123" s="146"/>
      <c r="GD123" s="146"/>
      <c r="GE123" s="146"/>
      <c r="GF123" s="146"/>
      <c r="GG123" s="146"/>
      <c r="GH123" s="146"/>
      <c r="GI123" s="146"/>
      <c r="GJ123" s="146"/>
      <c r="GK123" s="146"/>
      <c r="GL123" s="146"/>
      <c r="GM123" s="146"/>
      <c r="GN123" s="146"/>
      <c r="GO123" s="146"/>
      <c r="GP123" s="146"/>
      <c r="GQ123" s="146"/>
      <c r="GR123" s="146"/>
      <c r="GS123" s="146"/>
      <c r="GT123" s="146"/>
      <c r="GU123" s="146"/>
      <c r="GV123" s="146"/>
      <c r="GW123" s="146"/>
      <c r="GX123" s="146"/>
      <c r="GY123" s="146"/>
      <c r="GZ123" s="146"/>
      <c r="HA123" s="146"/>
      <c r="HB123" s="146"/>
      <c r="HC123" s="146"/>
      <c r="HD123" s="146"/>
      <c r="HE123" s="146"/>
      <c r="HF123" s="146"/>
      <c r="HG123" s="146"/>
      <c r="HH123" s="146"/>
      <c r="HI123" s="146"/>
      <c r="HJ123" s="146"/>
      <c r="HK123" s="146"/>
      <c r="HL123" s="146"/>
      <c r="HM123" s="146"/>
      <c r="HN123" s="146"/>
      <c r="HO123" s="146"/>
      <c r="HP123" s="146"/>
      <c r="HQ123" s="146"/>
      <c r="HR123" s="146"/>
      <c r="HS123" s="146"/>
      <c r="HT123" s="146"/>
      <c r="HU123" s="146"/>
      <c r="HV123" s="146"/>
      <c r="HW123" s="146"/>
      <c r="HX123" s="146"/>
      <c r="HY123" s="146"/>
      <c r="HZ123" s="146"/>
      <c r="IA123" s="146"/>
      <c r="IB123" s="146"/>
      <c r="IC123" s="146"/>
      <c r="ID123" s="146"/>
      <c r="IE123" s="146"/>
      <c r="IF123" s="146"/>
      <c r="IG123" s="146"/>
      <c r="IH123" s="146"/>
      <c r="II123" s="146"/>
      <c r="IJ123" s="146"/>
      <c r="IK123" s="146"/>
      <c r="IL123" s="146"/>
      <c r="IM123" s="146"/>
      <c r="IN123" s="146"/>
      <c r="IO123" s="146"/>
      <c r="IP123" s="146"/>
      <c r="IQ123" s="146"/>
      <c r="IR123" s="146"/>
      <c r="IS123" s="146"/>
      <c r="IT123" s="146"/>
      <c r="IU123" s="146"/>
      <c r="IV123" s="146"/>
    </row>
    <row r="124" spans="1:256" s="116" customFormat="1">
      <c r="A124" s="173"/>
      <c r="B124" s="183"/>
      <c r="C124" s="118"/>
      <c r="D124" s="118"/>
      <c r="E124" s="130"/>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c r="CA124" s="146"/>
      <c r="CB124" s="146"/>
      <c r="CC124" s="146"/>
      <c r="CD124" s="146"/>
      <c r="CE124" s="146"/>
      <c r="CF124" s="146"/>
      <c r="CG124" s="146"/>
      <c r="CH124" s="146"/>
      <c r="CI124" s="146"/>
      <c r="CJ124" s="146"/>
      <c r="CK124" s="146"/>
      <c r="CL124" s="146"/>
      <c r="CM124" s="146"/>
      <c r="CN124" s="146"/>
      <c r="CO124" s="146"/>
      <c r="CP124" s="146"/>
      <c r="CQ124" s="146"/>
      <c r="CR124" s="146"/>
      <c r="CS124" s="146"/>
      <c r="CT124" s="146"/>
      <c r="CU124" s="146"/>
      <c r="CV124" s="146"/>
      <c r="CW124" s="146"/>
      <c r="CX124" s="146"/>
      <c r="CY124" s="146"/>
      <c r="CZ124" s="146"/>
      <c r="DA124" s="146"/>
      <c r="DB124" s="146"/>
      <c r="DC124" s="146"/>
      <c r="DD124" s="146"/>
      <c r="DE124" s="146"/>
      <c r="DF124" s="146"/>
      <c r="DG124" s="146"/>
      <c r="DH124" s="146"/>
      <c r="DI124" s="146"/>
      <c r="DJ124" s="146"/>
      <c r="DK124" s="146"/>
      <c r="DL124" s="146"/>
      <c r="DM124" s="146"/>
      <c r="DN124" s="146"/>
      <c r="DO124" s="146"/>
      <c r="DP124" s="146"/>
      <c r="DQ124" s="146"/>
      <c r="DR124" s="146"/>
      <c r="DS124" s="146"/>
      <c r="DT124" s="146"/>
      <c r="DU124" s="146"/>
      <c r="DV124" s="146"/>
      <c r="DW124" s="146"/>
      <c r="DX124" s="146"/>
      <c r="DY124" s="146"/>
      <c r="DZ124" s="146"/>
      <c r="EA124" s="146"/>
      <c r="EB124" s="146"/>
      <c r="EC124" s="146"/>
      <c r="ED124" s="146"/>
      <c r="EE124" s="146"/>
      <c r="EF124" s="146"/>
      <c r="EG124" s="146"/>
      <c r="EH124" s="146"/>
      <c r="EI124" s="146"/>
      <c r="EJ124" s="146"/>
      <c r="EK124" s="146"/>
      <c r="EL124" s="146"/>
      <c r="EM124" s="146"/>
      <c r="EN124" s="146"/>
      <c r="EO124" s="146"/>
      <c r="EP124" s="146"/>
      <c r="EQ124" s="146"/>
      <c r="ER124" s="146"/>
      <c r="ES124" s="146"/>
      <c r="ET124" s="146"/>
      <c r="EU124" s="146"/>
      <c r="EV124" s="146"/>
      <c r="EW124" s="146"/>
      <c r="EX124" s="146"/>
      <c r="EY124" s="146"/>
      <c r="EZ124" s="146"/>
      <c r="FA124" s="146"/>
      <c r="FB124" s="146"/>
      <c r="FC124" s="146"/>
      <c r="FD124" s="146"/>
      <c r="FE124" s="146"/>
      <c r="FF124" s="146"/>
      <c r="FG124" s="146"/>
      <c r="FH124" s="146"/>
      <c r="FI124" s="146"/>
      <c r="FJ124" s="146"/>
      <c r="FK124" s="146"/>
      <c r="FL124" s="146"/>
      <c r="FM124" s="146"/>
      <c r="FN124" s="146"/>
      <c r="FO124" s="146"/>
      <c r="FP124" s="146"/>
      <c r="FQ124" s="146"/>
      <c r="FR124" s="146"/>
      <c r="FS124" s="146"/>
      <c r="FT124" s="146"/>
      <c r="FU124" s="146"/>
      <c r="FV124" s="146"/>
      <c r="FW124" s="146"/>
      <c r="FX124" s="146"/>
      <c r="FY124" s="146"/>
      <c r="FZ124" s="146"/>
      <c r="GA124" s="146"/>
      <c r="GB124" s="146"/>
      <c r="GC124" s="146"/>
      <c r="GD124" s="146"/>
      <c r="GE124" s="146"/>
      <c r="GF124" s="146"/>
      <c r="GG124" s="146"/>
      <c r="GH124" s="146"/>
      <c r="GI124" s="146"/>
      <c r="GJ124" s="146"/>
      <c r="GK124" s="146"/>
      <c r="GL124" s="146"/>
      <c r="GM124" s="146"/>
      <c r="GN124" s="146"/>
      <c r="GO124" s="146"/>
      <c r="GP124" s="146"/>
      <c r="GQ124" s="146"/>
      <c r="GR124" s="146"/>
      <c r="GS124" s="146"/>
      <c r="GT124" s="146"/>
      <c r="GU124" s="146"/>
      <c r="GV124" s="146"/>
      <c r="GW124" s="146"/>
      <c r="GX124" s="146"/>
      <c r="GY124" s="146"/>
      <c r="GZ124" s="146"/>
      <c r="HA124" s="146"/>
      <c r="HB124" s="146"/>
      <c r="HC124" s="146"/>
      <c r="HD124" s="146"/>
      <c r="HE124" s="146"/>
      <c r="HF124" s="146"/>
      <c r="HG124" s="146"/>
      <c r="HH124" s="146"/>
      <c r="HI124" s="146"/>
      <c r="HJ124" s="146"/>
      <c r="HK124" s="146"/>
      <c r="HL124" s="146"/>
      <c r="HM124" s="146"/>
      <c r="HN124" s="146"/>
      <c r="HO124" s="146"/>
      <c r="HP124" s="146"/>
      <c r="HQ124" s="146"/>
      <c r="HR124" s="146"/>
      <c r="HS124" s="146"/>
      <c r="HT124" s="146"/>
      <c r="HU124" s="146"/>
      <c r="HV124" s="146"/>
      <c r="HW124" s="146"/>
      <c r="HX124" s="146"/>
      <c r="HY124" s="146"/>
      <c r="HZ124" s="146"/>
      <c r="IA124" s="146"/>
      <c r="IB124" s="146"/>
      <c r="IC124" s="146"/>
      <c r="ID124" s="146"/>
      <c r="IE124" s="146"/>
      <c r="IF124" s="146"/>
      <c r="IG124" s="146"/>
      <c r="IH124" s="146"/>
      <c r="II124" s="146"/>
      <c r="IJ124" s="146"/>
      <c r="IK124" s="146"/>
      <c r="IL124" s="146"/>
      <c r="IM124" s="146"/>
      <c r="IN124" s="146"/>
      <c r="IO124" s="146"/>
      <c r="IP124" s="146"/>
      <c r="IQ124" s="146"/>
      <c r="IR124" s="146"/>
      <c r="IS124" s="146"/>
      <c r="IT124" s="146"/>
      <c r="IU124" s="146"/>
      <c r="IV124" s="146"/>
    </row>
    <row r="125" spans="1:256" s="241" customFormat="1">
      <c r="A125" s="116"/>
      <c r="B125" s="183"/>
      <c r="C125" s="257"/>
      <c r="D125" s="258"/>
      <c r="E125" s="772"/>
      <c r="F125" s="204"/>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c r="CO125" s="255"/>
      <c r="CP125" s="255"/>
      <c r="CQ125" s="255"/>
      <c r="CR125" s="255"/>
      <c r="CS125" s="255"/>
      <c r="CT125" s="255"/>
      <c r="CU125" s="255"/>
      <c r="CV125" s="255"/>
      <c r="CW125" s="255"/>
      <c r="CX125" s="255"/>
      <c r="CY125" s="255"/>
      <c r="CZ125" s="255"/>
      <c r="DA125" s="255"/>
      <c r="DB125" s="255"/>
      <c r="DC125" s="255"/>
      <c r="DD125" s="255"/>
      <c r="DE125" s="255"/>
      <c r="DF125" s="255"/>
      <c r="DG125" s="255"/>
      <c r="DH125" s="255"/>
      <c r="DI125" s="255"/>
      <c r="DJ125" s="255"/>
      <c r="DK125" s="255"/>
      <c r="DL125" s="255"/>
      <c r="DM125" s="255"/>
      <c r="DN125" s="255"/>
      <c r="DO125" s="255"/>
      <c r="DP125" s="255"/>
      <c r="DQ125" s="255"/>
      <c r="DR125" s="255"/>
      <c r="DS125" s="255"/>
      <c r="DT125" s="255"/>
      <c r="DU125" s="255"/>
      <c r="DV125" s="255"/>
      <c r="DW125" s="255"/>
      <c r="DX125" s="255"/>
      <c r="DY125" s="255"/>
      <c r="DZ125" s="255"/>
      <c r="EA125" s="255"/>
      <c r="EB125" s="255"/>
      <c r="EC125" s="255"/>
      <c r="ED125" s="255"/>
      <c r="EE125" s="255"/>
      <c r="EF125" s="255"/>
      <c r="EG125" s="255"/>
      <c r="EH125" s="255"/>
      <c r="EI125" s="255"/>
      <c r="EJ125" s="255"/>
      <c r="EK125" s="255"/>
      <c r="EL125" s="255"/>
      <c r="EM125" s="255"/>
      <c r="EN125" s="255"/>
      <c r="EO125" s="255"/>
      <c r="EP125" s="255"/>
      <c r="EQ125" s="255"/>
      <c r="ER125" s="255"/>
      <c r="ES125" s="255"/>
      <c r="ET125" s="255"/>
      <c r="EU125" s="255"/>
      <c r="EV125" s="255"/>
      <c r="EW125" s="255"/>
      <c r="EX125" s="255"/>
      <c r="EY125" s="255"/>
      <c r="EZ125" s="255"/>
      <c r="FA125" s="255"/>
      <c r="FB125" s="255"/>
      <c r="FC125" s="255"/>
      <c r="FD125" s="255"/>
      <c r="FE125" s="255"/>
      <c r="FF125" s="255"/>
      <c r="FG125" s="255"/>
      <c r="FH125" s="255"/>
      <c r="FI125" s="255"/>
      <c r="FJ125" s="255"/>
      <c r="FK125" s="255"/>
      <c r="FL125" s="255"/>
      <c r="FM125" s="255"/>
      <c r="FN125" s="255"/>
      <c r="FO125" s="255"/>
      <c r="FP125" s="255"/>
      <c r="FQ125" s="255"/>
      <c r="FR125" s="255"/>
      <c r="FS125" s="255"/>
      <c r="FT125" s="255"/>
      <c r="FU125" s="255"/>
      <c r="FV125" s="255"/>
      <c r="FW125" s="255"/>
      <c r="FX125" s="255"/>
      <c r="FY125" s="255"/>
      <c r="FZ125" s="255"/>
      <c r="GA125" s="255"/>
      <c r="GB125" s="255"/>
      <c r="GC125" s="255"/>
      <c r="GD125" s="255"/>
      <c r="GE125" s="255"/>
      <c r="GF125" s="255"/>
      <c r="GG125" s="255"/>
      <c r="GH125" s="255"/>
      <c r="GI125" s="255"/>
      <c r="GJ125" s="255"/>
      <c r="GK125" s="255"/>
      <c r="GL125" s="255"/>
      <c r="GM125" s="255"/>
      <c r="GN125" s="255"/>
      <c r="GO125" s="255"/>
      <c r="GP125" s="255"/>
      <c r="GQ125" s="255"/>
      <c r="GR125" s="255"/>
      <c r="GS125" s="255"/>
      <c r="GT125" s="255"/>
      <c r="GU125" s="255"/>
      <c r="GV125" s="255"/>
      <c r="GW125" s="255"/>
      <c r="GX125" s="255"/>
      <c r="GY125" s="255"/>
      <c r="GZ125" s="255"/>
      <c r="HA125" s="255"/>
      <c r="HB125" s="255"/>
      <c r="HC125" s="255"/>
      <c r="HD125" s="255"/>
      <c r="HE125" s="255"/>
      <c r="HF125" s="255"/>
      <c r="HG125" s="255"/>
      <c r="HH125" s="255"/>
      <c r="HI125" s="255"/>
      <c r="HJ125" s="255"/>
      <c r="HK125" s="255"/>
      <c r="HL125" s="255"/>
      <c r="HM125" s="255"/>
      <c r="HN125" s="255"/>
      <c r="HO125" s="255"/>
      <c r="HP125" s="255"/>
      <c r="HQ125" s="255"/>
      <c r="HR125" s="255"/>
      <c r="HS125" s="255"/>
      <c r="HT125" s="255"/>
      <c r="HU125" s="255"/>
      <c r="HV125" s="255"/>
      <c r="HW125" s="255"/>
      <c r="HX125" s="255"/>
      <c r="HY125" s="255"/>
      <c r="HZ125" s="255"/>
      <c r="IA125" s="255"/>
      <c r="IB125" s="255"/>
      <c r="IC125" s="255"/>
      <c r="ID125" s="255"/>
      <c r="IE125" s="255"/>
      <c r="IF125" s="255"/>
      <c r="IG125" s="255"/>
      <c r="IH125" s="255"/>
      <c r="II125" s="255"/>
      <c r="IJ125" s="255"/>
      <c r="IK125" s="255"/>
      <c r="IL125" s="255"/>
      <c r="IM125" s="255"/>
      <c r="IN125" s="255"/>
      <c r="IO125" s="255"/>
      <c r="IP125" s="255"/>
      <c r="IQ125" s="255"/>
      <c r="IR125" s="255"/>
      <c r="IS125" s="255"/>
      <c r="IT125" s="255"/>
      <c r="IU125" s="255"/>
      <c r="IV125" s="255"/>
    </row>
    <row r="126" spans="1:256" s="102" customFormat="1">
      <c r="A126" s="97"/>
      <c r="B126" s="98"/>
      <c r="C126" s="99"/>
      <c r="D126" s="99"/>
      <c r="E126" s="752"/>
      <c r="F126" s="101"/>
    </row>
    <row r="127" spans="1:256">
      <c r="A127" s="173"/>
      <c r="B127" s="230"/>
      <c r="C127" s="118"/>
      <c r="D127" s="118"/>
      <c r="E127" s="773"/>
      <c r="F127" s="121"/>
    </row>
    <row r="129" spans="1:6" s="109" customFormat="1">
      <c r="A129" s="103"/>
      <c r="B129" s="104"/>
      <c r="C129" s="105"/>
      <c r="D129" s="106"/>
      <c r="E129" s="107"/>
      <c r="F129" s="108"/>
    </row>
    <row r="130" spans="1:6" s="102" customFormat="1">
      <c r="A130" s="97"/>
      <c r="B130" s="98"/>
      <c r="C130" s="99"/>
      <c r="D130" s="99"/>
      <c r="E130" s="752"/>
      <c r="F130" s="101"/>
    </row>
    <row r="131" spans="1:6" s="116" customFormat="1">
      <c r="A131" s="173"/>
      <c r="B131" s="221"/>
      <c r="C131" s="118"/>
      <c r="D131" s="118"/>
      <c r="E131" s="130"/>
      <c r="F131" s="139"/>
    </row>
    <row r="132" spans="1:6" s="115" customFormat="1" ht="14.25">
      <c r="A132" s="128"/>
      <c r="B132" s="223"/>
      <c r="C132" s="224"/>
      <c r="D132" s="224"/>
      <c r="E132" s="772"/>
      <c r="F132" s="204"/>
    </row>
    <row r="133" spans="1:6" s="115" customFormat="1" ht="14.25">
      <c r="A133" s="128"/>
      <c r="B133" s="223"/>
      <c r="C133" s="224"/>
      <c r="D133" s="224"/>
      <c r="E133" s="772"/>
      <c r="F133" s="204"/>
    </row>
    <row r="134" spans="1:6" s="115" customFormat="1" ht="14.25">
      <c r="A134" s="128"/>
      <c r="B134" s="223"/>
      <c r="C134" s="224"/>
      <c r="D134" s="224"/>
      <c r="E134" s="772"/>
      <c r="F134" s="204"/>
    </row>
    <row r="135" spans="1:6" s="115" customFormat="1" ht="14.25">
      <c r="A135" s="128"/>
      <c r="B135" s="223"/>
      <c r="C135" s="224"/>
      <c r="D135" s="224"/>
      <c r="E135" s="772"/>
      <c r="F135" s="204"/>
    </row>
    <row r="136" spans="1:6" s="116" customFormat="1">
      <c r="B136" s="221"/>
      <c r="C136" s="118"/>
      <c r="D136" s="118"/>
      <c r="E136" s="130"/>
      <c r="F136" s="139"/>
    </row>
    <row r="137" spans="1:6" s="116" customFormat="1">
      <c r="B137" s="187"/>
      <c r="C137" s="118"/>
      <c r="D137" s="118"/>
      <c r="E137" s="130"/>
      <c r="F137" s="139"/>
    </row>
    <row r="138" spans="1:6" s="116" customFormat="1">
      <c r="A138" s="160"/>
      <c r="B138" s="161"/>
      <c r="C138" s="118"/>
      <c r="D138" s="118"/>
      <c r="E138" s="123"/>
      <c r="F138" s="121"/>
    </row>
    <row r="139" spans="1:6" s="116" customFormat="1">
      <c r="A139" s="160"/>
      <c r="B139" s="161"/>
      <c r="C139" s="118"/>
      <c r="D139" s="118"/>
      <c r="E139" s="123"/>
      <c r="F139" s="121"/>
    </row>
    <row r="140" spans="1:6" s="116" customFormat="1">
      <c r="A140" s="160"/>
      <c r="B140" s="161"/>
      <c r="C140" s="118"/>
      <c r="D140" s="118"/>
      <c r="E140" s="123"/>
      <c r="F140" s="121"/>
    </row>
    <row r="141" spans="1:6" s="116" customFormat="1">
      <c r="A141" s="160"/>
      <c r="B141" s="161"/>
      <c r="C141" s="118"/>
      <c r="D141" s="118"/>
      <c r="E141" s="123"/>
      <c r="F141" s="121"/>
    </row>
    <row r="142" spans="1:6" s="116" customFormat="1">
      <c r="B142" s="161"/>
      <c r="C142" s="225"/>
      <c r="D142" s="225"/>
      <c r="E142" s="772"/>
      <c r="F142" s="121"/>
    </row>
    <row r="143" spans="1:6" s="116" customFormat="1">
      <c r="A143" s="160"/>
      <c r="B143" s="161"/>
      <c r="C143" s="118"/>
      <c r="D143" s="118"/>
      <c r="E143" s="123"/>
      <c r="F143" s="121"/>
    </row>
    <row r="144" spans="1:6" s="116" customFormat="1">
      <c r="A144" s="160"/>
      <c r="B144" s="161"/>
      <c r="C144" s="225"/>
      <c r="D144" s="225"/>
      <c r="E144" s="772"/>
      <c r="F144" s="121"/>
    </row>
    <row r="145" spans="1:251" s="116" customFormat="1">
      <c r="A145" s="160"/>
      <c r="B145" s="161"/>
      <c r="C145" s="118"/>
      <c r="D145" s="118"/>
      <c r="E145" s="123"/>
      <c r="F145" s="121"/>
    </row>
    <row r="146" spans="1:251" s="145" customFormat="1">
      <c r="A146" s="148"/>
      <c r="B146" s="226"/>
      <c r="C146" s="227"/>
      <c r="D146" s="227"/>
      <c r="E146" s="143"/>
      <c r="F146" s="144"/>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6"/>
      <c r="BQ146" s="146"/>
      <c r="BR146" s="146"/>
      <c r="BS146" s="146"/>
      <c r="BT146" s="146"/>
      <c r="BU146" s="146"/>
      <c r="BV146" s="146"/>
      <c r="BW146" s="146"/>
      <c r="BX146" s="146"/>
      <c r="BY146" s="146"/>
      <c r="BZ146" s="146"/>
      <c r="CA146" s="146"/>
      <c r="CB146" s="146"/>
      <c r="CC146" s="146"/>
      <c r="CD146" s="146"/>
      <c r="CE146" s="146"/>
      <c r="CF146" s="146"/>
      <c r="CG146" s="146"/>
      <c r="CH146" s="146"/>
      <c r="CI146" s="146"/>
      <c r="CJ146" s="146"/>
      <c r="CK146" s="146"/>
      <c r="CL146" s="146"/>
      <c r="CM146" s="146"/>
      <c r="CN146" s="146"/>
      <c r="CO146" s="146"/>
      <c r="CP146" s="146"/>
      <c r="CQ146" s="146"/>
      <c r="CR146" s="146"/>
      <c r="CS146" s="146"/>
      <c r="CT146" s="146"/>
      <c r="CU146" s="146"/>
      <c r="CV146" s="146"/>
      <c r="CW146" s="146"/>
      <c r="CX146" s="146"/>
      <c r="CY146" s="146"/>
      <c r="CZ146" s="146"/>
      <c r="DA146" s="146"/>
      <c r="DB146" s="146"/>
      <c r="DC146" s="146"/>
      <c r="DD146" s="146"/>
      <c r="DE146" s="146"/>
      <c r="DF146" s="146"/>
      <c r="DG146" s="146"/>
      <c r="DH146" s="146"/>
      <c r="DI146" s="146"/>
      <c r="DJ146" s="146"/>
      <c r="DK146" s="146"/>
      <c r="DL146" s="146"/>
      <c r="DM146" s="146"/>
      <c r="DN146" s="146"/>
      <c r="DO146" s="146"/>
      <c r="DP146" s="146"/>
      <c r="DQ146" s="146"/>
      <c r="DR146" s="146"/>
      <c r="DS146" s="146"/>
      <c r="DT146" s="146"/>
      <c r="DU146" s="146"/>
      <c r="DV146" s="146"/>
      <c r="DW146" s="146"/>
      <c r="DX146" s="146"/>
      <c r="DY146" s="146"/>
      <c r="DZ146" s="146"/>
      <c r="EA146" s="146"/>
      <c r="EB146" s="146"/>
      <c r="EC146" s="146"/>
      <c r="ED146" s="146"/>
      <c r="EE146" s="146"/>
      <c r="EF146" s="146"/>
      <c r="EG146" s="146"/>
      <c r="EH146" s="146"/>
      <c r="EI146" s="146"/>
      <c r="EJ146" s="146"/>
      <c r="EK146" s="146"/>
      <c r="EL146" s="146"/>
      <c r="EM146" s="146"/>
      <c r="EN146" s="146"/>
      <c r="EO146" s="146"/>
      <c r="EP146" s="146"/>
      <c r="EQ146" s="146"/>
      <c r="ER146" s="146"/>
      <c r="ES146" s="146"/>
      <c r="ET146" s="146"/>
      <c r="EU146" s="146"/>
      <c r="EV146" s="146"/>
      <c r="EW146" s="146"/>
      <c r="EX146" s="146"/>
      <c r="EY146" s="146"/>
      <c r="EZ146" s="146"/>
      <c r="FA146" s="146"/>
      <c r="FB146" s="146"/>
      <c r="FC146" s="146"/>
      <c r="FD146" s="146"/>
      <c r="FE146" s="146"/>
      <c r="FF146" s="146"/>
      <c r="FG146" s="146"/>
      <c r="FH146" s="146"/>
      <c r="FI146" s="146"/>
      <c r="FJ146" s="146"/>
      <c r="FK146" s="146"/>
      <c r="FL146" s="146"/>
      <c r="FM146" s="146"/>
      <c r="FN146" s="146"/>
      <c r="FO146" s="146"/>
      <c r="FP146" s="146"/>
      <c r="FQ146" s="146"/>
      <c r="FR146" s="146"/>
      <c r="FS146" s="146"/>
      <c r="FT146" s="146"/>
      <c r="FU146" s="146"/>
      <c r="FV146" s="146"/>
      <c r="FW146" s="146"/>
      <c r="FX146" s="146"/>
      <c r="FY146" s="146"/>
      <c r="FZ146" s="146"/>
      <c r="GA146" s="146"/>
      <c r="GB146" s="146"/>
      <c r="GC146" s="146"/>
      <c r="GD146" s="146"/>
      <c r="GE146" s="146"/>
      <c r="GF146" s="146"/>
      <c r="GG146" s="146"/>
      <c r="GH146" s="146"/>
      <c r="GI146" s="146"/>
      <c r="GJ146" s="146"/>
      <c r="GK146" s="146"/>
      <c r="GL146" s="146"/>
      <c r="GM146" s="146"/>
      <c r="GN146" s="146"/>
      <c r="GO146" s="146"/>
      <c r="GP146" s="146"/>
      <c r="GQ146" s="146"/>
      <c r="GR146" s="146"/>
      <c r="GS146" s="146"/>
      <c r="GT146" s="146"/>
      <c r="GU146" s="146"/>
      <c r="GV146" s="146"/>
      <c r="GW146" s="146"/>
      <c r="GX146" s="146"/>
      <c r="GY146" s="146"/>
      <c r="GZ146" s="146"/>
      <c r="HA146" s="146"/>
      <c r="HB146" s="146"/>
      <c r="HC146" s="146"/>
      <c r="HD146" s="146"/>
      <c r="HE146" s="146"/>
      <c r="HF146" s="146"/>
      <c r="HG146" s="146"/>
      <c r="HH146" s="146"/>
      <c r="HI146" s="146"/>
      <c r="HJ146" s="146"/>
      <c r="HK146" s="146"/>
      <c r="HL146" s="146"/>
      <c r="HM146" s="146"/>
      <c r="HN146" s="146"/>
      <c r="HO146" s="146"/>
      <c r="HP146" s="146"/>
      <c r="HQ146" s="146"/>
      <c r="HR146" s="146"/>
      <c r="HS146" s="146"/>
      <c r="HT146" s="146"/>
      <c r="HU146" s="146"/>
      <c r="HV146" s="146"/>
      <c r="HW146" s="146"/>
      <c r="HX146" s="146"/>
      <c r="HY146" s="146"/>
      <c r="HZ146" s="146"/>
      <c r="IA146" s="146"/>
      <c r="IB146" s="146"/>
      <c r="IC146" s="146"/>
      <c r="ID146" s="146"/>
      <c r="IE146" s="146"/>
      <c r="IF146" s="146"/>
      <c r="IG146" s="146"/>
      <c r="IH146" s="146"/>
      <c r="II146" s="146"/>
      <c r="IJ146" s="146"/>
      <c r="IK146" s="146"/>
      <c r="IL146" s="146"/>
      <c r="IM146" s="146"/>
      <c r="IN146" s="146"/>
      <c r="IO146" s="146"/>
      <c r="IP146" s="146"/>
      <c r="IQ146" s="146"/>
    </row>
    <row r="147" spans="1:251" s="116" customFormat="1">
      <c r="A147" s="173"/>
      <c r="B147" s="221"/>
      <c r="C147" s="118"/>
      <c r="D147" s="118"/>
      <c r="E147" s="772"/>
      <c r="F147" s="121"/>
    </row>
    <row r="148" spans="1:251" s="116" customFormat="1">
      <c r="B148" s="221"/>
      <c r="C148" s="118"/>
      <c r="D148" s="118"/>
      <c r="E148" s="130"/>
      <c r="F148" s="139"/>
    </row>
    <row r="149" spans="1:251" s="116" customFormat="1">
      <c r="B149" s="187"/>
      <c r="C149" s="118"/>
      <c r="D149" s="118"/>
      <c r="E149" s="130"/>
      <c r="F149" s="139"/>
    </row>
    <row r="150" spans="1:251" s="116" customFormat="1">
      <c r="A150" s="148"/>
      <c r="B150" s="228"/>
      <c r="C150" s="227"/>
      <c r="D150" s="227"/>
      <c r="E150" s="143"/>
      <c r="F150" s="144"/>
    </row>
    <row r="151" spans="1:251" s="116" customFormat="1">
      <c r="A151" s="122"/>
      <c r="B151" s="229"/>
      <c r="C151" s="190"/>
      <c r="D151" s="190"/>
      <c r="E151" s="143"/>
      <c r="F151" s="144"/>
    </row>
    <row r="152" spans="1:251" s="116" customFormat="1">
      <c r="A152" s="148"/>
      <c r="B152" s="229"/>
      <c r="C152" s="190"/>
      <c r="D152" s="190"/>
      <c r="E152" s="772"/>
      <c r="F152" s="121"/>
    </row>
    <row r="153" spans="1:251" s="116" customFormat="1">
      <c r="B153" s="187"/>
      <c r="C153" s="118"/>
      <c r="D153" s="118"/>
      <c r="E153" s="130"/>
      <c r="F153" s="139"/>
    </row>
    <row r="154" spans="1:251" s="116" customFormat="1">
      <c r="A154" s="160"/>
      <c r="B154" s="184"/>
      <c r="C154" s="185"/>
      <c r="D154" s="185"/>
      <c r="E154" s="763"/>
      <c r="F154" s="139"/>
      <c r="G154" s="165"/>
      <c r="H154" s="165"/>
      <c r="I154" s="165"/>
      <c r="J154" s="165"/>
      <c r="K154" s="165"/>
      <c r="L154" s="165"/>
      <c r="M154" s="165"/>
      <c r="N154" s="165"/>
      <c r="O154" s="165"/>
    </row>
    <row r="155" spans="1:251" s="116" customFormat="1">
      <c r="A155" s="160"/>
      <c r="B155" s="184"/>
      <c r="C155" s="185"/>
      <c r="D155" s="185"/>
      <c r="E155" s="763"/>
      <c r="F155" s="139"/>
      <c r="G155" s="165"/>
      <c r="H155" s="165"/>
      <c r="I155" s="165"/>
      <c r="J155" s="165"/>
      <c r="K155" s="165"/>
      <c r="L155" s="165"/>
      <c r="M155" s="165"/>
      <c r="N155" s="165"/>
      <c r="O155" s="165"/>
    </row>
    <row r="156" spans="1:251" s="116" customFormat="1">
      <c r="A156" s="160"/>
      <c r="B156" s="184"/>
      <c r="C156" s="185"/>
      <c r="D156" s="185"/>
      <c r="E156" s="763"/>
      <c r="F156" s="139"/>
      <c r="G156" s="165"/>
      <c r="H156" s="165"/>
      <c r="I156" s="165"/>
      <c r="J156" s="165"/>
      <c r="K156" s="165"/>
      <c r="L156" s="165"/>
      <c r="M156" s="165"/>
      <c r="N156" s="165"/>
      <c r="O156" s="165"/>
    </row>
    <row r="157" spans="1:251" s="116" customFormat="1">
      <c r="B157" s="186"/>
      <c r="C157" s="185"/>
      <c r="D157" s="185"/>
      <c r="E157" s="772"/>
      <c r="F157" s="121"/>
      <c r="G157" s="165"/>
      <c r="H157" s="165"/>
      <c r="I157" s="165"/>
      <c r="J157" s="165"/>
      <c r="K157" s="165"/>
      <c r="L157" s="165"/>
      <c r="M157" s="165"/>
      <c r="N157" s="165"/>
      <c r="O157" s="165"/>
    </row>
    <row r="158" spans="1:251" s="116" customFormat="1">
      <c r="B158" s="186"/>
      <c r="C158" s="185"/>
      <c r="D158" s="185"/>
      <c r="E158" s="772"/>
      <c r="F158" s="121"/>
      <c r="G158" s="165"/>
      <c r="H158" s="165"/>
      <c r="I158" s="165"/>
      <c r="J158" s="165"/>
      <c r="K158" s="165"/>
      <c r="L158" s="165"/>
      <c r="M158" s="165"/>
      <c r="N158" s="165"/>
      <c r="O158" s="165"/>
    </row>
    <row r="159" spans="1:251" s="116" customFormat="1">
      <c r="B159" s="186"/>
      <c r="C159" s="185"/>
      <c r="D159" s="185"/>
      <c r="E159" s="763"/>
      <c r="F159" s="139"/>
      <c r="G159" s="165"/>
      <c r="H159" s="165"/>
      <c r="I159" s="165"/>
      <c r="J159" s="165"/>
      <c r="K159" s="165"/>
      <c r="L159" s="165"/>
      <c r="M159" s="165"/>
      <c r="N159" s="165"/>
      <c r="O159" s="165"/>
    </row>
    <row r="160" spans="1:251" s="116" customFormat="1">
      <c r="B160" s="187"/>
      <c r="C160" s="118"/>
      <c r="D160" s="118"/>
      <c r="E160" s="130"/>
      <c r="F160" s="139"/>
    </row>
    <row r="161" spans="1:6" s="116" customFormat="1">
      <c r="B161" s="187"/>
      <c r="C161" s="118"/>
      <c r="D161" s="118"/>
      <c r="E161" s="130"/>
      <c r="F161" s="139"/>
    </row>
    <row r="162" spans="1:6" s="116" customFormat="1">
      <c r="A162" s="173"/>
      <c r="B162" s="230"/>
      <c r="C162" s="118"/>
      <c r="D162" s="118"/>
      <c r="E162" s="138"/>
    </row>
    <row r="163" spans="1:6" s="116" customFormat="1">
      <c r="A163" s="231"/>
      <c r="B163" s="230"/>
      <c r="C163" s="118"/>
      <c r="D163" s="118"/>
      <c r="E163" s="138"/>
    </row>
    <row r="164" spans="1:6" s="234" customFormat="1">
      <c r="A164" s="232"/>
      <c r="B164" s="233"/>
      <c r="C164" s="158"/>
      <c r="D164" s="158"/>
      <c r="E164" s="773"/>
      <c r="F164" s="121"/>
    </row>
    <row r="165" spans="1:6" s="116" customFormat="1">
      <c r="A165" s="231"/>
      <c r="B165" s="230"/>
      <c r="C165" s="118"/>
      <c r="D165" s="118"/>
      <c r="E165" s="138"/>
    </row>
    <row r="166" spans="1:6" s="116" customFormat="1">
      <c r="A166" s="231"/>
      <c r="B166" s="230"/>
      <c r="C166" s="118"/>
      <c r="D166" s="118"/>
      <c r="E166" s="138"/>
    </row>
    <row r="167" spans="1:6" s="116" customFormat="1">
      <c r="A167" s="160"/>
      <c r="B167" s="226"/>
      <c r="C167" s="141"/>
      <c r="D167" s="141"/>
      <c r="E167" s="235"/>
      <c r="F167" s="236"/>
    </row>
    <row r="168" spans="1:6" s="116" customFormat="1">
      <c r="A168" s="237"/>
      <c r="B168" s="238"/>
      <c r="C168" s="158"/>
      <c r="D168" s="158"/>
      <c r="E168" s="773"/>
      <c r="F168" s="121"/>
    </row>
    <row r="169" spans="1:6" s="241" customFormat="1">
      <c r="A169" s="191"/>
      <c r="B169" s="239"/>
      <c r="C169" s="141"/>
      <c r="D169" s="141"/>
      <c r="E169" s="240"/>
      <c r="F169" s="236"/>
    </row>
    <row r="170" spans="1:6" s="116" customFormat="1">
      <c r="A170" s="160"/>
      <c r="B170" s="242"/>
      <c r="C170" s="141"/>
      <c r="D170" s="141"/>
      <c r="E170" s="243"/>
      <c r="F170" s="244"/>
    </row>
    <row r="171" spans="1:6" s="116" customFormat="1">
      <c r="A171" s="237"/>
      <c r="B171" s="242"/>
      <c r="C171" s="158"/>
      <c r="D171" s="158"/>
      <c r="E171" s="773"/>
      <c r="F171" s="121"/>
    </row>
    <row r="172" spans="1:6" s="116" customFormat="1">
      <c r="A172" s="66"/>
      <c r="B172" s="89"/>
      <c r="C172" s="158"/>
      <c r="D172" s="158"/>
      <c r="E172" s="757"/>
      <c r="F172" s="66"/>
    </row>
    <row r="173" spans="1:6" s="116" customFormat="1">
      <c r="A173" s="160"/>
      <c r="B173" s="168"/>
      <c r="C173" s="164"/>
      <c r="D173" s="164"/>
      <c r="E173" s="245"/>
      <c r="F173" s="204"/>
    </row>
    <row r="174" spans="1:6" s="116" customFormat="1">
      <c r="A174" s="173"/>
      <c r="B174" s="168"/>
      <c r="C174" s="164"/>
      <c r="D174" s="164"/>
      <c r="E174" s="772"/>
      <c r="F174" s="204"/>
    </row>
    <row r="175" spans="1:6" s="116" customFormat="1">
      <c r="A175" s="246"/>
      <c r="B175" s="168"/>
      <c r="C175" s="164"/>
      <c r="D175" s="164"/>
      <c r="E175" s="245"/>
      <c r="F175" s="204"/>
    </row>
    <row r="176" spans="1:6" s="116" customFormat="1">
      <c r="A176" s="246"/>
      <c r="B176" s="168"/>
      <c r="C176" s="164"/>
      <c r="D176" s="164"/>
      <c r="E176" s="245"/>
      <c r="F176" s="204"/>
    </row>
    <row r="177" spans="1:256" s="116" customFormat="1">
      <c r="A177" s="160"/>
      <c r="B177" s="162"/>
      <c r="C177" s="164"/>
      <c r="D177" s="164"/>
      <c r="E177" s="772"/>
      <c r="F177" s="204"/>
    </row>
    <row r="178" spans="1:256" s="116" customFormat="1">
      <c r="A178" s="160"/>
      <c r="B178" s="162"/>
      <c r="C178" s="164"/>
      <c r="D178" s="139"/>
      <c r="E178" s="138"/>
      <c r="F178" s="139"/>
    </row>
    <row r="179" spans="1:256" s="127" customFormat="1">
      <c r="A179" s="160"/>
      <c r="B179" s="162"/>
      <c r="C179" s="118"/>
      <c r="D179" s="139"/>
      <c r="E179" s="138"/>
      <c r="F179" s="139"/>
    </row>
    <row r="180" spans="1:256" s="127" customFormat="1">
      <c r="A180" s="116"/>
      <c r="B180" s="162"/>
      <c r="C180" s="118"/>
      <c r="D180" s="118"/>
      <c r="E180" s="138"/>
      <c r="F180" s="139"/>
    </row>
    <row r="181" spans="1:256" s="127" customFormat="1">
      <c r="A181" s="116"/>
      <c r="B181" s="162"/>
      <c r="C181" s="66"/>
      <c r="D181" s="66"/>
      <c r="E181" s="757"/>
      <c r="F181" s="66"/>
    </row>
    <row r="182" spans="1:256" s="127" customFormat="1">
      <c r="A182" s="116"/>
      <c r="B182" s="162"/>
      <c r="C182" s="118"/>
      <c r="D182" s="118"/>
      <c r="E182" s="772"/>
      <c r="F182" s="204"/>
    </row>
    <row r="183" spans="1:256" s="127" customFormat="1">
      <c r="A183" s="247"/>
      <c r="B183" s="170"/>
      <c r="C183" s="118"/>
      <c r="D183" s="118"/>
      <c r="E183" s="138"/>
      <c r="F183" s="139"/>
    </row>
    <row r="184" spans="1:256" s="127" customFormat="1">
      <c r="A184" s="173"/>
      <c r="B184" s="248"/>
      <c r="C184" s="118"/>
      <c r="D184" s="118"/>
      <c r="E184" s="138"/>
      <c r="F184" s="139"/>
    </row>
    <row r="185" spans="1:256" s="127" customFormat="1">
      <c r="A185" s="246"/>
      <c r="B185" s="117"/>
      <c r="C185" s="249"/>
      <c r="D185" s="164"/>
      <c r="E185" s="772"/>
      <c r="F185" s="204"/>
    </row>
    <row r="186" spans="1:256" s="102" customFormat="1">
      <c r="A186" s="250"/>
      <c r="B186" s="251"/>
      <c r="C186" s="252"/>
      <c r="D186" s="253"/>
      <c r="E186" s="254"/>
      <c r="F186" s="250"/>
    </row>
    <row r="187" spans="1:256" s="241" customFormat="1">
      <c r="A187" s="160"/>
      <c r="B187" s="168"/>
      <c r="C187" s="118"/>
      <c r="D187" s="118"/>
      <c r="E187" s="772"/>
      <c r="F187" s="121"/>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c r="CO187" s="255"/>
      <c r="CP187" s="255"/>
      <c r="CQ187" s="255"/>
      <c r="CR187" s="255"/>
      <c r="CS187" s="255"/>
      <c r="CT187" s="255"/>
      <c r="CU187" s="255"/>
      <c r="CV187" s="255"/>
      <c r="CW187" s="255"/>
      <c r="CX187" s="255"/>
      <c r="CY187" s="255"/>
      <c r="CZ187" s="255"/>
      <c r="DA187" s="255"/>
      <c r="DB187" s="255"/>
      <c r="DC187" s="255"/>
      <c r="DD187" s="255"/>
      <c r="DE187" s="255"/>
      <c r="DF187" s="255"/>
      <c r="DG187" s="255"/>
      <c r="DH187" s="255"/>
      <c r="DI187" s="255"/>
      <c r="DJ187" s="255"/>
      <c r="DK187" s="255"/>
      <c r="DL187" s="255"/>
      <c r="DM187" s="255"/>
      <c r="DN187" s="255"/>
      <c r="DO187" s="255"/>
      <c r="DP187" s="255"/>
      <c r="DQ187" s="255"/>
      <c r="DR187" s="255"/>
      <c r="DS187" s="255"/>
      <c r="DT187" s="255"/>
      <c r="DU187" s="255"/>
      <c r="DV187" s="255"/>
      <c r="DW187" s="255"/>
      <c r="DX187" s="255"/>
      <c r="DY187" s="255"/>
      <c r="DZ187" s="255"/>
      <c r="EA187" s="255"/>
      <c r="EB187" s="255"/>
      <c r="EC187" s="255"/>
      <c r="ED187" s="255"/>
      <c r="EE187" s="255"/>
      <c r="EF187" s="255"/>
      <c r="EG187" s="255"/>
      <c r="EH187" s="255"/>
      <c r="EI187" s="255"/>
      <c r="EJ187" s="255"/>
      <c r="EK187" s="255"/>
      <c r="EL187" s="255"/>
      <c r="EM187" s="255"/>
      <c r="EN187" s="255"/>
      <c r="EO187" s="255"/>
      <c r="EP187" s="255"/>
      <c r="EQ187" s="255"/>
      <c r="ER187" s="255"/>
      <c r="ES187" s="255"/>
      <c r="ET187" s="255"/>
      <c r="EU187" s="255"/>
      <c r="EV187" s="255"/>
      <c r="EW187" s="255"/>
      <c r="EX187" s="255"/>
      <c r="EY187" s="255"/>
      <c r="EZ187" s="255"/>
      <c r="FA187" s="255"/>
      <c r="FB187" s="255"/>
      <c r="FC187" s="255"/>
      <c r="FD187" s="255"/>
      <c r="FE187" s="255"/>
      <c r="FF187" s="255"/>
      <c r="FG187" s="255"/>
      <c r="FH187" s="255"/>
      <c r="FI187" s="255"/>
      <c r="FJ187" s="255"/>
      <c r="FK187" s="255"/>
      <c r="FL187" s="255"/>
      <c r="FM187" s="255"/>
      <c r="FN187" s="255"/>
      <c r="FO187" s="255"/>
      <c r="FP187" s="255"/>
      <c r="FQ187" s="255"/>
      <c r="FR187" s="255"/>
      <c r="FS187" s="255"/>
      <c r="FT187" s="255"/>
      <c r="FU187" s="255"/>
      <c r="FV187" s="255"/>
      <c r="FW187" s="255"/>
      <c r="FX187" s="255"/>
      <c r="FY187" s="255"/>
      <c r="FZ187" s="255"/>
      <c r="GA187" s="255"/>
      <c r="GB187" s="255"/>
      <c r="GC187" s="255"/>
      <c r="GD187" s="255"/>
      <c r="GE187" s="255"/>
      <c r="GF187" s="255"/>
      <c r="GG187" s="255"/>
      <c r="GH187" s="255"/>
      <c r="GI187" s="255"/>
      <c r="GJ187" s="255"/>
      <c r="GK187" s="255"/>
      <c r="GL187" s="255"/>
      <c r="GM187" s="255"/>
      <c r="GN187" s="255"/>
      <c r="GO187" s="255"/>
      <c r="GP187" s="255"/>
      <c r="GQ187" s="255"/>
      <c r="GR187" s="255"/>
      <c r="GS187" s="255"/>
      <c r="GT187" s="255"/>
      <c r="GU187" s="255"/>
      <c r="GV187" s="255"/>
      <c r="GW187" s="255"/>
      <c r="GX187" s="255"/>
      <c r="GY187" s="255"/>
      <c r="GZ187" s="255"/>
      <c r="HA187" s="255"/>
      <c r="HB187" s="255"/>
      <c r="HC187" s="255"/>
      <c r="HD187" s="255"/>
      <c r="HE187" s="255"/>
      <c r="HF187" s="255"/>
      <c r="HG187" s="255"/>
      <c r="HH187" s="255"/>
      <c r="HI187" s="255"/>
      <c r="HJ187" s="255"/>
      <c r="HK187" s="255"/>
      <c r="HL187" s="255"/>
      <c r="HM187" s="255"/>
      <c r="HN187" s="255"/>
      <c r="HO187" s="255"/>
      <c r="HP187" s="255"/>
      <c r="HQ187" s="255"/>
      <c r="HR187" s="255"/>
      <c r="HS187" s="255"/>
      <c r="HT187" s="255"/>
      <c r="HU187" s="255"/>
      <c r="HV187" s="255"/>
      <c r="HW187" s="255"/>
      <c r="HX187" s="255"/>
      <c r="HY187" s="255"/>
      <c r="HZ187" s="255"/>
      <c r="IA187" s="255"/>
      <c r="IB187" s="255"/>
      <c r="IC187" s="255"/>
      <c r="ID187" s="255"/>
      <c r="IE187" s="255"/>
      <c r="IF187" s="255"/>
      <c r="IG187" s="255"/>
      <c r="IH187" s="255"/>
      <c r="II187" s="255"/>
      <c r="IJ187" s="255"/>
      <c r="IK187" s="255"/>
      <c r="IL187" s="255"/>
      <c r="IM187" s="255"/>
      <c r="IN187" s="255"/>
      <c r="IO187" s="255"/>
      <c r="IP187" s="255"/>
      <c r="IQ187" s="255"/>
      <c r="IR187" s="255"/>
      <c r="IS187" s="255"/>
      <c r="IT187" s="255"/>
      <c r="IU187" s="255"/>
      <c r="IV187" s="255"/>
    </row>
    <row r="188" spans="1:256" s="116" customFormat="1">
      <c r="A188" s="191"/>
      <c r="B188" s="242"/>
      <c r="C188" s="256"/>
      <c r="D188" s="256"/>
      <c r="E188" s="235"/>
      <c r="F188" s="23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c r="BJ188" s="146"/>
      <c r="BK188" s="146"/>
      <c r="BL188" s="146"/>
      <c r="BM188" s="146"/>
      <c r="BN188" s="146"/>
      <c r="BO188" s="146"/>
      <c r="BP188" s="146"/>
      <c r="BQ188" s="146"/>
      <c r="BR188" s="146"/>
      <c r="BS188" s="146"/>
      <c r="BT188" s="146"/>
      <c r="BU188" s="146"/>
      <c r="BV188" s="146"/>
      <c r="BW188" s="146"/>
      <c r="BX188" s="146"/>
      <c r="BY188" s="146"/>
      <c r="BZ188" s="146"/>
      <c r="CA188" s="146"/>
      <c r="CB188" s="146"/>
      <c r="CC188" s="146"/>
      <c r="CD188" s="146"/>
      <c r="CE188" s="146"/>
      <c r="CF188" s="146"/>
      <c r="CG188" s="146"/>
      <c r="CH188" s="146"/>
      <c r="CI188" s="146"/>
      <c r="CJ188" s="146"/>
      <c r="CK188" s="146"/>
      <c r="CL188" s="146"/>
      <c r="CM188" s="146"/>
      <c r="CN188" s="146"/>
      <c r="CO188" s="146"/>
      <c r="CP188" s="146"/>
      <c r="CQ188" s="146"/>
      <c r="CR188" s="146"/>
      <c r="CS188" s="146"/>
      <c r="CT188" s="146"/>
      <c r="CU188" s="146"/>
      <c r="CV188" s="146"/>
      <c r="CW188" s="146"/>
      <c r="CX188" s="146"/>
      <c r="CY188" s="146"/>
      <c r="CZ188" s="146"/>
      <c r="DA188" s="146"/>
      <c r="DB188" s="146"/>
      <c r="DC188" s="146"/>
      <c r="DD188" s="146"/>
      <c r="DE188" s="146"/>
      <c r="DF188" s="146"/>
      <c r="DG188" s="146"/>
      <c r="DH188" s="146"/>
      <c r="DI188" s="146"/>
      <c r="DJ188" s="146"/>
      <c r="DK188" s="146"/>
      <c r="DL188" s="146"/>
      <c r="DM188" s="146"/>
      <c r="DN188" s="146"/>
      <c r="DO188" s="146"/>
      <c r="DP188" s="146"/>
      <c r="DQ188" s="146"/>
      <c r="DR188" s="146"/>
      <c r="DS188" s="146"/>
      <c r="DT188" s="146"/>
      <c r="DU188" s="146"/>
      <c r="DV188" s="146"/>
      <c r="DW188" s="146"/>
      <c r="DX188" s="146"/>
      <c r="DY188" s="146"/>
      <c r="DZ188" s="146"/>
      <c r="EA188" s="146"/>
      <c r="EB188" s="146"/>
      <c r="EC188" s="146"/>
      <c r="ED188" s="146"/>
      <c r="EE188" s="146"/>
      <c r="EF188" s="146"/>
      <c r="EG188" s="146"/>
      <c r="EH188" s="146"/>
      <c r="EI188" s="146"/>
      <c r="EJ188" s="146"/>
      <c r="EK188" s="146"/>
      <c r="EL188" s="146"/>
      <c r="EM188" s="146"/>
      <c r="EN188" s="146"/>
      <c r="EO188" s="146"/>
      <c r="EP188" s="146"/>
      <c r="EQ188" s="146"/>
      <c r="ER188" s="146"/>
      <c r="ES188" s="146"/>
      <c r="ET188" s="146"/>
      <c r="EU188" s="146"/>
      <c r="EV188" s="146"/>
      <c r="EW188" s="146"/>
      <c r="EX188" s="146"/>
      <c r="EY188" s="146"/>
      <c r="EZ188" s="146"/>
      <c r="FA188" s="146"/>
      <c r="FB188" s="146"/>
      <c r="FC188" s="146"/>
      <c r="FD188" s="146"/>
      <c r="FE188" s="146"/>
      <c r="FF188" s="146"/>
      <c r="FG188" s="146"/>
      <c r="FH188" s="146"/>
      <c r="FI188" s="146"/>
      <c r="FJ188" s="146"/>
      <c r="FK188" s="146"/>
      <c r="FL188" s="146"/>
      <c r="FM188" s="146"/>
      <c r="FN188" s="146"/>
      <c r="FO188" s="146"/>
      <c r="FP188" s="146"/>
      <c r="FQ188" s="146"/>
      <c r="FR188" s="146"/>
      <c r="FS188" s="146"/>
      <c r="FT188" s="146"/>
      <c r="FU188" s="146"/>
      <c r="FV188" s="146"/>
      <c r="FW188" s="146"/>
      <c r="FX188" s="146"/>
      <c r="FY188" s="146"/>
      <c r="FZ188" s="146"/>
      <c r="GA188" s="146"/>
      <c r="GB188" s="146"/>
      <c r="GC188" s="146"/>
      <c r="GD188" s="146"/>
      <c r="GE188" s="146"/>
      <c r="GF188" s="146"/>
      <c r="GG188" s="146"/>
      <c r="GH188" s="146"/>
      <c r="GI188" s="146"/>
      <c r="GJ188" s="146"/>
      <c r="GK188" s="146"/>
      <c r="GL188" s="146"/>
      <c r="GM188" s="146"/>
      <c r="GN188" s="146"/>
      <c r="GO188" s="146"/>
      <c r="GP188" s="146"/>
      <c r="GQ188" s="146"/>
      <c r="GR188" s="146"/>
      <c r="GS188" s="146"/>
      <c r="GT188" s="146"/>
      <c r="GU188" s="146"/>
      <c r="GV188" s="146"/>
      <c r="GW188" s="146"/>
      <c r="GX188" s="146"/>
      <c r="GY188" s="146"/>
      <c r="GZ188" s="146"/>
      <c r="HA188" s="146"/>
      <c r="HB188" s="146"/>
      <c r="HC188" s="146"/>
      <c r="HD188" s="146"/>
      <c r="HE188" s="146"/>
      <c r="HF188" s="146"/>
      <c r="HG188" s="146"/>
      <c r="HH188" s="146"/>
      <c r="HI188" s="146"/>
      <c r="HJ188" s="146"/>
      <c r="HK188" s="146"/>
      <c r="HL188" s="146"/>
      <c r="HM188" s="146"/>
      <c r="HN188" s="146"/>
      <c r="HO188" s="146"/>
      <c r="HP188" s="146"/>
      <c r="HQ188" s="146"/>
      <c r="HR188" s="146"/>
      <c r="HS188" s="146"/>
      <c r="HT188" s="146"/>
      <c r="HU188" s="146"/>
      <c r="HV188" s="146"/>
      <c r="HW188" s="146"/>
      <c r="HX188" s="146"/>
      <c r="HY188" s="146"/>
      <c r="HZ188" s="146"/>
      <c r="IA188" s="146"/>
      <c r="IB188" s="146"/>
      <c r="IC188" s="146"/>
      <c r="ID188" s="146"/>
      <c r="IE188" s="146"/>
      <c r="IF188" s="146"/>
      <c r="IG188" s="146"/>
      <c r="IH188" s="146"/>
      <c r="II188" s="146"/>
      <c r="IJ188" s="146"/>
      <c r="IK188" s="146"/>
      <c r="IL188" s="146"/>
      <c r="IM188" s="146"/>
      <c r="IN188" s="146"/>
      <c r="IO188" s="146"/>
      <c r="IP188" s="146"/>
      <c r="IQ188" s="146"/>
      <c r="IR188" s="146"/>
      <c r="IS188" s="146"/>
      <c r="IT188" s="146"/>
      <c r="IU188" s="146"/>
      <c r="IV188" s="146"/>
    </row>
    <row r="189" spans="1:256" s="116" customFormat="1">
      <c r="A189" s="173"/>
      <c r="B189" s="183"/>
      <c r="C189" s="118"/>
      <c r="D189" s="118"/>
      <c r="E189" s="130"/>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6"/>
      <c r="BF189" s="146"/>
      <c r="BG189" s="146"/>
      <c r="BH189" s="146"/>
      <c r="BI189" s="146"/>
      <c r="BJ189" s="146"/>
      <c r="BK189" s="146"/>
      <c r="BL189" s="146"/>
      <c r="BM189" s="146"/>
      <c r="BN189" s="146"/>
      <c r="BO189" s="146"/>
      <c r="BP189" s="146"/>
      <c r="BQ189" s="146"/>
      <c r="BR189" s="146"/>
      <c r="BS189" s="146"/>
      <c r="BT189" s="146"/>
      <c r="BU189" s="146"/>
      <c r="BV189" s="146"/>
      <c r="BW189" s="146"/>
      <c r="BX189" s="146"/>
      <c r="BY189" s="146"/>
      <c r="BZ189" s="146"/>
      <c r="CA189" s="146"/>
      <c r="CB189" s="146"/>
      <c r="CC189" s="146"/>
      <c r="CD189" s="146"/>
      <c r="CE189" s="146"/>
      <c r="CF189" s="146"/>
      <c r="CG189" s="146"/>
      <c r="CH189" s="146"/>
      <c r="CI189" s="146"/>
      <c r="CJ189" s="146"/>
      <c r="CK189" s="146"/>
      <c r="CL189" s="146"/>
      <c r="CM189" s="146"/>
      <c r="CN189" s="146"/>
      <c r="CO189" s="146"/>
      <c r="CP189" s="146"/>
      <c r="CQ189" s="146"/>
      <c r="CR189" s="146"/>
      <c r="CS189" s="146"/>
      <c r="CT189" s="146"/>
      <c r="CU189" s="146"/>
      <c r="CV189" s="146"/>
      <c r="CW189" s="146"/>
      <c r="CX189" s="146"/>
      <c r="CY189" s="146"/>
      <c r="CZ189" s="146"/>
      <c r="DA189" s="146"/>
      <c r="DB189" s="146"/>
      <c r="DC189" s="146"/>
      <c r="DD189" s="146"/>
      <c r="DE189" s="146"/>
      <c r="DF189" s="146"/>
      <c r="DG189" s="146"/>
      <c r="DH189" s="146"/>
      <c r="DI189" s="146"/>
      <c r="DJ189" s="146"/>
      <c r="DK189" s="146"/>
      <c r="DL189" s="146"/>
      <c r="DM189" s="146"/>
      <c r="DN189" s="146"/>
      <c r="DO189" s="146"/>
      <c r="DP189" s="146"/>
      <c r="DQ189" s="146"/>
      <c r="DR189" s="146"/>
      <c r="DS189" s="146"/>
      <c r="DT189" s="146"/>
      <c r="DU189" s="146"/>
      <c r="DV189" s="146"/>
      <c r="DW189" s="146"/>
      <c r="DX189" s="146"/>
      <c r="DY189" s="146"/>
      <c r="DZ189" s="146"/>
      <c r="EA189" s="146"/>
      <c r="EB189" s="146"/>
      <c r="EC189" s="146"/>
      <c r="ED189" s="146"/>
      <c r="EE189" s="146"/>
      <c r="EF189" s="146"/>
      <c r="EG189" s="146"/>
      <c r="EH189" s="146"/>
      <c r="EI189" s="146"/>
      <c r="EJ189" s="146"/>
      <c r="EK189" s="146"/>
      <c r="EL189" s="146"/>
      <c r="EM189" s="146"/>
      <c r="EN189" s="146"/>
      <c r="EO189" s="146"/>
      <c r="EP189" s="146"/>
      <c r="EQ189" s="146"/>
      <c r="ER189" s="146"/>
      <c r="ES189" s="146"/>
      <c r="ET189" s="146"/>
      <c r="EU189" s="146"/>
      <c r="EV189" s="146"/>
      <c r="EW189" s="146"/>
      <c r="EX189" s="146"/>
      <c r="EY189" s="146"/>
      <c r="EZ189" s="146"/>
      <c r="FA189" s="146"/>
      <c r="FB189" s="146"/>
      <c r="FC189" s="146"/>
      <c r="FD189" s="146"/>
      <c r="FE189" s="146"/>
      <c r="FF189" s="146"/>
      <c r="FG189" s="146"/>
      <c r="FH189" s="146"/>
      <c r="FI189" s="146"/>
      <c r="FJ189" s="146"/>
      <c r="FK189" s="146"/>
      <c r="FL189" s="146"/>
      <c r="FM189" s="146"/>
      <c r="FN189" s="146"/>
      <c r="FO189" s="146"/>
      <c r="FP189" s="146"/>
      <c r="FQ189" s="146"/>
      <c r="FR189" s="146"/>
      <c r="FS189" s="146"/>
      <c r="FT189" s="146"/>
      <c r="FU189" s="146"/>
      <c r="FV189" s="146"/>
      <c r="FW189" s="146"/>
      <c r="FX189" s="146"/>
      <c r="FY189" s="146"/>
      <c r="FZ189" s="146"/>
      <c r="GA189" s="146"/>
      <c r="GB189" s="146"/>
      <c r="GC189" s="146"/>
      <c r="GD189" s="146"/>
      <c r="GE189" s="146"/>
      <c r="GF189" s="146"/>
      <c r="GG189" s="146"/>
      <c r="GH189" s="146"/>
      <c r="GI189" s="146"/>
      <c r="GJ189" s="146"/>
      <c r="GK189" s="146"/>
      <c r="GL189" s="146"/>
      <c r="GM189" s="146"/>
      <c r="GN189" s="146"/>
      <c r="GO189" s="146"/>
      <c r="GP189" s="146"/>
      <c r="GQ189" s="146"/>
      <c r="GR189" s="146"/>
      <c r="GS189" s="146"/>
      <c r="GT189" s="146"/>
      <c r="GU189" s="146"/>
      <c r="GV189" s="146"/>
      <c r="GW189" s="146"/>
      <c r="GX189" s="146"/>
      <c r="GY189" s="146"/>
      <c r="GZ189" s="146"/>
      <c r="HA189" s="146"/>
      <c r="HB189" s="146"/>
      <c r="HC189" s="146"/>
      <c r="HD189" s="146"/>
      <c r="HE189" s="146"/>
      <c r="HF189" s="146"/>
      <c r="HG189" s="146"/>
      <c r="HH189" s="146"/>
      <c r="HI189" s="146"/>
      <c r="HJ189" s="146"/>
      <c r="HK189" s="146"/>
      <c r="HL189" s="146"/>
      <c r="HM189" s="146"/>
      <c r="HN189" s="146"/>
      <c r="HO189" s="146"/>
      <c r="HP189" s="146"/>
      <c r="HQ189" s="146"/>
      <c r="HR189" s="146"/>
      <c r="HS189" s="146"/>
      <c r="HT189" s="146"/>
      <c r="HU189" s="146"/>
      <c r="HV189" s="146"/>
      <c r="HW189" s="146"/>
      <c r="HX189" s="146"/>
      <c r="HY189" s="146"/>
      <c r="HZ189" s="146"/>
      <c r="IA189" s="146"/>
      <c r="IB189" s="146"/>
      <c r="IC189" s="146"/>
      <c r="ID189" s="146"/>
      <c r="IE189" s="146"/>
      <c r="IF189" s="146"/>
      <c r="IG189" s="146"/>
      <c r="IH189" s="146"/>
      <c r="II189" s="146"/>
      <c r="IJ189" s="146"/>
      <c r="IK189" s="146"/>
      <c r="IL189" s="146"/>
      <c r="IM189" s="146"/>
      <c r="IN189" s="146"/>
      <c r="IO189" s="146"/>
      <c r="IP189" s="146"/>
      <c r="IQ189" s="146"/>
      <c r="IR189" s="146"/>
      <c r="IS189" s="146"/>
      <c r="IT189" s="146"/>
      <c r="IU189" s="146"/>
      <c r="IV189" s="146"/>
    </row>
    <row r="190" spans="1:256" s="241" customFormat="1">
      <c r="A190" s="116"/>
      <c r="B190" s="183"/>
      <c r="C190" s="257"/>
      <c r="D190" s="258"/>
      <c r="E190" s="772"/>
      <c r="F190" s="204"/>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c r="CO190" s="255"/>
      <c r="CP190" s="255"/>
      <c r="CQ190" s="255"/>
      <c r="CR190" s="255"/>
      <c r="CS190" s="255"/>
      <c r="CT190" s="255"/>
      <c r="CU190" s="255"/>
      <c r="CV190" s="255"/>
      <c r="CW190" s="255"/>
      <c r="CX190" s="255"/>
      <c r="CY190" s="255"/>
      <c r="CZ190" s="255"/>
      <c r="DA190" s="255"/>
      <c r="DB190" s="255"/>
      <c r="DC190" s="255"/>
      <c r="DD190" s="255"/>
      <c r="DE190" s="255"/>
      <c r="DF190" s="255"/>
      <c r="DG190" s="255"/>
      <c r="DH190" s="255"/>
      <c r="DI190" s="255"/>
      <c r="DJ190" s="255"/>
      <c r="DK190" s="255"/>
      <c r="DL190" s="255"/>
      <c r="DM190" s="255"/>
      <c r="DN190" s="255"/>
      <c r="DO190" s="255"/>
      <c r="DP190" s="255"/>
      <c r="DQ190" s="255"/>
      <c r="DR190" s="255"/>
      <c r="DS190" s="255"/>
      <c r="DT190" s="255"/>
      <c r="DU190" s="255"/>
      <c r="DV190" s="255"/>
      <c r="DW190" s="255"/>
      <c r="DX190" s="255"/>
      <c r="DY190" s="255"/>
      <c r="DZ190" s="255"/>
      <c r="EA190" s="255"/>
      <c r="EB190" s="255"/>
      <c r="EC190" s="255"/>
      <c r="ED190" s="255"/>
      <c r="EE190" s="255"/>
      <c r="EF190" s="255"/>
      <c r="EG190" s="255"/>
      <c r="EH190" s="255"/>
      <c r="EI190" s="255"/>
      <c r="EJ190" s="255"/>
      <c r="EK190" s="255"/>
      <c r="EL190" s="255"/>
      <c r="EM190" s="255"/>
      <c r="EN190" s="255"/>
      <c r="EO190" s="255"/>
      <c r="EP190" s="255"/>
      <c r="EQ190" s="255"/>
      <c r="ER190" s="255"/>
      <c r="ES190" s="255"/>
      <c r="ET190" s="255"/>
      <c r="EU190" s="255"/>
      <c r="EV190" s="255"/>
      <c r="EW190" s="255"/>
      <c r="EX190" s="255"/>
      <c r="EY190" s="255"/>
      <c r="EZ190" s="255"/>
      <c r="FA190" s="255"/>
      <c r="FB190" s="255"/>
      <c r="FC190" s="255"/>
      <c r="FD190" s="255"/>
      <c r="FE190" s="255"/>
      <c r="FF190" s="255"/>
      <c r="FG190" s="255"/>
      <c r="FH190" s="255"/>
      <c r="FI190" s="255"/>
      <c r="FJ190" s="255"/>
      <c r="FK190" s="255"/>
      <c r="FL190" s="255"/>
      <c r="FM190" s="255"/>
      <c r="FN190" s="255"/>
      <c r="FO190" s="255"/>
      <c r="FP190" s="255"/>
      <c r="FQ190" s="255"/>
      <c r="FR190" s="255"/>
      <c r="FS190" s="255"/>
      <c r="FT190" s="255"/>
      <c r="FU190" s="255"/>
      <c r="FV190" s="255"/>
      <c r="FW190" s="255"/>
      <c r="FX190" s="255"/>
      <c r="FY190" s="255"/>
      <c r="FZ190" s="255"/>
      <c r="GA190" s="255"/>
      <c r="GB190" s="255"/>
      <c r="GC190" s="255"/>
      <c r="GD190" s="255"/>
      <c r="GE190" s="255"/>
      <c r="GF190" s="255"/>
      <c r="GG190" s="255"/>
      <c r="GH190" s="255"/>
      <c r="GI190" s="255"/>
      <c r="GJ190" s="255"/>
      <c r="GK190" s="255"/>
      <c r="GL190" s="255"/>
      <c r="GM190" s="255"/>
      <c r="GN190" s="255"/>
      <c r="GO190" s="255"/>
      <c r="GP190" s="255"/>
      <c r="GQ190" s="255"/>
      <c r="GR190" s="255"/>
      <c r="GS190" s="255"/>
      <c r="GT190" s="255"/>
      <c r="GU190" s="255"/>
      <c r="GV190" s="255"/>
      <c r="GW190" s="255"/>
      <c r="GX190" s="255"/>
      <c r="GY190" s="255"/>
      <c r="GZ190" s="255"/>
      <c r="HA190" s="255"/>
      <c r="HB190" s="255"/>
      <c r="HC190" s="255"/>
      <c r="HD190" s="255"/>
      <c r="HE190" s="255"/>
      <c r="HF190" s="255"/>
      <c r="HG190" s="255"/>
      <c r="HH190" s="255"/>
      <c r="HI190" s="255"/>
      <c r="HJ190" s="255"/>
      <c r="HK190" s="255"/>
      <c r="HL190" s="255"/>
      <c r="HM190" s="255"/>
      <c r="HN190" s="255"/>
      <c r="HO190" s="255"/>
      <c r="HP190" s="255"/>
      <c r="HQ190" s="255"/>
      <c r="HR190" s="255"/>
      <c r="HS190" s="255"/>
      <c r="HT190" s="255"/>
      <c r="HU190" s="255"/>
      <c r="HV190" s="255"/>
      <c r="HW190" s="255"/>
      <c r="HX190" s="255"/>
      <c r="HY190" s="255"/>
      <c r="HZ190" s="255"/>
      <c r="IA190" s="255"/>
      <c r="IB190" s="255"/>
      <c r="IC190" s="255"/>
      <c r="ID190" s="255"/>
      <c r="IE190" s="255"/>
      <c r="IF190" s="255"/>
      <c r="IG190" s="255"/>
      <c r="IH190" s="255"/>
      <c r="II190" s="255"/>
      <c r="IJ190" s="255"/>
      <c r="IK190" s="255"/>
      <c r="IL190" s="255"/>
      <c r="IM190" s="255"/>
      <c r="IN190" s="255"/>
      <c r="IO190" s="255"/>
      <c r="IP190" s="255"/>
      <c r="IQ190" s="255"/>
      <c r="IR190" s="255"/>
      <c r="IS190" s="255"/>
      <c r="IT190" s="255"/>
      <c r="IU190" s="255"/>
      <c r="IV190" s="255"/>
    </row>
    <row r="191" spans="1:256" s="102" customFormat="1">
      <c r="A191" s="97"/>
      <c r="B191" s="98"/>
      <c r="C191" s="99"/>
      <c r="D191" s="99"/>
      <c r="E191" s="752"/>
      <c r="F191" s="101"/>
    </row>
    <row r="192" spans="1:256">
      <c r="A192" s="173"/>
      <c r="B192" s="230"/>
      <c r="C192" s="118"/>
      <c r="D192" s="118"/>
      <c r="E192" s="773"/>
      <c r="F192" s="121"/>
    </row>
    <row r="194" spans="1:6" s="109" customFormat="1">
      <c r="A194" s="103"/>
      <c r="B194" s="104"/>
      <c r="C194" s="105"/>
      <c r="D194" s="106"/>
      <c r="E194" s="107"/>
      <c r="F194" s="108"/>
    </row>
    <row r="195" spans="1:6" s="102" customFormat="1">
      <c r="A195" s="97"/>
      <c r="B195" s="98"/>
      <c r="C195" s="99"/>
      <c r="D195" s="99"/>
      <c r="E195" s="752"/>
      <c r="F195" s="101"/>
    </row>
    <row r="196" spans="1:6" s="116" customFormat="1">
      <c r="A196" s="173"/>
      <c r="B196" s="221"/>
      <c r="C196" s="118"/>
      <c r="D196" s="118"/>
      <c r="E196" s="130"/>
      <c r="F196" s="139"/>
    </row>
    <row r="197" spans="1:6" s="116" customFormat="1">
      <c r="B197" s="222"/>
      <c r="C197" s="118"/>
      <c r="D197" s="118"/>
      <c r="E197" s="772"/>
      <c r="F197" s="121"/>
    </row>
    <row r="198" spans="1:6" s="115" customFormat="1" ht="14.25">
      <c r="A198" s="128"/>
      <c r="B198" s="223"/>
      <c r="C198" s="224"/>
      <c r="D198" s="224"/>
      <c r="E198" s="772"/>
      <c r="F198" s="204"/>
    </row>
    <row r="199" spans="1:6" s="115" customFormat="1" ht="14.25">
      <c r="A199" s="128"/>
      <c r="B199" s="223"/>
      <c r="C199" s="224"/>
      <c r="D199" s="224"/>
      <c r="E199" s="772"/>
      <c r="F199" s="204"/>
    </row>
    <row r="200" spans="1:6" s="116" customFormat="1">
      <c r="B200" s="221"/>
      <c r="C200" s="118"/>
      <c r="D200" s="118"/>
      <c r="E200" s="130"/>
      <c r="F200" s="139"/>
    </row>
    <row r="201" spans="1:6" s="116" customFormat="1">
      <c r="B201" s="187"/>
      <c r="C201" s="118"/>
      <c r="D201" s="118"/>
      <c r="E201" s="130"/>
      <c r="F201" s="139"/>
    </row>
    <row r="202" spans="1:6" s="116" customFormat="1">
      <c r="A202" s="160"/>
      <c r="B202" s="161"/>
      <c r="C202" s="118"/>
      <c r="D202" s="118"/>
      <c r="E202" s="123"/>
      <c r="F202" s="121"/>
    </row>
    <row r="203" spans="1:6" s="116" customFormat="1">
      <c r="A203" s="160"/>
      <c r="B203" s="161"/>
      <c r="C203" s="118"/>
      <c r="D203" s="118"/>
      <c r="E203" s="123"/>
      <c r="F203" s="121"/>
    </row>
    <row r="204" spans="1:6" s="116" customFormat="1">
      <c r="A204" s="160"/>
      <c r="B204" s="161"/>
      <c r="C204" s="118"/>
      <c r="D204" s="118"/>
      <c r="E204" s="123"/>
      <c r="F204" s="121"/>
    </row>
    <row r="205" spans="1:6" s="116" customFormat="1">
      <c r="A205" s="160"/>
      <c r="B205" s="161"/>
      <c r="C205" s="118"/>
      <c r="D205" s="118"/>
      <c r="E205" s="123"/>
      <c r="F205" s="121"/>
    </row>
    <row r="206" spans="1:6" s="116" customFormat="1">
      <c r="B206" s="161"/>
      <c r="C206" s="225"/>
      <c r="D206" s="225"/>
      <c r="E206" s="772"/>
      <c r="F206" s="121"/>
    </row>
    <row r="207" spans="1:6" s="116" customFormat="1">
      <c r="A207" s="160"/>
      <c r="B207" s="161"/>
      <c r="C207" s="118"/>
      <c r="D207" s="118"/>
      <c r="E207" s="123"/>
      <c r="F207" s="121"/>
    </row>
    <row r="208" spans="1:6" s="116" customFormat="1">
      <c r="A208" s="160"/>
      <c r="B208" s="161"/>
      <c r="C208" s="225"/>
      <c r="D208" s="225"/>
      <c r="E208" s="772"/>
      <c r="F208" s="121"/>
    </row>
    <row r="209" spans="1:251" s="116" customFormat="1">
      <c r="A209" s="160"/>
      <c r="B209" s="161"/>
      <c r="C209" s="118"/>
      <c r="D209" s="118"/>
      <c r="E209" s="123"/>
      <c r="F209" s="121"/>
    </row>
    <row r="210" spans="1:251" s="145" customFormat="1">
      <c r="A210" s="148"/>
      <c r="B210" s="226"/>
      <c r="C210" s="227"/>
      <c r="D210" s="227"/>
      <c r="E210" s="143"/>
      <c r="F210" s="144"/>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c r="DP210" s="146"/>
      <c r="DQ210" s="146"/>
      <c r="DR210" s="146"/>
      <c r="DS210" s="146"/>
      <c r="DT210" s="146"/>
      <c r="DU210" s="146"/>
      <c r="DV210" s="146"/>
      <c r="DW210" s="146"/>
      <c r="DX210" s="146"/>
      <c r="DY210" s="146"/>
      <c r="DZ210" s="146"/>
      <c r="EA210" s="146"/>
      <c r="EB210" s="146"/>
      <c r="EC210" s="146"/>
      <c r="ED210" s="146"/>
      <c r="EE210" s="146"/>
      <c r="EF210" s="146"/>
      <c r="EG210" s="146"/>
      <c r="EH210" s="146"/>
      <c r="EI210" s="146"/>
      <c r="EJ210" s="146"/>
      <c r="EK210" s="146"/>
      <c r="EL210" s="146"/>
      <c r="EM210" s="146"/>
      <c r="EN210" s="146"/>
      <c r="EO210" s="146"/>
      <c r="EP210" s="146"/>
      <c r="EQ210" s="146"/>
      <c r="ER210" s="146"/>
      <c r="ES210" s="146"/>
      <c r="ET210" s="146"/>
      <c r="EU210" s="146"/>
      <c r="EV210" s="146"/>
      <c r="EW210" s="146"/>
      <c r="EX210" s="146"/>
      <c r="EY210" s="146"/>
      <c r="EZ210" s="146"/>
      <c r="FA210" s="146"/>
      <c r="FB210" s="146"/>
      <c r="FC210" s="146"/>
      <c r="FD210" s="146"/>
      <c r="FE210" s="146"/>
      <c r="FF210" s="146"/>
      <c r="FG210" s="146"/>
      <c r="FH210" s="146"/>
      <c r="FI210" s="146"/>
      <c r="FJ210" s="146"/>
      <c r="FK210" s="146"/>
      <c r="FL210" s="146"/>
      <c r="FM210" s="146"/>
      <c r="FN210" s="146"/>
      <c r="FO210" s="146"/>
      <c r="FP210" s="146"/>
      <c r="FQ210" s="146"/>
      <c r="FR210" s="146"/>
      <c r="FS210" s="146"/>
      <c r="FT210" s="146"/>
      <c r="FU210" s="146"/>
      <c r="FV210" s="146"/>
      <c r="FW210" s="146"/>
      <c r="FX210" s="146"/>
      <c r="FY210" s="146"/>
      <c r="FZ210" s="146"/>
      <c r="GA210" s="146"/>
      <c r="GB210" s="146"/>
      <c r="GC210" s="146"/>
      <c r="GD210" s="146"/>
      <c r="GE210" s="146"/>
      <c r="GF210" s="146"/>
      <c r="GG210" s="146"/>
      <c r="GH210" s="146"/>
      <c r="GI210" s="146"/>
      <c r="GJ210" s="146"/>
      <c r="GK210" s="146"/>
      <c r="GL210" s="146"/>
      <c r="GM210" s="146"/>
      <c r="GN210" s="146"/>
      <c r="GO210" s="146"/>
      <c r="GP210" s="146"/>
      <c r="GQ210" s="146"/>
      <c r="GR210" s="146"/>
      <c r="GS210" s="146"/>
      <c r="GT210" s="146"/>
      <c r="GU210" s="146"/>
      <c r="GV210" s="146"/>
      <c r="GW210" s="146"/>
      <c r="GX210" s="146"/>
      <c r="GY210" s="146"/>
      <c r="GZ210" s="146"/>
      <c r="HA210" s="146"/>
      <c r="HB210" s="146"/>
      <c r="HC210" s="146"/>
      <c r="HD210" s="146"/>
      <c r="HE210" s="146"/>
      <c r="HF210" s="146"/>
      <c r="HG210" s="146"/>
      <c r="HH210" s="146"/>
      <c r="HI210" s="146"/>
      <c r="HJ210" s="146"/>
      <c r="HK210" s="146"/>
      <c r="HL210" s="146"/>
      <c r="HM210" s="146"/>
      <c r="HN210" s="146"/>
      <c r="HO210" s="146"/>
      <c r="HP210" s="146"/>
      <c r="HQ210" s="146"/>
      <c r="HR210" s="146"/>
      <c r="HS210" s="146"/>
      <c r="HT210" s="146"/>
      <c r="HU210" s="146"/>
      <c r="HV210" s="146"/>
      <c r="HW210" s="146"/>
      <c r="HX210" s="146"/>
      <c r="HY210" s="146"/>
      <c r="HZ210" s="146"/>
      <c r="IA210" s="146"/>
      <c r="IB210" s="146"/>
      <c r="IC210" s="146"/>
      <c r="ID210" s="146"/>
      <c r="IE210" s="146"/>
      <c r="IF210" s="146"/>
      <c r="IG210" s="146"/>
      <c r="IH210" s="146"/>
      <c r="II210" s="146"/>
      <c r="IJ210" s="146"/>
      <c r="IK210" s="146"/>
      <c r="IL210" s="146"/>
      <c r="IM210" s="146"/>
      <c r="IN210" s="146"/>
      <c r="IO210" s="146"/>
      <c r="IP210" s="146"/>
      <c r="IQ210" s="146"/>
    </row>
    <row r="211" spans="1:251" s="116" customFormat="1">
      <c r="A211" s="173"/>
      <c r="B211" s="221"/>
      <c r="C211" s="118"/>
      <c r="D211" s="118"/>
      <c r="E211" s="772"/>
      <c r="F211" s="121"/>
    </row>
    <row r="212" spans="1:251" s="116" customFormat="1">
      <c r="B212" s="221"/>
      <c r="C212" s="118"/>
      <c r="D212" s="118"/>
      <c r="E212" s="130"/>
      <c r="F212" s="139"/>
    </row>
    <row r="213" spans="1:251" s="116" customFormat="1">
      <c r="B213" s="187"/>
      <c r="C213" s="118"/>
      <c r="D213" s="118"/>
      <c r="E213" s="130"/>
      <c r="F213" s="139"/>
    </row>
    <row r="214" spans="1:251" s="116" customFormat="1">
      <c r="A214" s="148"/>
      <c r="B214" s="228"/>
      <c r="C214" s="227"/>
      <c r="D214" s="227"/>
      <c r="E214" s="143"/>
      <c r="F214" s="144"/>
    </row>
    <row r="215" spans="1:251" s="116" customFormat="1">
      <c r="A215" s="122"/>
      <c r="B215" s="229"/>
      <c r="C215" s="190"/>
      <c r="D215" s="190"/>
      <c r="E215" s="143"/>
      <c r="F215" s="144"/>
    </row>
    <row r="216" spans="1:251" s="116" customFormat="1">
      <c r="A216" s="148"/>
      <c r="B216" s="229"/>
      <c r="C216" s="190"/>
      <c r="D216" s="190"/>
      <c r="E216" s="772"/>
      <c r="F216" s="121"/>
    </row>
    <row r="217" spans="1:251" s="116" customFormat="1">
      <c r="B217" s="187"/>
      <c r="C217" s="118"/>
      <c r="D217" s="118"/>
      <c r="E217" s="130"/>
      <c r="F217" s="139"/>
    </row>
    <row r="218" spans="1:251" s="116" customFormat="1">
      <c r="A218" s="160"/>
      <c r="B218" s="184"/>
      <c r="C218" s="185"/>
      <c r="D218" s="185"/>
      <c r="E218" s="763"/>
      <c r="F218" s="139"/>
      <c r="G218" s="165"/>
      <c r="H218" s="165"/>
      <c r="I218" s="165"/>
      <c r="J218" s="165"/>
      <c r="K218" s="165"/>
      <c r="L218" s="165"/>
      <c r="M218" s="165"/>
      <c r="N218" s="165"/>
      <c r="O218" s="165"/>
    </row>
    <row r="219" spans="1:251" s="116" customFormat="1">
      <c r="A219" s="160"/>
      <c r="B219" s="184"/>
      <c r="C219" s="185"/>
      <c r="D219" s="185"/>
      <c r="E219" s="763"/>
      <c r="F219" s="139"/>
      <c r="G219" s="165"/>
      <c r="H219" s="165"/>
      <c r="I219" s="165"/>
      <c r="J219" s="165"/>
      <c r="K219" s="165"/>
      <c r="L219" s="165"/>
      <c r="M219" s="165"/>
      <c r="N219" s="165"/>
      <c r="O219" s="165"/>
    </row>
    <row r="220" spans="1:251" s="116" customFormat="1">
      <c r="A220" s="160"/>
      <c r="B220" s="184"/>
      <c r="C220" s="185"/>
      <c r="D220" s="185"/>
      <c r="E220" s="763"/>
      <c r="F220" s="139"/>
      <c r="G220" s="165"/>
      <c r="H220" s="165"/>
      <c r="I220" s="165"/>
      <c r="J220" s="165"/>
      <c r="K220" s="165"/>
      <c r="L220" s="165"/>
      <c r="M220" s="165"/>
      <c r="N220" s="165"/>
      <c r="O220" s="165"/>
    </row>
    <row r="221" spans="1:251" s="116" customFormat="1">
      <c r="B221" s="186"/>
      <c r="C221" s="185"/>
      <c r="D221" s="185"/>
      <c r="E221" s="772"/>
      <c r="F221" s="121"/>
      <c r="G221" s="165"/>
      <c r="H221" s="165"/>
      <c r="I221" s="165"/>
      <c r="J221" s="165"/>
      <c r="K221" s="165"/>
      <c r="L221" s="165"/>
      <c r="M221" s="165"/>
      <c r="N221" s="165"/>
      <c r="O221" s="165"/>
    </row>
    <row r="222" spans="1:251" s="116" customFormat="1">
      <c r="B222" s="186"/>
      <c r="C222" s="185"/>
      <c r="D222" s="185"/>
      <c r="E222" s="772"/>
      <c r="F222" s="121"/>
      <c r="G222" s="165"/>
      <c r="H222" s="165"/>
      <c r="I222" s="165"/>
      <c r="J222" s="165"/>
      <c r="K222" s="165"/>
      <c r="L222" s="165"/>
      <c r="M222" s="165"/>
      <c r="N222" s="165"/>
      <c r="O222" s="165"/>
    </row>
    <row r="223" spans="1:251" s="116" customFormat="1">
      <c r="B223" s="186"/>
      <c r="C223" s="185"/>
      <c r="D223" s="185"/>
      <c r="E223" s="763"/>
      <c r="F223" s="139"/>
      <c r="G223" s="165"/>
      <c r="H223" s="165"/>
      <c r="I223" s="165"/>
      <c r="J223" s="165"/>
      <c r="K223" s="165"/>
      <c r="L223" s="165"/>
      <c r="M223" s="165"/>
      <c r="N223" s="165"/>
      <c r="O223" s="165"/>
    </row>
    <row r="224" spans="1:251" s="116" customFormat="1">
      <c r="B224" s="187"/>
      <c r="C224" s="118"/>
      <c r="D224" s="118"/>
      <c r="E224" s="130"/>
      <c r="F224" s="139"/>
    </row>
    <row r="225" spans="1:6" s="116" customFormat="1">
      <c r="B225" s="187"/>
      <c r="C225" s="118"/>
      <c r="D225" s="118"/>
      <c r="E225" s="130"/>
      <c r="F225" s="139"/>
    </row>
    <row r="226" spans="1:6" s="116" customFormat="1">
      <c r="A226" s="173"/>
      <c r="B226" s="230"/>
      <c r="C226" s="118"/>
      <c r="D226" s="118"/>
      <c r="E226" s="138"/>
    </row>
    <row r="227" spans="1:6" s="116" customFormat="1">
      <c r="A227" s="231"/>
      <c r="B227" s="230"/>
      <c r="C227" s="118"/>
      <c r="D227" s="118"/>
      <c r="E227" s="138"/>
    </row>
    <row r="228" spans="1:6" s="234" customFormat="1">
      <c r="A228" s="232"/>
      <c r="B228" s="233"/>
      <c r="C228" s="158"/>
      <c r="D228" s="158"/>
      <c r="E228" s="773"/>
      <c r="F228" s="121"/>
    </row>
    <row r="229" spans="1:6" s="116" customFormat="1">
      <c r="A229" s="231"/>
      <c r="B229" s="230"/>
      <c r="C229" s="118"/>
      <c r="D229" s="118"/>
      <c r="E229" s="138"/>
    </row>
    <row r="230" spans="1:6" s="116" customFormat="1">
      <c r="A230" s="231"/>
      <c r="B230" s="230"/>
      <c r="C230" s="118"/>
      <c r="D230" s="118"/>
      <c r="E230" s="138"/>
    </row>
    <row r="231" spans="1:6" s="116" customFormat="1">
      <c r="A231" s="160"/>
      <c r="B231" s="226"/>
      <c r="C231" s="141"/>
      <c r="D231" s="141"/>
      <c r="E231" s="235"/>
      <c r="F231" s="236"/>
    </row>
    <row r="232" spans="1:6" s="116" customFormat="1">
      <c r="A232" s="237"/>
      <c r="B232" s="238"/>
      <c r="C232" s="158"/>
      <c r="D232" s="158"/>
      <c r="E232" s="773"/>
      <c r="F232" s="121"/>
    </row>
    <row r="233" spans="1:6" s="241" customFormat="1">
      <c r="A233" s="191"/>
      <c r="B233" s="239"/>
      <c r="C233" s="141"/>
      <c r="D233" s="141"/>
      <c r="E233" s="240"/>
      <c r="F233" s="236"/>
    </row>
    <row r="234" spans="1:6" s="116" customFormat="1">
      <c r="A234" s="160"/>
      <c r="B234" s="242"/>
      <c r="C234" s="141"/>
      <c r="D234" s="141"/>
      <c r="E234" s="243"/>
      <c r="F234" s="244"/>
    </row>
    <row r="235" spans="1:6" s="116" customFormat="1">
      <c r="A235" s="237"/>
      <c r="B235" s="242"/>
      <c r="C235" s="158"/>
      <c r="D235" s="158"/>
      <c r="E235" s="773"/>
      <c r="F235" s="121"/>
    </row>
    <row r="236" spans="1:6" s="116" customFormat="1">
      <c r="A236" s="66"/>
      <c r="B236" s="89"/>
      <c r="C236" s="158"/>
      <c r="D236" s="158"/>
      <c r="E236" s="757"/>
      <c r="F236" s="66"/>
    </row>
    <row r="237" spans="1:6" s="116" customFormat="1">
      <c r="A237" s="160"/>
      <c r="B237" s="168"/>
      <c r="C237" s="164"/>
      <c r="D237" s="164"/>
      <c r="E237" s="245"/>
      <c r="F237" s="204"/>
    </row>
    <row r="238" spans="1:6" s="116" customFormat="1">
      <c r="A238" s="173"/>
      <c r="B238" s="168"/>
      <c r="C238" s="164"/>
      <c r="D238" s="164"/>
      <c r="E238" s="772"/>
      <c r="F238" s="204"/>
    </row>
    <row r="239" spans="1:6" s="116" customFormat="1">
      <c r="A239" s="246"/>
      <c r="B239" s="168"/>
      <c r="C239" s="164"/>
      <c r="D239" s="164"/>
      <c r="E239" s="245"/>
      <c r="F239" s="204"/>
    </row>
    <row r="240" spans="1:6" s="116" customFormat="1">
      <c r="A240" s="246"/>
      <c r="B240" s="168"/>
      <c r="C240" s="164"/>
      <c r="D240" s="164"/>
      <c r="E240" s="245"/>
      <c r="F240" s="204"/>
    </row>
    <row r="241" spans="1:256" s="116" customFormat="1">
      <c r="A241" s="160"/>
      <c r="B241" s="162"/>
      <c r="C241" s="164"/>
      <c r="D241" s="164"/>
      <c r="E241" s="772"/>
      <c r="F241" s="204"/>
    </row>
    <row r="242" spans="1:256" s="116" customFormat="1">
      <c r="A242" s="160"/>
      <c r="B242" s="162"/>
      <c r="C242" s="164"/>
      <c r="D242" s="139"/>
      <c r="E242" s="138"/>
      <c r="F242" s="139"/>
    </row>
    <row r="243" spans="1:256" s="127" customFormat="1">
      <c r="A243" s="160"/>
      <c r="B243" s="162"/>
      <c r="C243" s="118"/>
      <c r="D243" s="139"/>
      <c r="E243" s="138"/>
      <c r="F243" s="139"/>
    </row>
    <row r="244" spans="1:256" s="127" customFormat="1">
      <c r="A244" s="116"/>
      <c r="B244" s="162"/>
      <c r="C244" s="118"/>
      <c r="D244" s="118"/>
      <c r="E244" s="138"/>
      <c r="F244" s="139"/>
    </row>
    <row r="245" spans="1:256" s="127" customFormat="1">
      <c r="A245" s="116"/>
      <c r="B245" s="162"/>
      <c r="C245" s="66"/>
      <c r="D245" s="66"/>
      <c r="E245" s="757"/>
      <c r="F245" s="66"/>
    </row>
    <row r="246" spans="1:256" s="127" customFormat="1">
      <c r="A246" s="116"/>
      <c r="B246" s="162"/>
      <c r="C246" s="118"/>
      <c r="D246" s="118"/>
      <c r="E246" s="772"/>
      <c r="F246" s="204"/>
    </row>
    <row r="247" spans="1:256" s="127" customFormat="1">
      <c r="A247" s="247"/>
      <c r="B247" s="170"/>
      <c r="C247" s="118"/>
      <c r="D247" s="118"/>
      <c r="E247" s="138"/>
      <c r="F247" s="139"/>
    </row>
    <row r="248" spans="1:256" s="127" customFormat="1">
      <c r="A248" s="173"/>
      <c r="B248" s="248"/>
      <c r="C248" s="118"/>
      <c r="D248" s="118"/>
      <c r="E248" s="138"/>
      <c r="F248" s="139"/>
    </row>
    <row r="249" spans="1:256" s="127" customFormat="1">
      <c r="A249" s="246"/>
      <c r="B249" s="117"/>
      <c r="C249" s="249"/>
      <c r="D249" s="164"/>
      <c r="E249" s="772"/>
      <c r="F249" s="204"/>
    </row>
    <row r="250" spans="1:256" s="102" customFormat="1">
      <c r="A250" s="250"/>
      <c r="B250" s="251"/>
      <c r="C250" s="252"/>
      <c r="D250" s="253"/>
      <c r="E250" s="254"/>
      <c r="F250" s="250"/>
    </row>
    <row r="251" spans="1:256" s="241" customFormat="1">
      <c r="A251" s="160"/>
      <c r="B251" s="168"/>
      <c r="C251" s="118"/>
      <c r="D251" s="118"/>
      <c r="E251" s="772"/>
      <c r="F251" s="121"/>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5"/>
      <c r="AE251" s="255"/>
      <c r="AF251" s="255"/>
      <c r="AG251" s="255"/>
      <c r="AH251" s="255"/>
      <c r="AI251" s="255"/>
      <c r="AJ251" s="255"/>
      <c r="AK251" s="255"/>
      <c r="AL251" s="255"/>
      <c r="AM251" s="255"/>
      <c r="AN251" s="255"/>
      <c r="AO251" s="255"/>
      <c r="AP251" s="255"/>
      <c r="AQ251" s="255"/>
      <c r="AR251" s="255"/>
      <c r="AS251" s="255"/>
      <c r="AT251" s="255"/>
      <c r="AU251" s="255"/>
      <c r="AV251" s="255"/>
      <c r="AW251" s="255"/>
      <c r="AX251" s="255"/>
      <c r="AY251" s="255"/>
      <c r="AZ251" s="255"/>
      <c r="BA251" s="255"/>
      <c r="BB251" s="255"/>
      <c r="BC251" s="255"/>
      <c r="BD251" s="255"/>
      <c r="BE251" s="255"/>
      <c r="BF251" s="255"/>
      <c r="BG251" s="255"/>
      <c r="BH251" s="255"/>
      <c r="BI251" s="255"/>
      <c r="BJ251" s="255"/>
      <c r="BK251" s="255"/>
      <c r="BL251" s="255"/>
      <c r="BM251" s="255"/>
      <c r="BN251" s="255"/>
      <c r="BO251" s="255"/>
      <c r="BP251" s="255"/>
      <c r="BQ251" s="255"/>
      <c r="BR251" s="255"/>
      <c r="BS251" s="255"/>
      <c r="BT251" s="255"/>
      <c r="BU251" s="255"/>
      <c r="BV251" s="255"/>
      <c r="BW251" s="255"/>
      <c r="BX251" s="255"/>
      <c r="BY251" s="255"/>
      <c r="BZ251" s="255"/>
      <c r="CA251" s="255"/>
      <c r="CB251" s="255"/>
      <c r="CC251" s="255"/>
      <c r="CD251" s="255"/>
      <c r="CE251" s="255"/>
      <c r="CF251" s="255"/>
      <c r="CG251" s="255"/>
      <c r="CH251" s="255"/>
      <c r="CI251" s="255"/>
      <c r="CJ251" s="255"/>
      <c r="CK251" s="255"/>
      <c r="CL251" s="255"/>
      <c r="CM251" s="255"/>
      <c r="CN251" s="255"/>
      <c r="CO251" s="255"/>
      <c r="CP251" s="255"/>
      <c r="CQ251" s="255"/>
      <c r="CR251" s="255"/>
      <c r="CS251" s="255"/>
      <c r="CT251" s="255"/>
      <c r="CU251" s="255"/>
      <c r="CV251" s="255"/>
      <c r="CW251" s="255"/>
      <c r="CX251" s="255"/>
      <c r="CY251" s="255"/>
      <c r="CZ251" s="255"/>
      <c r="DA251" s="255"/>
      <c r="DB251" s="255"/>
      <c r="DC251" s="255"/>
      <c r="DD251" s="255"/>
      <c r="DE251" s="255"/>
      <c r="DF251" s="255"/>
      <c r="DG251" s="255"/>
      <c r="DH251" s="255"/>
      <c r="DI251" s="255"/>
      <c r="DJ251" s="255"/>
      <c r="DK251" s="255"/>
      <c r="DL251" s="255"/>
      <c r="DM251" s="255"/>
      <c r="DN251" s="255"/>
      <c r="DO251" s="255"/>
      <c r="DP251" s="255"/>
      <c r="DQ251" s="255"/>
      <c r="DR251" s="255"/>
      <c r="DS251" s="255"/>
      <c r="DT251" s="255"/>
      <c r="DU251" s="255"/>
      <c r="DV251" s="255"/>
      <c r="DW251" s="255"/>
      <c r="DX251" s="255"/>
      <c r="DY251" s="255"/>
      <c r="DZ251" s="255"/>
      <c r="EA251" s="255"/>
      <c r="EB251" s="255"/>
      <c r="EC251" s="255"/>
      <c r="ED251" s="255"/>
      <c r="EE251" s="255"/>
      <c r="EF251" s="255"/>
      <c r="EG251" s="255"/>
      <c r="EH251" s="255"/>
      <c r="EI251" s="255"/>
      <c r="EJ251" s="255"/>
      <c r="EK251" s="255"/>
      <c r="EL251" s="255"/>
      <c r="EM251" s="255"/>
      <c r="EN251" s="255"/>
      <c r="EO251" s="255"/>
      <c r="EP251" s="255"/>
      <c r="EQ251" s="255"/>
      <c r="ER251" s="255"/>
      <c r="ES251" s="255"/>
      <c r="ET251" s="255"/>
      <c r="EU251" s="255"/>
      <c r="EV251" s="255"/>
      <c r="EW251" s="255"/>
      <c r="EX251" s="255"/>
      <c r="EY251" s="255"/>
      <c r="EZ251" s="255"/>
      <c r="FA251" s="255"/>
      <c r="FB251" s="255"/>
      <c r="FC251" s="255"/>
      <c r="FD251" s="255"/>
      <c r="FE251" s="255"/>
      <c r="FF251" s="255"/>
      <c r="FG251" s="255"/>
      <c r="FH251" s="255"/>
      <c r="FI251" s="255"/>
      <c r="FJ251" s="255"/>
      <c r="FK251" s="255"/>
      <c r="FL251" s="255"/>
      <c r="FM251" s="255"/>
      <c r="FN251" s="255"/>
      <c r="FO251" s="255"/>
      <c r="FP251" s="255"/>
      <c r="FQ251" s="255"/>
      <c r="FR251" s="255"/>
      <c r="FS251" s="255"/>
      <c r="FT251" s="255"/>
      <c r="FU251" s="255"/>
      <c r="FV251" s="255"/>
      <c r="FW251" s="255"/>
      <c r="FX251" s="255"/>
      <c r="FY251" s="255"/>
      <c r="FZ251" s="255"/>
      <c r="GA251" s="255"/>
      <c r="GB251" s="255"/>
      <c r="GC251" s="255"/>
      <c r="GD251" s="255"/>
      <c r="GE251" s="255"/>
      <c r="GF251" s="255"/>
      <c r="GG251" s="255"/>
      <c r="GH251" s="255"/>
      <c r="GI251" s="255"/>
      <c r="GJ251" s="255"/>
      <c r="GK251" s="255"/>
      <c r="GL251" s="255"/>
      <c r="GM251" s="255"/>
      <c r="GN251" s="255"/>
      <c r="GO251" s="255"/>
      <c r="GP251" s="255"/>
      <c r="GQ251" s="255"/>
      <c r="GR251" s="255"/>
      <c r="GS251" s="255"/>
      <c r="GT251" s="255"/>
      <c r="GU251" s="255"/>
      <c r="GV251" s="255"/>
      <c r="GW251" s="255"/>
      <c r="GX251" s="255"/>
      <c r="GY251" s="255"/>
      <c r="GZ251" s="255"/>
      <c r="HA251" s="255"/>
      <c r="HB251" s="255"/>
      <c r="HC251" s="255"/>
      <c r="HD251" s="255"/>
      <c r="HE251" s="255"/>
      <c r="HF251" s="255"/>
      <c r="HG251" s="255"/>
      <c r="HH251" s="255"/>
      <c r="HI251" s="255"/>
      <c r="HJ251" s="255"/>
      <c r="HK251" s="255"/>
      <c r="HL251" s="255"/>
      <c r="HM251" s="255"/>
      <c r="HN251" s="255"/>
      <c r="HO251" s="255"/>
      <c r="HP251" s="255"/>
      <c r="HQ251" s="255"/>
      <c r="HR251" s="255"/>
      <c r="HS251" s="255"/>
      <c r="HT251" s="255"/>
      <c r="HU251" s="255"/>
      <c r="HV251" s="255"/>
      <c r="HW251" s="255"/>
      <c r="HX251" s="255"/>
      <c r="HY251" s="255"/>
      <c r="HZ251" s="255"/>
      <c r="IA251" s="255"/>
      <c r="IB251" s="255"/>
      <c r="IC251" s="255"/>
      <c r="ID251" s="255"/>
      <c r="IE251" s="255"/>
      <c r="IF251" s="255"/>
      <c r="IG251" s="255"/>
      <c r="IH251" s="255"/>
      <c r="II251" s="255"/>
      <c r="IJ251" s="255"/>
      <c r="IK251" s="255"/>
      <c r="IL251" s="255"/>
      <c r="IM251" s="255"/>
      <c r="IN251" s="255"/>
      <c r="IO251" s="255"/>
      <c r="IP251" s="255"/>
      <c r="IQ251" s="255"/>
      <c r="IR251" s="255"/>
      <c r="IS251" s="255"/>
      <c r="IT251" s="255"/>
      <c r="IU251" s="255"/>
      <c r="IV251" s="255"/>
    </row>
    <row r="252" spans="1:256" s="116" customFormat="1">
      <c r="A252" s="191"/>
      <c r="B252" s="242"/>
      <c r="C252" s="256"/>
      <c r="D252" s="256"/>
      <c r="E252" s="235"/>
      <c r="F252" s="23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T252" s="146"/>
      <c r="BU252" s="146"/>
      <c r="BV252" s="146"/>
      <c r="BW252" s="146"/>
      <c r="BX252" s="146"/>
      <c r="BY252" s="146"/>
      <c r="BZ252" s="146"/>
      <c r="CA252" s="146"/>
      <c r="CB252" s="146"/>
      <c r="CC252" s="146"/>
      <c r="CD252" s="146"/>
      <c r="CE252" s="146"/>
      <c r="CF252" s="146"/>
      <c r="CG252" s="146"/>
      <c r="CH252" s="146"/>
      <c r="CI252" s="146"/>
      <c r="CJ252" s="146"/>
      <c r="CK252" s="146"/>
      <c r="CL252" s="146"/>
      <c r="CM252" s="146"/>
      <c r="CN252" s="146"/>
      <c r="CO252" s="146"/>
      <c r="CP252" s="146"/>
      <c r="CQ252" s="146"/>
      <c r="CR252" s="146"/>
      <c r="CS252" s="146"/>
      <c r="CT252" s="146"/>
      <c r="CU252" s="146"/>
      <c r="CV252" s="146"/>
      <c r="CW252" s="146"/>
      <c r="CX252" s="146"/>
      <c r="CY252" s="146"/>
      <c r="CZ252" s="146"/>
      <c r="DA252" s="146"/>
      <c r="DB252" s="146"/>
      <c r="DC252" s="146"/>
      <c r="DD252" s="146"/>
      <c r="DE252" s="146"/>
      <c r="DF252" s="146"/>
      <c r="DG252" s="146"/>
      <c r="DH252" s="146"/>
      <c r="DI252" s="146"/>
      <c r="DJ252" s="146"/>
      <c r="DK252" s="146"/>
      <c r="DL252" s="146"/>
      <c r="DM252" s="146"/>
      <c r="DN252" s="146"/>
      <c r="DO252" s="146"/>
      <c r="DP252" s="146"/>
      <c r="DQ252" s="146"/>
      <c r="DR252" s="146"/>
      <c r="DS252" s="146"/>
      <c r="DT252" s="146"/>
      <c r="DU252" s="146"/>
      <c r="DV252" s="146"/>
      <c r="DW252" s="146"/>
      <c r="DX252" s="146"/>
      <c r="DY252" s="146"/>
      <c r="DZ252" s="146"/>
      <c r="EA252" s="146"/>
      <c r="EB252" s="146"/>
      <c r="EC252" s="146"/>
      <c r="ED252" s="146"/>
      <c r="EE252" s="146"/>
      <c r="EF252" s="146"/>
      <c r="EG252" s="146"/>
      <c r="EH252" s="146"/>
      <c r="EI252" s="146"/>
      <c r="EJ252" s="146"/>
      <c r="EK252" s="146"/>
      <c r="EL252" s="146"/>
      <c r="EM252" s="146"/>
      <c r="EN252" s="146"/>
      <c r="EO252" s="146"/>
      <c r="EP252" s="146"/>
      <c r="EQ252" s="146"/>
      <c r="ER252" s="146"/>
      <c r="ES252" s="146"/>
      <c r="ET252" s="146"/>
      <c r="EU252" s="146"/>
      <c r="EV252" s="146"/>
      <c r="EW252" s="146"/>
      <c r="EX252" s="146"/>
      <c r="EY252" s="146"/>
      <c r="EZ252" s="146"/>
      <c r="FA252" s="146"/>
      <c r="FB252" s="146"/>
      <c r="FC252" s="146"/>
      <c r="FD252" s="146"/>
      <c r="FE252" s="146"/>
      <c r="FF252" s="146"/>
      <c r="FG252" s="146"/>
      <c r="FH252" s="146"/>
      <c r="FI252" s="146"/>
      <c r="FJ252" s="146"/>
      <c r="FK252" s="146"/>
      <c r="FL252" s="146"/>
      <c r="FM252" s="146"/>
      <c r="FN252" s="146"/>
      <c r="FO252" s="146"/>
      <c r="FP252" s="146"/>
      <c r="FQ252" s="146"/>
      <c r="FR252" s="146"/>
      <c r="FS252" s="146"/>
      <c r="FT252" s="146"/>
      <c r="FU252" s="146"/>
      <c r="FV252" s="146"/>
      <c r="FW252" s="146"/>
      <c r="FX252" s="146"/>
      <c r="FY252" s="146"/>
      <c r="FZ252" s="146"/>
      <c r="GA252" s="146"/>
      <c r="GB252" s="146"/>
      <c r="GC252" s="146"/>
      <c r="GD252" s="146"/>
      <c r="GE252" s="146"/>
      <c r="GF252" s="146"/>
      <c r="GG252" s="146"/>
      <c r="GH252" s="146"/>
      <c r="GI252" s="146"/>
      <c r="GJ252" s="146"/>
      <c r="GK252" s="146"/>
      <c r="GL252" s="146"/>
      <c r="GM252" s="146"/>
      <c r="GN252" s="146"/>
      <c r="GO252" s="146"/>
      <c r="GP252" s="146"/>
      <c r="GQ252" s="146"/>
      <c r="GR252" s="146"/>
      <c r="GS252" s="146"/>
      <c r="GT252" s="146"/>
      <c r="GU252" s="146"/>
      <c r="GV252" s="146"/>
      <c r="GW252" s="146"/>
      <c r="GX252" s="146"/>
      <c r="GY252" s="146"/>
      <c r="GZ252" s="146"/>
      <c r="HA252" s="146"/>
      <c r="HB252" s="146"/>
      <c r="HC252" s="146"/>
      <c r="HD252" s="146"/>
      <c r="HE252" s="146"/>
      <c r="HF252" s="146"/>
      <c r="HG252" s="146"/>
      <c r="HH252" s="146"/>
      <c r="HI252" s="146"/>
      <c r="HJ252" s="146"/>
      <c r="HK252" s="146"/>
      <c r="HL252" s="146"/>
      <c r="HM252" s="146"/>
      <c r="HN252" s="146"/>
      <c r="HO252" s="146"/>
      <c r="HP252" s="146"/>
      <c r="HQ252" s="146"/>
      <c r="HR252" s="146"/>
      <c r="HS252" s="146"/>
      <c r="HT252" s="146"/>
      <c r="HU252" s="146"/>
      <c r="HV252" s="146"/>
      <c r="HW252" s="146"/>
      <c r="HX252" s="146"/>
      <c r="HY252" s="146"/>
      <c r="HZ252" s="146"/>
      <c r="IA252" s="146"/>
      <c r="IB252" s="146"/>
      <c r="IC252" s="146"/>
      <c r="ID252" s="146"/>
      <c r="IE252" s="146"/>
      <c r="IF252" s="146"/>
      <c r="IG252" s="146"/>
      <c r="IH252" s="146"/>
      <c r="II252" s="146"/>
      <c r="IJ252" s="146"/>
      <c r="IK252" s="146"/>
      <c r="IL252" s="146"/>
      <c r="IM252" s="146"/>
      <c r="IN252" s="146"/>
      <c r="IO252" s="146"/>
      <c r="IP252" s="146"/>
      <c r="IQ252" s="146"/>
      <c r="IR252" s="146"/>
      <c r="IS252" s="146"/>
      <c r="IT252" s="146"/>
      <c r="IU252" s="146"/>
      <c r="IV252" s="146"/>
    </row>
    <row r="253" spans="1:256" s="116" customFormat="1">
      <c r="A253" s="173"/>
      <c r="B253" s="183"/>
      <c r="C253" s="118"/>
      <c r="D253" s="118"/>
      <c r="E253" s="130"/>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6"/>
      <c r="BF253" s="146"/>
      <c r="BG253" s="146"/>
      <c r="BH253" s="146"/>
      <c r="BI253" s="146"/>
      <c r="BJ253" s="146"/>
      <c r="BK253" s="146"/>
      <c r="BL253" s="146"/>
      <c r="BM253" s="146"/>
      <c r="BN253" s="146"/>
      <c r="BO253" s="146"/>
      <c r="BP253" s="146"/>
      <c r="BQ253" s="146"/>
      <c r="BR253" s="146"/>
      <c r="BS253" s="146"/>
      <c r="BT253" s="146"/>
      <c r="BU253" s="146"/>
      <c r="BV253" s="146"/>
      <c r="BW253" s="146"/>
      <c r="BX253" s="146"/>
      <c r="BY253" s="146"/>
      <c r="BZ253" s="146"/>
      <c r="CA253" s="146"/>
      <c r="CB253" s="146"/>
      <c r="CC253" s="146"/>
      <c r="CD253" s="146"/>
      <c r="CE253" s="146"/>
      <c r="CF253" s="146"/>
      <c r="CG253" s="146"/>
      <c r="CH253" s="146"/>
      <c r="CI253" s="146"/>
      <c r="CJ253" s="146"/>
      <c r="CK253" s="146"/>
      <c r="CL253" s="146"/>
      <c r="CM253" s="146"/>
      <c r="CN253" s="146"/>
      <c r="CO253" s="146"/>
      <c r="CP253" s="146"/>
      <c r="CQ253" s="146"/>
      <c r="CR253" s="146"/>
      <c r="CS253" s="146"/>
      <c r="CT253" s="146"/>
      <c r="CU253" s="146"/>
      <c r="CV253" s="146"/>
      <c r="CW253" s="146"/>
      <c r="CX253" s="146"/>
      <c r="CY253" s="146"/>
      <c r="CZ253" s="146"/>
      <c r="DA253" s="146"/>
      <c r="DB253" s="146"/>
      <c r="DC253" s="146"/>
      <c r="DD253" s="146"/>
      <c r="DE253" s="146"/>
      <c r="DF253" s="146"/>
      <c r="DG253" s="146"/>
      <c r="DH253" s="146"/>
      <c r="DI253" s="146"/>
      <c r="DJ253" s="146"/>
      <c r="DK253" s="146"/>
      <c r="DL253" s="146"/>
      <c r="DM253" s="146"/>
      <c r="DN253" s="146"/>
      <c r="DO253" s="146"/>
      <c r="DP253" s="146"/>
      <c r="DQ253" s="146"/>
      <c r="DR253" s="146"/>
      <c r="DS253" s="146"/>
      <c r="DT253" s="146"/>
      <c r="DU253" s="146"/>
      <c r="DV253" s="146"/>
      <c r="DW253" s="146"/>
      <c r="DX253" s="146"/>
      <c r="DY253" s="146"/>
      <c r="DZ253" s="146"/>
      <c r="EA253" s="146"/>
      <c r="EB253" s="146"/>
      <c r="EC253" s="146"/>
      <c r="ED253" s="146"/>
      <c r="EE253" s="146"/>
      <c r="EF253" s="146"/>
      <c r="EG253" s="146"/>
      <c r="EH253" s="146"/>
      <c r="EI253" s="146"/>
      <c r="EJ253" s="146"/>
      <c r="EK253" s="146"/>
      <c r="EL253" s="146"/>
      <c r="EM253" s="146"/>
      <c r="EN253" s="146"/>
      <c r="EO253" s="146"/>
      <c r="EP253" s="146"/>
      <c r="EQ253" s="146"/>
      <c r="ER253" s="146"/>
      <c r="ES253" s="146"/>
      <c r="ET253" s="146"/>
      <c r="EU253" s="146"/>
      <c r="EV253" s="146"/>
      <c r="EW253" s="146"/>
      <c r="EX253" s="146"/>
      <c r="EY253" s="146"/>
      <c r="EZ253" s="146"/>
      <c r="FA253" s="146"/>
      <c r="FB253" s="146"/>
      <c r="FC253" s="146"/>
      <c r="FD253" s="146"/>
      <c r="FE253" s="146"/>
      <c r="FF253" s="146"/>
      <c r="FG253" s="146"/>
      <c r="FH253" s="146"/>
      <c r="FI253" s="146"/>
      <c r="FJ253" s="146"/>
      <c r="FK253" s="146"/>
      <c r="FL253" s="146"/>
      <c r="FM253" s="146"/>
      <c r="FN253" s="146"/>
      <c r="FO253" s="146"/>
      <c r="FP253" s="146"/>
      <c r="FQ253" s="146"/>
      <c r="FR253" s="146"/>
      <c r="FS253" s="146"/>
      <c r="FT253" s="146"/>
      <c r="FU253" s="146"/>
      <c r="FV253" s="146"/>
      <c r="FW253" s="146"/>
      <c r="FX253" s="146"/>
      <c r="FY253" s="146"/>
      <c r="FZ253" s="146"/>
      <c r="GA253" s="146"/>
      <c r="GB253" s="146"/>
      <c r="GC253" s="146"/>
      <c r="GD253" s="146"/>
      <c r="GE253" s="146"/>
      <c r="GF253" s="146"/>
      <c r="GG253" s="146"/>
      <c r="GH253" s="146"/>
      <c r="GI253" s="146"/>
      <c r="GJ253" s="146"/>
      <c r="GK253" s="146"/>
      <c r="GL253" s="146"/>
      <c r="GM253" s="146"/>
      <c r="GN253" s="146"/>
      <c r="GO253" s="146"/>
      <c r="GP253" s="146"/>
      <c r="GQ253" s="146"/>
      <c r="GR253" s="146"/>
      <c r="GS253" s="146"/>
      <c r="GT253" s="146"/>
      <c r="GU253" s="146"/>
      <c r="GV253" s="146"/>
      <c r="GW253" s="146"/>
      <c r="GX253" s="146"/>
      <c r="GY253" s="146"/>
      <c r="GZ253" s="146"/>
      <c r="HA253" s="146"/>
      <c r="HB253" s="146"/>
      <c r="HC253" s="146"/>
      <c r="HD253" s="146"/>
      <c r="HE253" s="146"/>
      <c r="HF253" s="146"/>
      <c r="HG253" s="146"/>
      <c r="HH253" s="146"/>
      <c r="HI253" s="146"/>
      <c r="HJ253" s="146"/>
      <c r="HK253" s="146"/>
      <c r="HL253" s="146"/>
      <c r="HM253" s="146"/>
      <c r="HN253" s="146"/>
      <c r="HO253" s="146"/>
      <c r="HP253" s="146"/>
      <c r="HQ253" s="146"/>
      <c r="HR253" s="146"/>
      <c r="HS253" s="146"/>
      <c r="HT253" s="146"/>
      <c r="HU253" s="146"/>
      <c r="HV253" s="146"/>
      <c r="HW253" s="146"/>
      <c r="HX253" s="146"/>
      <c r="HY253" s="146"/>
      <c r="HZ253" s="146"/>
      <c r="IA253" s="146"/>
      <c r="IB253" s="146"/>
      <c r="IC253" s="146"/>
      <c r="ID253" s="146"/>
      <c r="IE253" s="146"/>
      <c r="IF253" s="146"/>
      <c r="IG253" s="146"/>
      <c r="IH253" s="146"/>
      <c r="II253" s="146"/>
      <c r="IJ253" s="146"/>
      <c r="IK253" s="146"/>
      <c r="IL253" s="146"/>
      <c r="IM253" s="146"/>
      <c r="IN253" s="146"/>
      <c r="IO253" s="146"/>
      <c r="IP253" s="146"/>
      <c r="IQ253" s="146"/>
      <c r="IR253" s="146"/>
      <c r="IS253" s="146"/>
      <c r="IT253" s="146"/>
      <c r="IU253" s="146"/>
      <c r="IV253" s="146"/>
    </row>
    <row r="254" spans="1:256" s="241" customFormat="1">
      <c r="A254" s="116"/>
      <c r="B254" s="183"/>
      <c r="C254" s="257"/>
      <c r="D254" s="258"/>
      <c r="E254" s="772"/>
      <c r="F254" s="204"/>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c r="AC254" s="255"/>
      <c r="AD254" s="255"/>
      <c r="AE254" s="255"/>
      <c r="AF254" s="255"/>
      <c r="AG254" s="255"/>
      <c r="AH254" s="255"/>
      <c r="AI254" s="255"/>
      <c r="AJ254" s="255"/>
      <c r="AK254" s="255"/>
      <c r="AL254" s="255"/>
      <c r="AM254" s="255"/>
      <c r="AN254" s="255"/>
      <c r="AO254" s="255"/>
      <c r="AP254" s="255"/>
      <c r="AQ254" s="255"/>
      <c r="AR254" s="255"/>
      <c r="AS254" s="255"/>
      <c r="AT254" s="255"/>
      <c r="AU254" s="255"/>
      <c r="AV254" s="255"/>
      <c r="AW254" s="255"/>
      <c r="AX254" s="255"/>
      <c r="AY254" s="255"/>
      <c r="AZ254" s="255"/>
      <c r="BA254" s="255"/>
      <c r="BB254" s="255"/>
      <c r="BC254" s="255"/>
      <c r="BD254" s="255"/>
      <c r="BE254" s="255"/>
      <c r="BF254" s="255"/>
      <c r="BG254" s="255"/>
      <c r="BH254" s="255"/>
      <c r="BI254" s="255"/>
      <c r="BJ254" s="255"/>
      <c r="BK254" s="255"/>
      <c r="BL254" s="255"/>
      <c r="BM254" s="255"/>
      <c r="BN254" s="255"/>
      <c r="BO254" s="255"/>
      <c r="BP254" s="255"/>
      <c r="BQ254" s="255"/>
      <c r="BR254" s="255"/>
      <c r="BS254" s="255"/>
      <c r="BT254" s="255"/>
      <c r="BU254" s="255"/>
      <c r="BV254" s="255"/>
      <c r="BW254" s="255"/>
      <c r="BX254" s="255"/>
      <c r="BY254" s="255"/>
      <c r="BZ254" s="255"/>
      <c r="CA254" s="255"/>
      <c r="CB254" s="255"/>
      <c r="CC254" s="255"/>
      <c r="CD254" s="255"/>
      <c r="CE254" s="255"/>
      <c r="CF254" s="255"/>
      <c r="CG254" s="255"/>
      <c r="CH254" s="255"/>
      <c r="CI254" s="255"/>
      <c r="CJ254" s="255"/>
      <c r="CK254" s="255"/>
      <c r="CL254" s="255"/>
      <c r="CM254" s="255"/>
      <c r="CN254" s="255"/>
      <c r="CO254" s="255"/>
      <c r="CP254" s="255"/>
      <c r="CQ254" s="255"/>
      <c r="CR254" s="255"/>
      <c r="CS254" s="255"/>
      <c r="CT254" s="255"/>
      <c r="CU254" s="255"/>
      <c r="CV254" s="255"/>
      <c r="CW254" s="255"/>
      <c r="CX254" s="255"/>
      <c r="CY254" s="255"/>
      <c r="CZ254" s="255"/>
      <c r="DA254" s="255"/>
      <c r="DB254" s="255"/>
      <c r="DC254" s="255"/>
      <c r="DD254" s="255"/>
      <c r="DE254" s="255"/>
      <c r="DF254" s="255"/>
      <c r="DG254" s="255"/>
      <c r="DH254" s="255"/>
      <c r="DI254" s="255"/>
      <c r="DJ254" s="255"/>
      <c r="DK254" s="255"/>
      <c r="DL254" s="255"/>
      <c r="DM254" s="255"/>
      <c r="DN254" s="255"/>
      <c r="DO254" s="255"/>
      <c r="DP254" s="255"/>
      <c r="DQ254" s="255"/>
      <c r="DR254" s="255"/>
      <c r="DS254" s="255"/>
      <c r="DT254" s="255"/>
      <c r="DU254" s="255"/>
      <c r="DV254" s="255"/>
      <c r="DW254" s="255"/>
      <c r="DX254" s="255"/>
      <c r="DY254" s="255"/>
      <c r="DZ254" s="255"/>
      <c r="EA254" s="255"/>
      <c r="EB254" s="255"/>
      <c r="EC254" s="255"/>
      <c r="ED254" s="255"/>
      <c r="EE254" s="255"/>
      <c r="EF254" s="255"/>
      <c r="EG254" s="255"/>
      <c r="EH254" s="255"/>
      <c r="EI254" s="255"/>
      <c r="EJ254" s="255"/>
      <c r="EK254" s="255"/>
      <c r="EL254" s="255"/>
      <c r="EM254" s="255"/>
      <c r="EN254" s="255"/>
      <c r="EO254" s="255"/>
      <c r="EP254" s="255"/>
      <c r="EQ254" s="255"/>
      <c r="ER254" s="255"/>
      <c r="ES254" s="255"/>
      <c r="ET254" s="255"/>
      <c r="EU254" s="255"/>
      <c r="EV254" s="255"/>
      <c r="EW254" s="255"/>
      <c r="EX254" s="255"/>
      <c r="EY254" s="255"/>
      <c r="EZ254" s="255"/>
      <c r="FA254" s="255"/>
      <c r="FB254" s="255"/>
      <c r="FC254" s="255"/>
      <c r="FD254" s="255"/>
      <c r="FE254" s="255"/>
      <c r="FF254" s="255"/>
      <c r="FG254" s="255"/>
      <c r="FH254" s="255"/>
      <c r="FI254" s="255"/>
      <c r="FJ254" s="255"/>
      <c r="FK254" s="255"/>
      <c r="FL254" s="255"/>
      <c r="FM254" s="255"/>
      <c r="FN254" s="255"/>
      <c r="FO254" s="255"/>
      <c r="FP254" s="255"/>
      <c r="FQ254" s="255"/>
      <c r="FR254" s="255"/>
      <c r="FS254" s="255"/>
      <c r="FT254" s="255"/>
      <c r="FU254" s="255"/>
      <c r="FV254" s="255"/>
      <c r="FW254" s="255"/>
      <c r="FX254" s="255"/>
      <c r="FY254" s="255"/>
      <c r="FZ254" s="255"/>
      <c r="GA254" s="255"/>
      <c r="GB254" s="255"/>
      <c r="GC254" s="255"/>
      <c r="GD254" s="255"/>
      <c r="GE254" s="255"/>
      <c r="GF254" s="255"/>
      <c r="GG254" s="255"/>
      <c r="GH254" s="255"/>
      <c r="GI254" s="255"/>
      <c r="GJ254" s="255"/>
      <c r="GK254" s="255"/>
      <c r="GL254" s="255"/>
      <c r="GM254" s="255"/>
      <c r="GN254" s="255"/>
      <c r="GO254" s="255"/>
      <c r="GP254" s="255"/>
      <c r="GQ254" s="255"/>
      <c r="GR254" s="255"/>
      <c r="GS254" s="255"/>
      <c r="GT254" s="255"/>
      <c r="GU254" s="255"/>
      <c r="GV254" s="255"/>
      <c r="GW254" s="255"/>
      <c r="GX254" s="255"/>
      <c r="GY254" s="255"/>
      <c r="GZ254" s="255"/>
      <c r="HA254" s="255"/>
      <c r="HB254" s="255"/>
      <c r="HC254" s="255"/>
      <c r="HD254" s="255"/>
      <c r="HE254" s="255"/>
      <c r="HF254" s="255"/>
      <c r="HG254" s="255"/>
      <c r="HH254" s="255"/>
      <c r="HI254" s="255"/>
      <c r="HJ254" s="255"/>
      <c r="HK254" s="255"/>
      <c r="HL254" s="255"/>
      <c r="HM254" s="255"/>
      <c r="HN254" s="255"/>
      <c r="HO254" s="255"/>
      <c r="HP254" s="255"/>
      <c r="HQ254" s="255"/>
      <c r="HR254" s="255"/>
      <c r="HS254" s="255"/>
      <c r="HT254" s="255"/>
      <c r="HU254" s="255"/>
      <c r="HV254" s="255"/>
      <c r="HW254" s="255"/>
      <c r="HX254" s="255"/>
      <c r="HY254" s="255"/>
      <c r="HZ254" s="255"/>
      <c r="IA254" s="255"/>
      <c r="IB254" s="255"/>
      <c r="IC254" s="255"/>
      <c r="ID254" s="255"/>
      <c r="IE254" s="255"/>
      <c r="IF254" s="255"/>
      <c r="IG254" s="255"/>
      <c r="IH254" s="255"/>
      <c r="II254" s="255"/>
      <c r="IJ254" s="255"/>
      <c r="IK254" s="255"/>
      <c r="IL254" s="255"/>
      <c r="IM254" s="255"/>
      <c r="IN254" s="255"/>
      <c r="IO254" s="255"/>
      <c r="IP254" s="255"/>
      <c r="IQ254" s="255"/>
      <c r="IR254" s="255"/>
      <c r="IS254" s="255"/>
      <c r="IT254" s="255"/>
      <c r="IU254" s="255"/>
      <c r="IV254" s="255"/>
    </row>
    <row r="255" spans="1:256" s="102" customFormat="1">
      <c r="A255" s="97"/>
      <c r="B255" s="98"/>
      <c r="C255" s="99"/>
      <c r="D255" s="99"/>
      <c r="E255" s="752"/>
      <c r="F255" s="101"/>
    </row>
    <row r="256" spans="1:256">
      <c r="A256" s="173"/>
      <c r="B256" s="230"/>
      <c r="C256" s="118"/>
      <c r="D256" s="118"/>
      <c r="E256" s="773"/>
      <c r="F256" s="121"/>
    </row>
    <row r="257" spans="1:6" s="116" customFormat="1">
      <c r="A257" s="188"/>
      <c r="B257" s="189"/>
      <c r="C257" s="190"/>
      <c r="D257" s="190"/>
      <c r="E257" s="240"/>
      <c r="F257" s="192"/>
    </row>
    <row r="258" spans="1:6" s="109" customFormat="1">
      <c r="A258" s="103"/>
      <c r="B258" s="104"/>
      <c r="C258" s="105"/>
      <c r="D258" s="106"/>
      <c r="E258" s="107"/>
      <c r="F258" s="108"/>
    </row>
    <row r="259" spans="1:6" s="102" customFormat="1">
      <c r="A259" s="97"/>
      <c r="B259" s="98"/>
      <c r="C259" s="99"/>
      <c r="D259" s="99"/>
      <c r="E259" s="752"/>
      <c r="F259" s="101"/>
    </row>
    <row r="260" spans="1:6" s="116" customFormat="1">
      <c r="A260" s="173"/>
      <c r="B260" s="221"/>
      <c r="C260" s="118"/>
      <c r="D260" s="118"/>
      <c r="E260" s="130"/>
      <c r="F260" s="139"/>
    </row>
    <row r="261" spans="1:6" s="115" customFormat="1" ht="14.25">
      <c r="A261" s="128"/>
      <c r="B261" s="223"/>
      <c r="C261" s="224"/>
      <c r="D261" s="224"/>
      <c r="E261" s="772"/>
      <c r="F261" s="204"/>
    </row>
    <row r="262" spans="1:6" s="115" customFormat="1" ht="14.25">
      <c r="A262" s="128"/>
      <c r="B262" s="223"/>
      <c r="C262" s="224"/>
      <c r="D262" s="224"/>
      <c r="E262" s="772"/>
      <c r="F262" s="204"/>
    </row>
    <row r="263" spans="1:6" s="115" customFormat="1" ht="14.25">
      <c r="A263" s="128"/>
      <c r="B263" s="223"/>
      <c r="C263" s="224"/>
      <c r="D263" s="224"/>
      <c r="E263" s="772"/>
      <c r="F263" s="204"/>
    </row>
    <row r="264" spans="1:6" s="116" customFormat="1">
      <c r="B264" s="221"/>
      <c r="C264" s="118"/>
      <c r="D264" s="118"/>
      <c r="E264" s="130"/>
      <c r="F264" s="139"/>
    </row>
    <row r="265" spans="1:6" s="116" customFormat="1">
      <c r="B265" s="187"/>
      <c r="C265" s="118"/>
      <c r="D265" s="118"/>
      <c r="E265" s="130"/>
      <c r="F265" s="139"/>
    </row>
    <row r="266" spans="1:6" s="116" customFormat="1">
      <c r="A266" s="160"/>
      <c r="B266" s="161"/>
      <c r="C266" s="118"/>
      <c r="D266" s="118"/>
      <c r="E266" s="123"/>
      <c r="F266" s="121"/>
    </row>
    <row r="267" spans="1:6" s="116" customFormat="1">
      <c r="A267" s="160"/>
      <c r="B267" s="161"/>
      <c r="C267" s="118"/>
      <c r="D267" s="118"/>
      <c r="E267" s="123"/>
      <c r="F267" s="121"/>
    </row>
    <row r="268" spans="1:6" s="116" customFormat="1">
      <c r="A268" s="160"/>
      <c r="B268" s="161"/>
      <c r="C268" s="118"/>
      <c r="D268" s="118"/>
      <c r="E268" s="123"/>
      <c r="F268" s="121"/>
    </row>
    <row r="269" spans="1:6" s="116" customFormat="1">
      <c r="A269" s="160"/>
      <c r="B269" s="161"/>
      <c r="C269" s="118"/>
      <c r="D269" s="118"/>
      <c r="E269" s="123"/>
      <c r="F269" s="121"/>
    </row>
    <row r="270" spans="1:6" s="116" customFormat="1">
      <c r="B270" s="161"/>
      <c r="C270" s="225"/>
      <c r="D270" s="225"/>
      <c r="E270" s="772"/>
      <c r="F270" s="121"/>
    </row>
    <row r="271" spans="1:6" s="116" customFormat="1">
      <c r="A271" s="160"/>
      <c r="B271" s="161"/>
      <c r="C271" s="118"/>
      <c r="D271" s="118"/>
      <c r="E271" s="123"/>
      <c r="F271" s="121"/>
    </row>
    <row r="272" spans="1:6" s="116" customFormat="1">
      <c r="A272" s="160"/>
      <c r="B272" s="161"/>
      <c r="C272" s="225"/>
      <c r="D272" s="225"/>
      <c r="E272" s="772"/>
      <c r="F272" s="121"/>
    </row>
    <row r="273" spans="1:251" s="116" customFormat="1">
      <c r="A273" s="160"/>
      <c r="B273" s="161"/>
      <c r="C273" s="118"/>
      <c r="D273" s="118"/>
      <c r="E273" s="123"/>
      <c r="F273" s="121"/>
    </row>
    <row r="274" spans="1:251" s="145" customFormat="1">
      <c r="A274" s="148"/>
      <c r="B274" s="226"/>
      <c r="C274" s="227"/>
      <c r="D274" s="227"/>
      <c r="E274" s="143"/>
      <c r="F274" s="144"/>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c r="BK274" s="146"/>
      <c r="BL274" s="146"/>
      <c r="BM274" s="146"/>
      <c r="BN274" s="146"/>
      <c r="BO274" s="146"/>
      <c r="BP274" s="146"/>
      <c r="BQ274" s="146"/>
      <c r="BR274" s="146"/>
      <c r="BS274" s="146"/>
      <c r="BT274" s="146"/>
      <c r="BU274" s="146"/>
      <c r="BV274" s="146"/>
      <c r="BW274" s="146"/>
      <c r="BX274" s="146"/>
      <c r="BY274" s="146"/>
      <c r="BZ274" s="146"/>
      <c r="CA274" s="146"/>
      <c r="CB274" s="146"/>
      <c r="CC274" s="146"/>
      <c r="CD274" s="146"/>
      <c r="CE274" s="146"/>
      <c r="CF274" s="146"/>
      <c r="CG274" s="146"/>
      <c r="CH274" s="146"/>
      <c r="CI274" s="146"/>
      <c r="CJ274" s="146"/>
      <c r="CK274" s="146"/>
      <c r="CL274" s="146"/>
      <c r="CM274" s="146"/>
      <c r="CN274" s="146"/>
      <c r="CO274" s="146"/>
      <c r="CP274" s="146"/>
      <c r="CQ274" s="146"/>
      <c r="CR274" s="146"/>
      <c r="CS274" s="146"/>
      <c r="CT274" s="146"/>
      <c r="CU274" s="146"/>
      <c r="CV274" s="146"/>
      <c r="CW274" s="146"/>
      <c r="CX274" s="146"/>
      <c r="CY274" s="146"/>
      <c r="CZ274" s="146"/>
      <c r="DA274" s="146"/>
      <c r="DB274" s="146"/>
      <c r="DC274" s="146"/>
      <c r="DD274" s="146"/>
      <c r="DE274" s="146"/>
      <c r="DF274" s="146"/>
      <c r="DG274" s="146"/>
      <c r="DH274" s="146"/>
      <c r="DI274" s="146"/>
      <c r="DJ274" s="146"/>
      <c r="DK274" s="146"/>
      <c r="DL274" s="146"/>
      <c r="DM274" s="146"/>
      <c r="DN274" s="146"/>
      <c r="DO274" s="146"/>
      <c r="DP274" s="146"/>
      <c r="DQ274" s="146"/>
      <c r="DR274" s="146"/>
      <c r="DS274" s="146"/>
      <c r="DT274" s="146"/>
      <c r="DU274" s="146"/>
      <c r="DV274" s="146"/>
      <c r="DW274" s="146"/>
      <c r="DX274" s="146"/>
      <c r="DY274" s="146"/>
      <c r="DZ274" s="146"/>
      <c r="EA274" s="146"/>
      <c r="EB274" s="146"/>
      <c r="EC274" s="146"/>
      <c r="ED274" s="146"/>
      <c r="EE274" s="146"/>
      <c r="EF274" s="146"/>
      <c r="EG274" s="146"/>
      <c r="EH274" s="146"/>
      <c r="EI274" s="146"/>
      <c r="EJ274" s="146"/>
      <c r="EK274" s="146"/>
      <c r="EL274" s="146"/>
      <c r="EM274" s="146"/>
      <c r="EN274" s="146"/>
      <c r="EO274" s="146"/>
      <c r="EP274" s="146"/>
      <c r="EQ274" s="146"/>
      <c r="ER274" s="146"/>
      <c r="ES274" s="146"/>
      <c r="ET274" s="146"/>
      <c r="EU274" s="146"/>
      <c r="EV274" s="146"/>
      <c r="EW274" s="146"/>
      <c r="EX274" s="146"/>
      <c r="EY274" s="146"/>
      <c r="EZ274" s="146"/>
      <c r="FA274" s="146"/>
      <c r="FB274" s="146"/>
      <c r="FC274" s="146"/>
      <c r="FD274" s="146"/>
      <c r="FE274" s="146"/>
      <c r="FF274" s="146"/>
      <c r="FG274" s="146"/>
      <c r="FH274" s="146"/>
      <c r="FI274" s="146"/>
      <c r="FJ274" s="146"/>
      <c r="FK274" s="146"/>
      <c r="FL274" s="146"/>
      <c r="FM274" s="146"/>
      <c r="FN274" s="146"/>
      <c r="FO274" s="146"/>
      <c r="FP274" s="146"/>
      <c r="FQ274" s="146"/>
      <c r="FR274" s="146"/>
      <c r="FS274" s="146"/>
      <c r="FT274" s="146"/>
      <c r="FU274" s="146"/>
      <c r="FV274" s="146"/>
      <c r="FW274" s="146"/>
      <c r="FX274" s="146"/>
      <c r="FY274" s="146"/>
      <c r="FZ274" s="146"/>
      <c r="GA274" s="146"/>
      <c r="GB274" s="146"/>
      <c r="GC274" s="146"/>
      <c r="GD274" s="146"/>
      <c r="GE274" s="146"/>
      <c r="GF274" s="146"/>
      <c r="GG274" s="146"/>
      <c r="GH274" s="146"/>
      <c r="GI274" s="146"/>
      <c r="GJ274" s="146"/>
      <c r="GK274" s="146"/>
      <c r="GL274" s="146"/>
      <c r="GM274" s="146"/>
      <c r="GN274" s="146"/>
      <c r="GO274" s="146"/>
      <c r="GP274" s="146"/>
      <c r="GQ274" s="146"/>
      <c r="GR274" s="146"/>
      <c r="GS274" s="146"/>
      <c r="GT274" s="146"/>
      <c r="GU274" s="146"/>
      <c r="GV274" s="146"/>
      <c r="GW274" s="146"/>
      <c r="GX274" s="146"/>
      <c r="GY274" s="146"/>
      <c r="GZ274" s="146"/>
      <c r="HA274" s="146"/>
      <c r="HB274" s="146"/>
      <c r="HC274" s="146"/>
      <c r="HD274" s="146"/>
      <c r="HE274" s="146"/>
      <c r="HF274" s="146"/>
      <c r="HG274" s="146"/>
      <c r="HH274" s="146"/>
      <c r="HI274" s="146"/>
      <c r="HJ274" s="146"/>
      <c r="HK274" s="146"/>
      <c r="HL274" s="146"/>
      <c r="HM274" s="146"/>
      <c r="HN274" s="146"/>
      <c r="HO274" s="146"/>
      <c r="HP274" s="146"/>
      <c r="HQ274" s="146"/>
      <c r="HR274" s="146"/>
      <c r="HS274" s="146"/>
      <c r="HT274" s="146"/>
      <c r="HU274" s="146"/>
      <c r="HV274" s="146"/>
      <c r="HW274" s="146"/>
      <c r="HX274" s="146"/>
      <c r="HY274" s="146"/>
      <c r="HZ274" s="146"/>
      <c r="IA274" s="146"/>
      <c r="IB274" s="146"/>
      <c r="IC274" s="146"/>
      <c r="ID274" s="146"/>
      <c r="IE274" s="146"/>
      <c r="IF274" s="146"/>
      <c r="IG274" s="146"/>
      <c r="IH274" s="146"/>
      <c r="II274" s="146"/>
      <c r="IJ274" s="146"/>
      <c r="IK274" s="146"/>
      <c r="IL274" s="146"/>
      <c r="IM274" s="146"/>
      <c r="IN274" s="146"/>
      <c r="IO274" s="146"/>
      <c r="IP274" s="146"/>
      <c r="IQ274" s="146"/>
    </row>
    <row r="275" spans="1:251" s="116" customFormat="1">
      <c r="A275" s="173"/>
      <c r="B275" s="221"/>
      <c r="C275" s="118"/>
      <c r="D275" s="118"/>
      <c r="E275" s="772"/>
      <c r="F275" s="121"/>
    </row>
    <row r="276" spans="1:251" s="116" customFormat="1">
      <c r="B276" s="221"/>
      <c r="C276" s="118"/>
      <c r="D276" s="118"/>
      <c r="E276" s="130"/>
      <c r="F276" s="139"/>
    </row>
    <row r="277" spans="1:251" s="116" customFormat="1">
      <c r="B277" s="187"/>
      <c r="C277" s="118"/>
      <c r="D277" s="118"/>
      <c r="E277" s="130"/>
      <c r="F277" s="139"/>
    </row>
    <row r="278" spans="1:251" s="116" customFormat="1">
      <c r="A278" s="148"/>
      <c r="B278" s="228"/>
      <c r="C278" s="227"/>
      <c r="D278" s="227"/>
      <c r="E278" s="143"/>
      <c r="F278" s="144"/>
    </row>
    <row r="279" spans="1:251" s="116" customFormat="1">
      <c r="A279" s="122"/>
      <c r="B279" s="229"/>
      <c r="C279" s="190"/>
      <c r="D279" s="190"/>
      <c r="E279" s="143"/>
      <c r="F279" s="144"/>
    </row>
    <row r="280" spans="1:251" s="116" customFormat="1">
      <c r="A280" s="148"/>
      <c r="B280" s="229"/>
      <c r="C280" s="190"/>
      <c r="D280" s="190"/>
      <c r="E280" s="772"/>
      <c r="F280" s="121"/>
    </row>
    <row r="281" spans="1:251" s="116" customFormat="1">
      <c r="B281" s="187"/>
      <c r="C281" s="118"/>
      <c r="D281" s="118"/>
      <c r="E281" s="130"/>
      <c r="F281" s="139"/>
    </row>
    <row r="282" spans="1:251" s="116" customFormat="1">
      <c r="A282" s="160"/>
      <c r="B282" s="184"/>
      <c r="C282" s="185"/>
      <c r="D282" s="185"/>
      <c r="E282" s="763"/>
      <c r="F282" s="139"/>
      <c r="G282" s="165"/>
      <c r="H282" s="165"/>
      <c r="I282" s="165"/>
      <c r="J282" s="165"/>
      <c r="K282" s="165"/>
      <c r="L282" s="165"/>
      <c r="M282" s="165"/>
      <c r="N282" s="165"/>
      <c r="O282" s="165"/>
    </row>
    <row r="283" spans="1:251" s="116" customFormat="1">
      <c r="A283" s="160"/>
      <c r="B283" s="184"/>
      <c r="C283" s="185"/>
      <c r="D283" s="185"/>
      <c r="E283" s="763"/>
      <c r="F283" s="139"/>
      <c r="G283" s="165"/>
      <c r="H283" s="165"/>
      <c r="I283" s="165"/>
      <c r="J283" s="165"/>
      <c r="K283" s="165"/>
      <c r="L283" s="165"/>
      <c r="M283" s="165"/>
      <c r="N283" s="165"/>
      <c r="O283" s="165"/>
    </row>
    <row r="284" spans="1:251" s="116" customFormat="1">
      <c r="A284" s="160"/>
      <c r="B284" s="184"/>
      <c r="C284" s="185"/>
      <c r="D284" s="185"/>
      <c r="E284" s="763"/>
      <c r="F284" s="139"/>
      <c r="G284" s="165"/>
      <c r="H284" s="165"/>
      <c r="I284" s="165"/>
      <c r="J284" s="165"/>
      <c r="K284" s="165"/>
      <c r="L284" s="165"/>
      <c r="M284" s="165"/>
      <c r="N284" s="165"/>
      <c r="O284" s="165"/>
    </row>
    <row r="285" spans="1:251" s="116" customFormat="1">
      <c r="B285" s="186"/>
      <c r="C285" s="185"/>
      <c r="D285" s="185"/>
      <c r="E285" s="772"/>
      <c r="F285" s="121"/>
      <c r="G285" s="165"/>
      <c r="H285" s="165"/>
      <c r="I285" s="165"/>
      <c r="J285" s="165"/>
      <c r="K285" s="165"/>
      <c r="L285" s="165"/>
      <c r="M285" s="165"/>
      <c r="N285" s="165"/>
      <c r="O285" s="165"/>
    </row>
    <row r="286" spans="1:251" s="116" customFormat="1">
      <c r="B286" s="186"/>
      <c r="C286" s="185"/>
      <c r="D286" s="185"/>
      <c r="E286" s="772"/>
      <c r="F286" s="121"/>
      <c r="G286" s="165"/>
      <c r="H286" s="165"/>
      <c r="I286" s="165"/>
      <c r="J286" s="165"/>
      <c r="K286" s="165"/>
      <c r="L286" s="165"/>
      <c r="M286" s="165"/>
      <c r="N286" s="165"/>
      <c r="O286" s="165"/>
    </row>
    <row r="287" spans="1:251" s="116" customFormat="1">
      <c r="B287" s="186"/>
      <c r="C287" s="185"/>
      <c r="D287" s="185"/>
      <c r="E287" s="763"/>
      <c r="F287" s="139"/>
      <c r="G287" s="165"/>
      <c r="H287" s="165"/>
      <c r="I287" s="165"/>
      <c r="J287" s="165"/>
      <c r="K287" s="165"/>
      <c r="L287" s="165"/>
      <c r="M287" s="165"/>
      <c r="N287" s="165"/>
      <c r="O287" s="165"/>
    </row>
    <row r="288" spans="1:251" s="116" customFormat="1">
      <c r="B288" s="187"/>
      <c r="C288" s="118"/>
      <c r="D288" s="118"/>
      <c r="E288" s="130"/>
      <c r="F288" s="139"/>
    </row>
    <row r="289" spans="1:6" s="116" customFormat="1">
      <c r="B289" s="187"/>
      <c r="C289" s="118"/>
      <c r="D289" s="118"/>
      <c r="E289" s="130"/>
      <c r="F289" s="139"/>
    </row>
    <row r="290" spans="1:6" s="116" customFormat="1">
      <c r="A290" s="173"/>
      <c r="B290" s="230"/>
      <c r="C290" s="118"/>
      <c r="D290" s="118"/>
      <c r="E290" s="138"/>
    </row>
    <row r="291" spans="1:6" s="116" customFormat="1">
      <c r="A291" s="231"/>
      <c r="B291" s="230"/>
      <c r="C291" s="118"/>
      <c r="D291" s="118"/>
      <c r="E291" s="138"/>
    </row>
    <row r="292" spans="1:6" s="234" customFormat="1">
      <c r="A292" s="232"/>
      <c r="B292" s="233"/>
      <c r="C292" s="158"/>
      <c r="D292" s="158"/>
      <c r="E292" s="773"/>
      <c r="F292" s="121"/>
    </row>
    <row r="293" spans="1:6" s="116" customFormat="1">
      <c r="A293" s="231"/>
      <c r="B293" s="230"/>
      <c r="C293" s="118"/>
      <c r="D293" s="118"/>
      <c r="E293" s="138"/>
    </row>
    <row r="294" spans="1:6" s="116" customFormat="1">
      <c r="A294" s="231"/>
      <c r="B294" s="230"/>
      <c r="C294" s="118"/>
      <c r="D294" s="118"/>
      <c r="E294" s="138"/>
    </row>
    <row r="295" spans="1:6" s="116" customFormat="1">
      <c r="A295" s="160"/>
      <c r="B295" s="226"/>
      <c r="C295" s="141"/>
      <c r="D295" s="141"/>
      <c r="E295" s="235"/>
      <c r="F295" s="236"/>
    </row>
    <row r="296" spans="1:6" s="116" customFormat="1">
      <c r="A296" s="237"/>
      <c r="B296" s="238"/>
      <c r="C296" s="158"/>
      <c r="D296" s="158"/>
      <c r="E296" s="773"/>
      <c r="F296" s="121"/>
    </row>
    <row r="297" spans="1:6" s="241" customFormat="1">
      <c r="A297" s="191"/>
      <c r="B297" s="239"/>
      <c r="C297" s="141"/>
      <c r="D297" s="141"/>
      <c r="E297" s="240"/>
      <c r="F297" s="236"/>
    </row>
    <row r="298" spans="1:6" s="116" customFormat="1">
      <c r="A298" s="160"/>
      <c r="B298" s="242"/>
      <c r="C298" s="141"/>
      <c r="D298" s="141"/>
      <c r="E298" s="243"/>
      <c r="F298" s="244"/>
    </row>
    <row r="299" spans="1:6" s="116" customFormat="1">
      <c r="A299" s="237"/>
      <c r="B299" s="242"/>
      <c r="C299" s="158"/>
      <c r="D299" s="158"/>
      <c r="E299" s="773"/>
      <c r="F299" s="121"/>
    </row>
    <row r="300" spans="1:6" s="116" customFormat="1">
      <c r="A300" s="66"/>
      <c r="B300" s="89"/>
      <c r="C300" s="158"/>
      <c r="D300" s="158"/>
      <c r="E300" s="757"/>
      <c r="F300" s="66"/>
    </row>
    <row r="301" spans="1:6" s="116" customFormat="1">
      <c r="A301" s="160"/>
      <c r="B301" s="168"/>
      <c r="C301" s="164"/>
      <c r="D301" s="164"/>
      <c r="E301" s="245"/>
      <c r="F301" s="204"/>
    </row>
    <row r="302" spans="1:6" s="116" customFormat="1">
      <c r="A302" s="173"/>
      <c r="B302" s="168"/>
      <c r="C302" s="164"/>
      <c r="D302" s="164"/>
      <c r="E302" s="772"/>
      <c r="F302" s="204"/>
    </row>
    <row r="303" spans="1:6" s="116" customFormat="1">
      <c r="A303" s="246"/>
      <c r="B303" s="168"/>
      <c r="C303" s="164"/>
      <c r="D303" s="164"/>
      <c r="E303" s="245"/>
      <c r="F303" s="204"/>
    </row>
    <row r="304" spans="1:6" s="116" customFormat="1">
      <c r="A304" s="246"/>
      <c r="B304" s="168"/>
      <c r="C304" s="164"/>
      <c r="D304" s="164"/>
      <c r="E304" s="245"/>
      <c r="F304" s="204"/>
    </row>
    <row r="305" spans="1:256" s="116" customFormat="1">
      <c r="A305" s="160"/>
      <c r="B305" s="162"/>
      <c r="C305" s="164"/>
      <c r="D305" s="164"/>
      <c r="E305" s="772"/>
      <c r="F305" s="204"/>
    </row>
    <row r="306" spans="1:256" s="116" customFormat="1">
      <c r="A306" s="160"/>
      <c r="B306" s="162"/>
      <c r="C306" s="164"/>
      <c r="D306" s="139"/>
      <c r="E306" s="138"/>
      <c r="F306" s="139"/>
    </row>
    <row r="307" spans="1:256" s="127" customFormat="1">
      <c r="A307" s="160"/>
      <c r="B307" s="162"/>
      <c r="C307" s="118"/>
      <c r="D307" s="139"/>
      <c r="E307" s="138"/>
      <c r="F307" s="139"/>
    </row>
    <row r="308" spans="1:256" s="127" customFormat="1">
      <c r="A308" s="116"/>
      <c r="B308" s="162"/>
      <c r="C308" s="118"/>
      <c r="D308" s="118"/>
      <c r="E308" s="138"/>
      <c r="F308" s="139"/>
    </row>
    <row r="309" spans="1:256" s="127" customFormat="1">
      <c r="A309" s="116"/>
      <c r="B309" s="162"/>
      <c r="C309" s="66"/>
      <c r="D309" s="66"/>
      <c r="E309" s="757"/>
      <c r="F309" s="66"/>
    </row>
    <row r="310" spans="1:256" s="127" customFormat="1">
      <c r="A310" s="116"/>
      <c r="B310" s="162"/>
      <c r="C310" s="118"/>
      <c r="D310" s="118"/>
      <c r="E310" s="772"/>
      <c r="F310" s="204"/>
    </row>
    <row r="311" spans="1:256" s="127" customFormat="1">
      <c r="A311" s="247"/>
      <c r="B311" s="170"/>
      <c r="C311" s="118"/>
      <c r="D311" s="118"/>
      <c r="E311" s="138"/>
      <c r="F311" s="139"/>
    </row>
    <row r="312" spans="1:256" s="127" customFormat="1">
      <c r="A312" s="173"/>
      <c r="B312" s="248"/>
      <c r="C312" s="118"/>
      <c r="D312" s="118"/>
      <c r="E312" s="138"/>
      <c r="F312" s="139"/>
    </row>
    <row r="313" spans="1:256" s="127" customFormat="1">
      <c r="A313" s="246"/>
      <c r="B313" s="117"/>
      <c r="C313" s="249"/>
      <c r="D313" s="164"/>
      <c r="E313" s="772"/>
      <c r="F313" s="204"/>
    </row>
    <row r="314" spans="1:256" s="102" customFormat="1">
      <c r="A314" s="250"/>
      <c r="B314" s="251"/>
      <c r="C314" s="252"/>
      <c r="D314" s="253"/>
      <c r="E314" s="254"/>
      <c r="F314" s="250"/>
    </row>
    <row r="315" spans="1:256" s="241" customFormat="1">
      <c r="A315" s="160"/>
      <c r="B315" s="168"/>
      <c r="C315" s="118"/>
      <c r="D315" s="118"/>
      <c r="E315" s="772"/>
      <c r="F315" s="121"/>
      <c r="G315" s="255"/>
      <c r="H315" s="255"/>
      <c r="I315" s="255"/>
      <c r="J315" s="255"/>
      <c r="K315" s="255"/>
      <c r="L315" s="255"/>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c r="BT315" s="255"/>
      <c r="BU315" s="255"/>
      <c r="BV315" s="255"/>
      <c r="BW315" s="255"/>
      <c r="BX315" s="255"/>
      <c r="BY315" s="255"/>
      <c r="BZ315" s="255"/>
      <c r="CA315" s="255"/>
      <c r="CB315" s="255"/>
      <c r="CC315" s="255"/>
      <c r="CD315" s="255"/>
      <c r="CE315" s="255"/>
      <c r="CF315" s="255"/>
      <c r="CG315" s="255"/>
      <c r="CH315" s="255"/>
      <c r="CI315" s="255"/>
      <c r="CJ315" s="255"/>
      <c r="CK315" s="255"/>
      <c r="CL315" s="255"/>
      <c r="CM315" s="255"/>
      <c r="CN315" s="255"/>
      <c r="CO315" s="255"/>
      <c r="CP315" s="255"/>
      <c r="CQ315" s="255"/>
      <c r="CR315" s="255"/>
      <c r="CS315" s="255"/>
      <c r="CT315" s="255"/>
      <c r="CU315" s="255"/>
      <c r="CV315" s="255"/>
      <c r="CW315" s="255"/>
      <c r="CX315" s="255"/>
      <c r="CY315" s="255"/>
      <c r="CZ315" s="255"/>
      <c r="DA315" s="255"/>
      <c r="DB315" s="255"/>
      <c r="DC315" s="255"/>
      <c r="DD315" s="255"/>
      <c r="DE315" s="255"/>
      <c r="DF315" s="255"/>
      <c r="DG315" s="255"/>
      <c r="DH315" s="255"/>
      <c r="DI315" s="255"/>
      <c r="DJ315" s="255"/>
      <c r="DK315" s="255"/>
      <c r="DL315" s="255"/>
      <c r="DM315" s="255"/>
      <c r="DN315" s="255"/>
      <c r="DO315" s="255"/>
      <c r="DP315" s="255"/>
      <c r="DQ315" s="255"/>
      <c r="DR315" s="255"/>
      <c r="DS315" s="255"/>
      <c r="DT315" s="255"/>
      <c r="DU315" s="255"/>
      <c r="DV315" s="255"/>
      <c r="DW315" s="255"/>
      <c r="DX315" s="255"/>
      <c r="DY315" s="255"/>
      <c r="DZ315" s="255"/>
      <c r="EA315" s="255"/>
      <c r="EB315" s="255"/>
      <c r="EC315" s="255"/>
      <c r="ED315" s="255"/>
      <c r="EE315" s="255"/>
      <c r="EF315" s="255"/>
      <c r="EG315" s="255"/>
      <c r="EH315" s="255"/>
      <c r="EI315" s="255"/>
      <c r="EJ315" s="255"/>
      <c r="EK315" s="255"/>
      <c r="EL315" s="255"/>
      <c r="EM315" s="255"/>
      <c r="EN315" s="255"/>
      <c r="EO315" s="255"/>
      <c r="EP315" s="255"/>
      <c r="EQ315" s="255"/>
      <c r="ER315" s="255"/>
      <c r="ES315" s="255"/>
      <c r="ET315" s="255"/>
      <c r="EU315" s="255"/>
      <c r="EV315" s="255"/>
      <c r="EW315" s="255"/>
      <c r="EX315" s="255"/>
      <c r="EY315" s="255"/>
      <c r="EZ315" s="255"/>
      <c r="FA315" s="255"/>
      <c r="FB315" s="255"/>
      <c r="FC315" s="255"/>
      <c r="FD315" s="255"/>
      <c r="FE315" s="255"/>
      <c r="FF315" s="255"/>
      <c r="FG315" s="255"/>
      <c r="FH315" s="255"/>
      <c r="FI315" s="255"/>
      <c r="FJ315" s="255"/>
      <c r="FK315" s="255"/>
      <c r="FL315" s="255"/>
      <c r="FM315" s="255"/>
      <c r="FN315" s="255"/>
      <c r="FO315" s="255"/>
      <c r="FP315" s="255"/>
      <c r="FQ315" s="255"/>
      <c r="FR315" s="255"/>
      <c r="FS315" s="255"/>
      <c r="FT315" s="255"/>
      <c r="FU315" s="255"/>
      <c r="FV315" s="255"/>
      <c r="FW315" s="255"/>
      <c r="FX315" s="255"/>
      <c r="FY315" s="255"/>
      <c r="FZ315" s="255"/>
      <c r="GA315" s="255"/>
      <c r="GB315" s="255"/>
      <c r="GC315" s="255"/>
      <c r="GD315" s="255"/>
      <c r="GE315" s="255"/>
      <c r="GF315" s="255"/>
      <c r="GG315" s="255"/>
      <c r="GH315" s="255"/>
      <c r="GI315" s="255"/>
      <c r="GJ315" s="255"/>
      <c r="GK315" s="255"/>
      <c r="GL315" s="255"/>
      <c r="GM315" s="255"/>
      <c r="GN315" s="255"/>
      <c r="GO315" s="255"/>
      <c r="GP315" s="255"/>
      <c r="GQ315" s="255"/>
      <c r="GR315" s="255"/>
      <c r="GS315" s="255"/>
      <c r="GT315" s="255"/>
      <c r="GU315" s="255"/>
      <c r="GV315" s="255"/>
      <c r="GW315" s="255"/>
      <c r="GX315" s="255"/>
      <c r="GY315" s="255"/>
      <c r="GZ315" s="255"/>
      <c r="HA315" s="255"/>
      <c r="HB315" s="255"/>
      <c r="HC315" s="255"/>
      <c r="HD315" s="255"/>
      <c r="HE315" s="255"/>
      <c r="HF315" s="255"/>
      <c r="HG315" s="255"/>
      <c r="HH315" s="255"/>
      <c r="HI315" s="255"/>
      <c r="HJ315" s="255"/>
      <c r="HK315" s="255"/>
      <c r="HL315" s="255"/>
      <c r="HM315" s="255"/>
      <c r="HN315" s="255"/>
      <c r="HO315" s="255"/>
      <c r="HP315" s="255"/>
      <c r="HQ315" s="255"/>
      <c r="HR315" s="255"/>
      <c r="HS315" s="255"/>
      <c r="HT315" s="255"/>
      <c r="HU315" s="255"/>
      <c r="HV315" s="255"/>
      <c r="HW315" s="255"/>
      <c r="HX315" s="255"/>
      <c r="HY315" s="255"/>
      <c r="HZ315" s="255"/>
      <c r="IA315" s="255"/>
      <c r="IB315" s="255"/>
      <c r="IC315" s="255"/>
      <c r="ID315" s="255"/>
      <c r="IE315" s="255"/>
      <c r="IF315" s="255"/>
      <c r="IG315" s="255"/>
      <c r="IH315" s="255"/>
      <c r="II315" s="255"/>
      <c r="IJ315" s="255"/>
      <c r="IK315" s="255"/>
      <c r="IL315" s="255"/>
      <c r="IM315" s="255"/>
      <c r="IN315" s="255"/>
      <c r="IO315" s="255"/>
      <c r="IP315" s="255"/>
      <c r="IQ315" s="255"/>
      <c r="IR315" s="255"/>
      <c r="IS315" s="255"/>
      <c r="IT315" s="255"/>
      <c r="IU315" s="255"/>
      <c r="IV315" s="255"/>
    </row>
    <row r="316" spans="1:256" s="116" customFormat="1">
      <c r="A316" s="191"/>
      <c r="B316" s="242"/>
      <c r="C316" s="256"/>
      <c r="D316" s="256"/>
      <c r="E316" s="235"/>
      <c r="F316" s="23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c r="AR316" s="146"/>
      <c r="AS316" s="146"/>
      <c r="AT316" s="146"/>
      <c r="AU316" s="146"/>
      <c r="AV316" s="146"/>
      <c r="AW316" s="146"/>
      <c r="AX316" s="146"/>
      <c r="AY316" s="146"/>
      <c r="AZ316" s="146"/>
      <c r="BA316" s="146"/>
      <c r="BB316" s="146"/>
      <c r="BC316" s="146"/>
      <c r="BD316" s="146"/>
      <c r="BE316" s="146"/>
      <c r="BF316" s="146"/>
      <c r="BG316" s="146"/>
      <c r="BH316" s="146"/>
      <c r="BI316" s="146"/>
      <c r="BJ316" s="146"/>
      <c r="BK316" s="146"/>
      <c r="BL316" s="146"/>
      <c r="BM316" s="146"/>
      <c r="BN316" s="146"/>
      <c r="BO316" s="146"/>
      <c r="BP316" s="146"/>
      <c r="BQ316" s="146"/>
      <c r="BR316" s="146"/>
      <c r="BS316" s="146"/>
      <c r="BT316" s="146"/>
      <c r="BU316" s="146"/>
      <c r="BV316" s="146"/>
      <c r="BW316" s="146"/>
      <c r="BX316" s="146"/>
      <c r="BY316" s="146"/>
      <c r="BZ316" s="146"/>
      <c r="CA316" s="146"/>
      <c r="CB316" s="146"/>
      <c r="CC316" s="146"/>
      <c r="CD316" s="146"/>
      <c r="CE316" s="146"/>
      <c r="CF316" s="146"/>
      <c r="CG316" s="146"/>
      <c r="CH316" s="146"/>
      <c r="CI316" s="146"/>
      <c r="CJ316" s="146"/>
      <c r="CK316" s="146"/>
      <c r="CL316" s="146"/>
      <c r="CM316" s="146"/>
      <c r="CN316" s="146"/>
      <c r="CO316" s="146"/>
      <c r="CP316" s="146"/>
      <c r="CQ316" s="146"/>
      <c r="CR316" s="146"/>
      <c r="CS316" s="146"/>
      <c r="CT316" s="146"/>
      <c r="CU316" s="146"/>
      <c r="CV316" s="146"/>
      <c r="CW316" s="146"/>
      <c r="CX316" s="146"/>
      <c r="CY316" s="146"/>
      <c r="CZ316" s="146"/>
      <c r="DA316" s="146"/>
      <c r="DB316" s="146"/>
      <c r="DC316" s="146"/>
      <c r="DD316" s="146"/>
      <c r="DE316" s="146"/>
      <c r="DF316" s="146"/>
      <c r="DG316" s="146"/>
      <c r="DH316" s="146"/>
      <c r="DI316" s="146"/>
      <c r="DJ316" s="146"/>
      <c r="DK316" s="146"/>
      <c r="DL316" s="146"/>
      <c r="DM316" s="146"/>
      <c r="DN316" s="146"/>
      <c r="DO316" s="146"/>
      <c r="DP316" s="146"/>
      <c r="DQ316" s="146"/>
      <c r="DR316" s="146"/>
      <c r="DS316" s="146"/>
      <c r="DT316" s="146"/>
      <c r="DU316" s="146"/>
      <c r="DV316" s="146"/>
      <c r="DW316" s="146"/>
      <c r="DX316" s="146"/>
      <c r="DY316" s="146"/>
      <c r="DZ316" s="146"/>
      <c r="EA316" s="146"/>
      <c r="EB316" s="146"/>
      <c r="EC316" s="146"/>
      <c r="ED316" s="146"/>
      <c r="EE316" s="146"/>
      <c r="EF316" s="146"/>
      <c r="EG316" s="146"/>
      <c r="EH316" s="146"/>
      <c r="EI316" s="146"/>
      <c r="EJ316" s="146"/>
      <c r="EK316" s="146"/>
      <c r="EL316" s="146"/>
      <c r="EM316" s="146"/>
      <c r="EN316" s="146"/>
      <c r="EO316" s="146"/>
      <c r="EP316" s="146"/>
      <c r="EQ316" s="146"/>
      <c r="ER316" s="146"/>
      <c r="ES316" s="146"/>
      <c r="ET316" s="146"/>
      <c r="EU316" s="146"/>
      <c r="EV316" s="146"/>
      <c r="EW316" s="146"/>
      <c r="EX316" s="146"/>
      <c r="EY316" s="146"/>
      <c r="EZ316" s="146"/>
      <c r="FA316" s="146"/>
      <c r="FB316" s="146"/>
      <c r="FC316" s="146"/>
      <c r="FD316" s="146"/>
      <c r="FE316" s="146"/>
      <c r="FF316" s="146"/>
      <c r="FG316" s="146"/>
      <c r="FH316" s="146"/>
      <c r="FI316" s="146"/>
      <c r="FJ316" s="146"/>
      <c r="FK316" s="146"/>
      <c r="FL316" s="146"/>
      <c r="FM316" s="146"/>
      <c r="FN316" s="146"/>
      <c r="FO316" s="146"/>
      <c r="FP316" s="146"/>
      <c r="FQ316" s="146"/>
      <c r="FR316" s="146"/>
      <c r="FS316" s="146"/>
      <c r="FT316" s="146"/>
      <c r="FU316" s="146"/>
      <c r="FV316" s="146"/>
      <c r="FW316" s="146"/>
      <c r="FX316" s="146"/>
      <c r="FY316" s="146"/>
      <c r="FZ316" s="146"/>
      <c r="GA316" s="146"/>
      <c r="GB316" s="146"/>
      <c r="GC316" s="146"/>
      <c r="GD316" s="146"/>
      <c r="GE316" s="146"/>
      <c r="GF316" s="146"/>
      <c r="GG316" s="146"/>
      <c r="GH316" s="146"/>
      <c r="GI316" s="146"/>
      <c r="GJ316" s="146"/>
      <c r="GK316" s="146"/>
      <c r="GL316" s="146"/>
      <c r="GM316" s="146"/>
      <c r="GN316" s="146"/>
      <c r="GO316" s="146"/>
      <c r="GP316" s="146"/>
      <c r="GQ316" s="146"/>
      <c r="GR316" s="146"/>
      <c r="GS316" s="146"/>
      <c r="GT316" s="146"/>
      <c r="GU316" s="146"/>
      <c r="GV316" s="146"/>
      <c r="GW316" s="146"/>
      <c r="GX316" s="146"/>
      <c r="GY316" s="146"/>
      <c r="GZ316" s="146"/>
      <c r="HA316" s="146"/>
      <c r="HB316" s="146"/>
      <c r="HC316" s="146"/>
      <c r="HD316" s="146"/>
      <c r="HE316" s="146"/>
      <c r="HF316" s="146"/>
      <c r="HG316" s="146"/>
      <c r="HH316" s="146"/>
      <c r="HI316" s="146"/>
      <c r="HJ316" s="146"/>
      <c r="HK316" s="146"/>
      <c r="HL316" s="146"/>
      <c r="HM316" s="146"/>
      <c r="HN316" s="146"/>
      <c r="HO316" s="146"/>
      <c r="HP316" s="146"/>
      <c r="HQ316" s="146"/>
      <c r="HR316" s="146"/>
      <c r="HS316" s="146"/>
      <c r="HT316" s="146"/>
      <c r="HU316" s="146"/>
      <c r="HV316" s="146"/>
      <c r="HW316" s="146"/>
      <c r="HX316" s="146"/>
      <c r="HY316" s="146"/>
      <c r="HZ316" s="146"/>
      <c r="IA316" s="146"/>
      <c r="IB316" s="146"/>
      <c r="IC316" s="146"/>
      <c r="ID316" s="146"/>
      <c r="IE316" s="146"/>
      <c r="IF316" s="146"/>
      <c r="IG316" s="146"/>
      <c r="IH316" s="146"/>
      <c r="II316" s="146"/>
      <c r="IJ316" s="146"/>
      <c r="IK316" s="146"/>
      <c r="IL316" s="146"/>
      <c r="IM316" s="146"/>
      <c r="IN316" s="146"/>
      <c r="IO316" s="146"/>
      <c r="IP316" s="146"/>
      <c r="IQ316" s="146"/>
      <c r="IR316" s="146"/>
      <c r="IS316" s="146"/>
      <c r="IT316" s="146"/>
      <c r="IU316" s="146"/>
      <c r="IV316" s="146"/>
    </row>
    <row r="317" spans="1:256" s="116" customFormat="1">
      <c r="A317" s="173"/>
      <c r="B317" s="183"/>
      <c r="C317" s="118"/>
      <c r="D317" s="118"/>
      <c r="E317" s="130"/>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c r="AR317" s="146"/>
      <c r="AS317" s="146"/>
      <c r="AT317" s="146"/>
      <c r="AU317" s="146"/>
      <c r="AV317" s="146"/>
      <c r="AW317" s="146"/>
      <c r="AX317" s="146"/>
      <c r="AY317" s="146"/>
      <c r="AZ317" s="146"/>
      <c r="BA317" s="146"/>
      <c r="BB317" s="146"/>
      <c r="BC317" s="146"/>
      <c r="BD317" s="146"/>
      <c r="BE317" s="146"/>
      <c r="BF317" s="146"/>
      <c r="BG317" s="146"/>
      <c r="BH317" s="146"/>
      <c r="BI317" s="146"/>
      <c r="BJ317" s="146"/>
      <c r="BK317" s="146"/>
      <c r="BL317" s="146"/>
      <c r="BM317" s="146"/>
      <c r="BN317" s="146"/>
      <c r="BO317" s="146"/>
      <c r="BP317" s="146"/>
      <c r="BQ317" s="146"/>
      <c r="BR317" s="146"/>
      <c r="BS317" s="146"/>
      <c r="BT317" s="146"/>
      <c r="BU317" s="146"/>
      <c r="BV317" s="146"/>
      <c r="BW317" s="146"/>
      <c r="BX317" s="146"/>
      <c r="BY317" s="146"/>
      <c r="BZ317" s="146"/>
      <c r="CA317" s="146"/>
      <c r="CB317" s="146"/>
      <c r="CC317" s="146"/>
      <c r="CD317" s="146"/>
      <c r="CE317" s="146"/>
      <c r="CF317" s="146"/>
      <c r="CG317" s="146"/>
      <c r="CH317" s="146"/>
      <c r="CI317" s="146"/>
      <c r="CJ317" s="146"/>
      <c r="CK317" s="146"/>
      <c r="CL317" s="146"/>
      <c r="CM317" s="146"/>
      <c r="CN317" s="146"/>
      <c r="CO317" s="146"/>
      <c r="CP317" s="146"/>
      <c r="CQ317" s="146"/>
      <c r="CR317" s="146"/>
      <c r="CS317" s="146"/>
      <c r="CT317" s="146"/>
      <c r="CU317" s="146"/>
      <c r="CV317" s="146"/>
      <c r="CW317" s="146"/>
      <c r="CX317" s="146"/>
      <c r="CY317" s="146"/>
      <c r="CZ317" s="146"/>
      <c r="DA317" s="146"/>
      <c r="DB317" s="146"/>
      <c r="DC317" s="146"/>
      <c r="DD317" s="146"/>
      <c r="DE317" s="146"/>
      <c r="DF317" s="146"/>
      <c r="DG317" s="146"/>
      <c r="DH317" s="146"/>
      <c r="DI317" s="146"/>
      <c r="DJ317" s="146"/>
      <c r="DK317" s="146"/>
      <c r="DL317" s="146"/>
      <c r="DM317" s="146"/>
      <c r="DN317" s="146"/>
      <c r="DO317" s="146"/>
      <c r="DP317" s="146"/>
      <c r="DQ317" s="146"/>
      <c r="DR317" s="146"/>
      <c r="DS317" s="146"/>
      <c r="DT317" s="146"/>
      <c r="DU317" s="146"/>
      <c r="DV317" s="146"/>
      <c r="DW317" s="146"/>
      <c r="DX317" s="146"/>
      <c r="DY317" s="146"/>
      <c r="DZ317" s="146"/>
      <c r="EA317" s="146"/>
      <c r="EB317" s="146"/>
      <c r="EC317" s="146"/>
      <c r="ED317" s="146"/>
      <c r="EE317" s="146"/>
      <c r="EF317" s="146"/>
      <c r="EG317" s="146"/>
      <c r="EH317" s="146"/>
      <c r="EI317" s="146"/>
      <c r="EJ317" s="146"/>
      <c r="EK317" s="146"/>
      <c r="EL317" s="146"/>
      <c r="EM317" s="146"/>
      <c r="EN317" s="146"/>
      <c r="EO317" s="146"/>
      <c r="EP317" s="146"/>
      <c r="EQ317" s="146"/>
      <c r="ER317" s="146"/>
      <c r="ES317" s="146"/>
      <c r="ET317" s="146"/>
      <c r="EU317" s="146"/>
      <c r="EV317" s="146"/>
      <c r="EW317" s="146"/>
      <c r="EX317" s="146"/>
      <c r="EY317" s="146"/>
      <c r="EZ317" s="146"/>
      <c r="FA317" s="146"/>
      <c r="FB317" s="146"/>
      <c r="FC317" s="146"/>
      <c r="FD317" s="146"/>
      <c r="FE317" s="146"/>
      <c r="FF317" s="146"/>
      <c r="FG317" s="146"/>
      <c r="FH317" s="146"/>
      <c r="FI317" s="146"/>
      <c r="FJ317" s="146"/>
      <c r="FK317" s="146"/>
      <c r="FL317" s="146"/>
      <c r="FM317" s="146"/>
      <c r="FN317" s="146"/>
      <c r="FO317" s="146"/>
      <c r="FP317" s="146"/>
      <c r="FQ317" s="146"/>
      <c r="FR317" s="146"/>
      <c r="FS317" s="146"/>
      <c r="FT317" s="146"/>
      <c r="FU317" s="146"/>
      <c r="FV317" s="146"/>
      <c r="FW317" s="146"/>
      <c r="FX317" s="146"/>
      <c r="FY317" s="146"/>
      <c r="FZ317" s="146"/>
      <c r="GA317" s="146"/>
      <c r="GB317" s="146"/>
      <c r="GC317" s="146"/>
      <c r="GD317" s="146"/>
      <c r="GE317" s="146"/>
      <c r="GF317" s="146"/>
      <c r="GG317" s="146"/>
      <c r="GH317" s="146"/>
      <c r="GI317" s="146"/>
      <c r="GJ317" s="146"/>
      <c r="GK317" s="146"/>
      <c r="GL317" s="146"/>
      <c r="GM317" s="146"/>
      <c r="GN317" s="146"/>
      <c r="GO317" s="146"/>
      <c r="GP317" s="146"/>
      <c r="GQ317" s="146"/>
      <c r="GR317" s="146"/>
      <c r="GS317" s="146"/>
      <c r="GT317" s="146"/>
      <c r="GU317" s="146"/>
      <c r="GV317" s="146"/>
      <c r="GW317" s="146"/>
      <c r="GX317" s="146"/>
      <c r="GY317" s="146"/>
      <c r="GZ317" s="146"/>
      <c r="HA317" s="146"/>
      <c r="HB317" s="146"/>
      <c r="HC317" s="146"/>
      <c r="HD317" s="146"/>
      <c r="HE317" s="146"/>
      <c r="HF317" s="146"/>
      <c r="HG317" s="146"/>
      <c r="HH317" s="146"/>
      <c r="HI317" s="146"/>
      <c r="HJ317" s="146"/>
      <c r="HK317" s="146"/>
      <c r="HL317" s="146"/>
      <c r="HM317" s="146"/>
      <c r="HN317" s="146"/>
      <c r="HO317" s="146"/>
      <c r="HP317" s="146"/>
      <c r="HQ317" s="146"/>
      <c r="HR317" s="146"/>
      <c r="HS317" s="146"/>
      <c r="HT317" s="146"/>
      <c r="HU317" s="146"/>
      <c r="HV317" s="146"/>
      <c r="HW317" s="146"/>
      <c r="HX317" s="146"/>
      <c r="HY317" s="146"/>
      <c r="HZ317" s="146"/>
      <c r="IA317" s="146"/>
      <c r="IB317" s="146"/>
      <c r="IC317" s="146"/>
      <c r="ID317" s="146"/>
      <c r="IE317" s="146"/>
      <c r="IF317" s="146"/>
      <c r="IG317" s="146"/>
      <c r="IH317" s="146"/>
      <c r="II317" s="146"/>
      <c r="IJ317" s="146"/>
      <c r="IK317" s="146"/>
      <c r="IL317" s="146"/>
      <c r="IM317" s="146"/>
      <c r="IN317" s="146"/>
      <c r="IO317" s="146"/>
      <c r="IP317" s="146"/>
      <c r="IQ317" s="146"/>
      <c r="IR317" s="146"/>
      <c r="IS317" s="146"/>
      <c r="IT317" s="146"/>
      <c r="IU317" s="146"/>
      <c r="IV317" s="146"/>
    </row>
    <row r="318" spans="1:256" s="241" customFormat="1">
      <c r="A318" s="116"/>
      <c r="B318" s="183"/>
      <c r="C318" s="257"/>
      <c r="D318" s="258"/>
      <c r="E318" s="772"/>
      <c r="F318" s="204"/>
      <c r="G318" s="255"/>
      <c r="H318" s="255"/>
      <c r="I318" s="255"/>
      <c r="J318" s="255"/>
      <c r="K318" s="255"/>
      <c r="L318" s="255"/>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c r="BT318" s="255"/>
      <c r="BU318" s="255"/>
      <c r="BV318" s="255"/>
      <c r="BW318" s="255"/>
      <c r="BX318" s="255"/>
      <c r="BY318" s="255"/>
      <c r="BZ318" s="255"/>
      <c r="CA318" s="255"/>
      <c r="CB318" s="255"/>
      <c r="CC318" s="255"/>
      <c r="CD318" s="255"/>
      <c r="CE318" s="255"/>
      <c r="CF318" s="255"/>
      <c r="CG318" s="255"/>
      <c r="CH318" s="255"/>
      <c r="CI318" s="255"/>
      <c r="CJ318" s="255"/>
      <c r="CK318" s="255"/>
      <c r="CL318" s="255"/>
      <c r="CM318" s="255"/>
      <c r="CN318" s="255"/>
      <c r="CO318" s="255"/>
      <c r="CP318" s="255"/>
      <c r="CQ318" s="255"/>
      <c r="CR318" s="255"/>
      <c r="CS318" s="255"/>
      <c r="CT318" s="255"/>
      <c r="CU318" s="255"/>
      <c r="CV318" s="255"/>
      <c r="CW318" s="255"/>
      <c r="CX318" s="255"/>
      <c r="CY318" s="255"/>
      <c r="CZ318" s="255"/>
      <c r="DA318" s="255"/>
      <c r="DB318" s="255"/>
      <c r="DC318" s="255"/>
      <c r="DD318" s="255"/>
      <c r="DE318" s="255"/>
      <c r="DF318" s="255"/>
      <c r="DG318" s="255"/>
      <c r="DH318" s="255"/>
      <c r="DI318" s="255"/>
      <c r="DJ318" s="255"/>
      <c r="DK318" s="255"/>
      <c r="DL318" s="255"/>
      <c r="DM318" s="255"/>
      <c r="DN318" s="255"/>
      <c r="DO318" s="255"/>
      <c r="DP318" s="255"/>
      <c r="DQ318" s="255"/>
      <c r="DR318" s="255"/>
      <c r="DS318" s="255"/>
      <c r="DT318" s="255"/>
      <c r="DU318" s="255"/>
      <c r="DV318" s="255"/>
      <c r="DW318" s="255"/>
      <c r="DX318" s="255"/>
      <c r="DY318" s="255"/>
      <c r="DZ318" s="255"/>
      <c r="EA318" s="255"/>
      <c r="EB318" s="255"/>
      <c r="EC318" s="255"/>
      <c r="ED318" s="255"/>
      <c r="EE318" s="255"/>
      <c r="EF318" s="255"/>
      <c r="EG318" s="255"/>
      <c r="EH318" s="255"/>
      <c r="EI318" s="255"/>
      <c r="EJ318" s="255"/>
      <c r="EK318" s="255"/>
      <c r="EL318" s="255"/>
      <c r="EM318" s="255"/>
      <c r="EN318" s="255"/>
      <c r="EO318" s="255"/>
      <c r="EP318" s="255"/>
      <c r="EQ318" s="255"/>
      <c r="ER318" s="255"/>
      <c r="ES318" s="255"/>
      <c r="ET318" s="255"/>
      <c r="EU318" s="255"/>
      <c r="EV318" s="255"/>
      <c r="EW318" s="255"/>
      <c r="EX318" s="255"/>
      <c r="EY318" s="255"/>
      <c r="EZ318" s="255"/>
      <c r="FA318" s="255"/>
      <c r="FB318" s="255"/>
      <c r="FC318" s="255"/>
      <c r="FD318" s="255"/>
      <c r="FE318" s="255"/>
      <c r="FF318" s="255"/>
      <c r="FG318" s="255"/>
      <c r="FH318" s="255"/>
      <c r="FI318" s="255"/>
      <c r="FJ318" s="255"/>
      <c r="FK318" s="255"/>
      <c r="FL318" s="255"/>
      <c r="FM318" s="255"/>
      <c r="FN318" s="255"/>
      <c r="FO318" s="255"/>
      <c r="FP318" s="255"/>
      <c r="FQ318" s="255"/>
      <c r="FR318" s="255"/>
      <c r="FS318" s="255"/>
      <c r="FT318" s="255"/>
      <c r="FU318" s="255"/>
      <c r="FV318" s="255"/>
      <c r="FW318" s="255"/>
      <c r="FX318" s="255"/>
      <c r="FY318" s="255"/>
      <c r="FZ318" s="255"/>
      <c r="GA318" s="255"/>
      <c r="GB318" s="255"/>
      <c r="GC318" s="255"/>
      <c r="GD318" s="255"/>
      <c r="GE318" s="255"/>
      <c r="GF318" s="255"/>
      <c r="GG318" s="255"/>
      <c r="GH318" s="255"/>
      <c r="GI318" s="255"/>
      <c r="GJ318" s="255"/>
      <c r="GK318" s="255"/>
      <c r="GL318" s="255"/>
      <c r="GM318" s="255"/>
      <c r="GN318" s="255"/>
      <c r="GO318" s="255"/>
      <c r="GP318" s="255"/>
      <c r="GQ318" s="255"/>
      <c r="GR318" s="255"/>
      <c r="GS318" s="255"/>
      <c r="GT318" s="255"/>
      <c r="GU318" s="255"/>
      <c r="GV318" s="255"/>
      <c r="GW318" s="255"/>
      <c r="GX318" s="255"/>
      <c r="GY318" s="255"/>
      <c r="GZ318" s="255"/>
      <c r="HA318" s="255"/>
      <c r="HB318" s="255"/>
      <c r="HC318" s="255"/>
      <c r="HD318" s="255"/>
      <c r="HE318" s="255"/>
      <c r="HF318" s="255"/>
      <c r="HG318" s="255"/>
      <c r="HH318" s="255"/>
      <c r="HI318" s="255"/>
      <c r="HJ318" s="255"/>
      <c r="HK318" s="255"/>
      <c r="HL318" s="255"/>
      <c r="HM318" s="255"/>
      <c r="HN318" s="255"/>
      <c r="HO318" s="255"/>
      <c r="HP318" s="255"/>
      <c r="HQ318" s="255"/>
      <c r="HR318" s="255"/>
      <c r="HS318" s="255"/>
      <c r="HT318" s="255"/>
      <c r="HU318" s="255"/>
      <c r="HV318" s="255"/>
      <c r="HW318" s="255"/>
      <c r="HX318" s="255"/>
      <c r="HY318" s="255"/>
      <c r="HZ318" s="255"/>
      <c r="IA318" s="255"/>
      <c r="IB318" s="255"/>
      <c r="IC318" s="255"/>
      <c r="ID318" s="255"/>
      <c r="IE318" s="255"/>
      <c r="IF318" s="255"/>
      <c r="IG318" s="255"/>
      <c r="IH318" s="255"/>
      <c r="II318" s="255"/>
      <c r="IJ318" s="255"/>
      <c r="IK318" s="255"/>
      <c r="IL318" s="255"/>
      <c r="IM318" s="255"/>
      <c r="IN318" s="255"/>
      <c r="IO318" s="255"/>
      <c r="IP318" s="255"/>
      <c r="IQ318" s="255"/>
      <c r="IR318" s="255"/>
      <c r="IS318" s="255"/>
      <c r="IT318" s="255"/>
      <c r="IU318" s="255"/>
      <c r="IV318" s="255"/>
    </row>
    <row r="319" spans="1:256" s="102" customFormat="1">
      <c r="A319" s="97"/>
      <c r="B319" s="98"/>
      <c r="C319" s="99"/>
      <c r="D319" s="99"/>
      <c r="E319" s="752"/>
      <c r="F319" s="101"/>
    </row>
    <row r="320" spans="1:256">
      <c r="A320" s="173"/>
      <c r="B320" s="230"/>
      <c r="C320" s="118"/>
      <c r="D320" s="118"/>
      <c r="E320" s="773"/>
      <c r="F320" s="121"/>
    </row>
  </sheetData>
  <sheetProtection password="CC09" sheet="1" objects="1" scenarios="1"/>
  <pageMargins left="0.7" right="0.7" top="0.75" bottom="0.75" header="0.3" footer="0.3"/>
  <pageSetup paperSize="9" scale="81"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53</vt:i4>
      </vt:variant>
      <vt:variant>
        <vt:lpstr>Imenovani obsegi</vt:lpstr>
      </vt:variant>
      <vt:variant>
        <vt:i4>53</vt:i4>
      </vt:variant>
    </vt:vector>
  </HeadingPairs>
  <TitlesOfParts>
    <vt:vector size="106" baseType="lpstr">
      <vt:lpstr>naslov ponudbe</vt:lpstr>
      <vt:lpstr>skupna rekapitulacija s popusto</vt:lpstr>
      <vt:lpstr>skupna rekapitulacija</vt:lpstr>
      <vt:lpstr>Rekapitulacija</vt:lpstr>
      <vt:lpstr>GO splosno </vt:lpstr>
      <vt:lpstr>klet in shrambe GO dela</vt:lpstr>
      <vt:lpstr>SI-splošno</vt:lpstr>
      <vt:lpstr>SI-skupni razvod-ogrevanje</vt:lpstr>
      <vt:lpstr>SI stan K-1-ogrevanje</vt:lpstr>
      <vt:lpstr>SI stan K-2 ogrevanje</vt:lpstr>
      <vt:lpstr>SI-skupni-vodovod</vt:lpstr>
      <vt:lpstr>SI K1-vodovod</vt:lpstr>
      <vt:lpstr>SI K2-vodovod</vt:lpstr>
      <vt:lpstr>SI-skupni-prezrač</vt:lpstr>
      <vt:lpstr>SI K1-prezrač</vt:lpstr>
      <vt:lpstr>SI K2-prezrač</vt:lpstr>
      <vt:lpstr>SI-skup-plin</vt:lpstr>
      <vt:lpstr>EI-splošno</vt:lpstr>
      <vt:lpstr>EI K1-K2 svetila</vt:lpstr>
      <vt:lpstr>EI K1-K2 montaža</vt:lpstr>
      <vt:lpstr>EI K1-K2-razdelilniki</vt:lpstr>
      <vt:lpstr>EI K1-K2 ostale obvez</vt:lpstr>
      <vt:lpstr>GO-pritličje P1</vt:lpstr>
      <vt:lpstr>SI-stan P1 -ogrev</vt:lpstr>
      <vt:lpstr>SI- stan-P1-vodovod</vt:lpstr>
      <vt:lpstr>SI-stanP1-prezrač</vt:lpstr>
      <vt:lpstr> EI-stan P1-svetila</vt:lpstr>
      <vt:lpstr>EI-stanP1-montazni</vt:lpstr>
      <vt:lpstr>EI-stan P1-razdelil</vt:lpstr>
      <vt:lpstr>EI-stan P1-ostale obveze</vt:lpstr>
      <vt:lpstr>GO-pritličje P 2</vt:lpstr>
      <vt:lpstr>SI -stan P2-ogrev</vt:lpstr>
      <vt:lpstr>SI-stan P2-vodovod</vt:lpstr>
      <vt:lpstr>SI-stanP2-prezrač</vt:lpstr>
      <vt:lpstr>EI-stan P2-svetila</vt:lpstr>
      <vt:lpstr>SI-stan P2-montažni</vt:lpstr>
      <vt:lpstr>EI-stan P2-razdelilci</vt:lpstr>
      <vt:lpstr>EI-stanP2-ostale obvez</vt:lpstr>
      <vt:lpstr>GO dela-mansarda</vt:lpstr>
      <vt:lpstr>SI-mans-ogrev</vt:lpstr>
      <vt:lpstr>SI-mans-vodovod</vt:lpstr>
      <vt:lpstr>SI-mans-prezr</vt:lpstr>
      <vt:lpstr>EI-mans-svetila</vt:lpstr>
      <vt:lpstr>EI-mans-montaž</vt:lpstr>
      <vt:lpstr>EI-mans-razdel</vt:lpstr>
      <vt:lpstr>EI-mans-osta-obvez</vt:lpstr>
      <vt:lpstr>NN-rekapitulacija</vt:lpstr>
      <vt:lpstr>NN-splošno</vt:lpstr>
      <vt:lpstr>NN-grad. dela</vt:lpstr>
      <vt:lpstr>NN-omrežje </vt:lpstr>
      <vt:lpstr>NN-oprema</vt:lpstr>
      <vt:lpstr>NN-ostali stroški</vt:lpstr>
      <vt:lpstr>Razna dela</vt:lpstr>
      <vt:lpstr>' EI-stan P1-svetila'!Področje_tiskanja</vt:lpstr>
      <vt:lpstr>'EI K1-K2 montaža'!Področje_tiskanja</vt:lpstr>
      <vt:lpstr>'EI K1-K2 ostale obvez'!Področje_tiskanja</vt:lpstr>
      <vt:lpstr>'EI K1-K2 svetila'!Področje_tiskanja</vt:lpstr>
      <vt:lpstr>'EI K1-K2-razdelilniki'!Področje_tiskanja</vt:lpstr>
      <vt:lpstr>'EI-mans-montaž'!Področje_tiskanja</vt:lpstr>
      <vt:lpstr>'EI-mans-osta-obvez'!Področje_tiskanja</vt:lpstr>
      <vt:lpstr>'EI-mans-razdel'!Področje_tiskanja</vt:lpstr>
      <vt:lpstr>'EI-mans-svetila'!Področje_tiskanja</vt:lpstr>
      <vt:lpstr>'EI-splošno'!Področje_tiskanja</vt:lpstr>
      <vt:lpstr>'EI-stan P1-ostale obveze'!Področje_tiskanja</vt:lpstr>
      <vt:lpstr>'EI-stan P1-razdelil'!Področje_tiskanja</vt:lpstr>
      <vt:lpstr>'EI-stan P2-razdelilci'!Področje_tiskanja</vt:lpstr>
      <vt:lpstr>'EI-stan P2-svetila'!Področje_tiskanja</vt:lpstr>
      <vt:lpstr>'EI-stanP1-montazni'!Področje_tiskanja</vt:lpstr>
      <vt:lpstr>'EI-stanP2-ostale obvez'!Področje_tiskanja</vt:lpstr>
      <vt:lpstr>'GO dela-mansarda'!Področje_tiskanja</vt:lpstr>
      <vt:lpstr>'GO-pritličje P 2'!Področje_tiskanja</vt:lpstr>
      <vt:lpstr>'GO-pritličje P1'!Področje_tiskanja</vt:lpstr>
      <vt:lpstr>'klet in shrambe GO dela'!Področje_tiskanja</vt:lpstr>
      <vt:lpstr>'naslov ponudbe'!Področje_tiskanja</vt:lpstr>
      <vt:lpstr>'NN-grad. dela'!Področje_tiskanja</vt:lpstr>
      <vt:lpstr>'NN-omrežje '!Področje_tiskanja</vt:lpstr>
      <vt:lpstr>'NN-oprema'!Področje_tiskanja</vt:lpstr>
      <vt:lpstr>'NN-ostali stroški'!Področje_tiskanja</vt:lpstr>
      <vt:lpstr>'NN-rekapitulacija'!Področje_tiskanja</vt:lpstr>
      <vt:lpstr>'NN-splošno'!Področje_tiskanja</vt:lpstr>
      <vt:lpstr>'Razna dela'!Področje_tiskanja</vt:lpstr>
      <vt:lpstr>Rekapitulacija!Področje_tiskanja</vt:lpstr>
      <vt:lpstr>'SI K1-prezrač'!Področje_tiskanja</vt:lpstr>
      <vt:lpstr>'SI K1-vodovod'!Področje_tiskanja</vt:lpstr>
      <vt:lpstr>'SI K2-prezrač'!Področje_tiskanja</vt:lpstr>
      <vt:lpstr>'SI K2-vodovod'!Področje_tiskanja</vt:lpstr>
      <vt:lpstr>'SI stan K-1-ogrevanje'!Področje_tiskanja</vt:lpstr>
      <vt:lpstr>'SI stan K-2 ogrevanje'!Področje_tiskanja</vt:lpstr>
      <vt:lpstr>'SI -stan P2-ogrev'!Področje_tiskanja</vt:lpstr>
      <vt:lpstr>'SI- stan-P1-vodovod'!Področje_tiskanja</vt:lpstr>
      <vt:lpstr>'SI-mans-ogrev'!Področje_tiskanja</vt:lpstr>
      <vt:lpstr>'SI-mans-prezr'!Področje_tiskanja</vt:lpstr>
      <vt:lpstr>'SI-mans-vodovod'!Področje_tiskanja</vt:lpstr>
      <vt:lpstr>'SI-skupni razvod-ogrevanje'!Področje_tiskanja</vt:lpstr>
      <vt:lpstr>'SI-skupni-prezrač'!Področje_tiskanja</vt:lpstr>
      <vt:lpstr>'SI-skupni-vodovod'!Področje_tiskanja</vt:lpstr>
      <vt:lpstr>'SI-skup-plin'!Področje_tiskanja</vt:lpstr>
      <vt:lpstr>'SI-splošno'!Področje_tiskanja</vt:lpstr>
      <vt:lpstr>'SI-stan P1 -ogrev'!Področje_tiskanja</vt:lpstr>
      <vt:lpstr>'SI-stan P2-montažni'!Področje_tiskanja</vt:lpstr>
      <vt:lpstr>'SI-stan P2-vodovod'!Področje_tiskanja</vt:lpstr>
      <vt:lpstr>'SI-stanP1-prezrač'!Področje_tiskanja</vt:lpstr>
      <vt:lpstr>'SI-stanP2-prezrač'!Področje_tiskanja</vt:lpstr>
      <vt:lpstr>'skupna rekapitulacija'!Področje_tiskanja</vt:lpstr>
      <vt:lpstr>'skupna rekapitulacija s popusto'!Področje_tiskanja</vt:lpstr>
      <vt:lpstr>'skupna rekapitulacija s popusto'!POPUST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Punta d.o.o.</dc:creator>
  <cp:lastModifiedBy>Karmen Pintar Oblak</cp:lastModifiedBy>
  <cp:lastPrinted>2023-01-18T07:36:24Z</cp:lastPrinted>
  <dcterms:created xsi:type="dcterms:W3CDTF">2008-07-16T16:21:46Z</dcterms:created>
  <dcterms:modified xsi:type="dcterms:W3CDTF">2024-02-14T08:17:46Z</dcterms:modified>
</cp:coreProperties>
</file>