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4"/>
  <workbookPr codeName="ThisWorkbook" defaultThemeVersion="124226"/>
  <mc:AlternateContent xmlns:mc="http://schemas.openxmlformats.org/markup-compatibility/2006">
    <mc:Choice Requires="x15">
      <x15ac:absPath xmlns:x15ac="http://schemas.microsoft.com/office/spreadsheetml/2010/11/ac" url="O:\Dokumenti\KOMUNALNO_OPREMLJANJE\OPPN 273 - Tovil\JN GRADNJA\Gradivo za razpis\"/>
    </mc:Choice>
  </mc:AlternateContent>
  <xr:revisionPtr revIDLastSave="0" documentId="13_ncr:1_{320B947E-E3E1-4927-B6B1-4F83E8220652}" xr6:coauthVersionLast="36" xr6:coauthVersionMax="47" xr10:uidLastSave="{00000000-0000-0000-0000-000000000000}"/>
  <bookViews>
    <workbookView xWindow="0" yWindow="0" windowWidth="22260" windowHeight="15015" tabRatio="770" xr2:uid="{00000000-000D-0000-FFFF-FFFF00000000}"/>
  </bookViews>
  <sheets>
    <sheet name="Rekapitulacija" sheetId="6" r:id="rId1"/>
    <sheet name="0-Preddela" sheetId="52" r:id="rId2"/>
    <sheet name="KANALIZACIJA M" sheetId="50" r:id="rId3"/>
    <sheet name="KANALIZACIJA S" sheetId="57" r:id="rId4"/>
  </sheets>
  <definedNames>
    <definedName name="_Hlk9417092" localSheetId="0">Rekapitulacija!$C$40</definedName>
    <definedName name="_xlnm.Print_Area" localSheetId="1">'0-Preddela'!$B$1:$G$15</definedName>
    <definedName name="_xlnm.Print_Area" localSheetId="2">'KANALIZACIJA M'!$B$1:$H$166</definedName>
    <definedName name="_xlnm.Print_Area" localSheetId="3">'KANALIZACIJA S'!$B$1:$G$102</definedName>
    <definedName name="_xlnm.Print_Area" localSheetId="0">Rekapitulacija!$A$1:$D$65</definedName>
    <definedName name="_xlnm.Print_Titles" localSheetId="2">'KANALIZACIJA M'!$22:$22</definedName>
    <definedName name="_xlnm.Print_Titles" localSheetId="3">'KANALIZACIJA S'!$20:$20</definedName>
  </definedNames>
  <calcPr calcId="191029"/>
</workbook>
</file>

<file path=xl/calcChain.xml><?xml version="1.0" encoding="utf-8"?>
<calcChain xmlns="http://schemas.openxmlformats.org/spreadsheetml/2006/main">
  <c r="G74" i="50" l="1"/>
  <c r="G44" i="50"/>
  <c r="G121" i="50" l="1"/>
  <c r="G120" i="50"/>
  <c r="G145" i="50"/>
  <c r="G144" i="50"/>
  <c r="G89" i="50"/>
  <c r="G152" i="50"/>
  <c r="G99" i="50"/>
  <c r="G65" i="57"/>
  <c r="G74" i="57"/>
  <c r="G149" i="50"/>
  <c r="G151" i="50"/>
  <c r="G150" i="50"/>
  <c r="G148" i="50"/>
  <c r="G147" i="50"/>
  <c r="G146" i="50"/>
  <c r="G143" i="50"/>
  <c r="G142" i="50"/>
  <c r="G140" i="50"/>
  <c r="G139" i="50"/>
  <c r="G138" i="50"/>
  <c r="G137" i="50"/>
  <c r="G136" i="50"/>
  <c r="G43" i="50" l="1"/>
  <c r="G132" i="50"/>
  <c r="G131" i="50"/>
  <c r="G112" i="50"/>
  <c r="G130" i="50"/>
  <c r="G126" i="50"/>
  <c r="G125" i="50"/>
  <c r="G124" i="50"/>
  <c r="G55" i="50" l="1"/>
  <c r="G129" i="50"/>
  <c r="G128" i="50"/>
  <c r="G127" i="50"/>
  <c r="G123" i="50"/>
  <c r="G122" i="50"/>
  <c r="G119" i="50"/>
  <c r="G118" i="50"/>
  <c r="G116" i="50"/>
  <c r="G114" i="50" l="1"/>
  <c r="G54" i="50"/>
  <c r="G113" i="50"/>
  <c r="G38" i="50" l="1"/>
  <c r="G36" i="50"/>
  <c r="G105" i="50" l="1"/>
  <c r="G104" i="50"/>
  <c r="G103" i="50"/>
  <c r="G98" i="50"/>
  <c r="G97" i="50"/>
  <c r="G96" i="50"/>
  <c r="G154" i="50" l="1"/>
  <c r="G155" i="50"/>
  <c r="G64" i="50"/>
  <c r="G63" i="57" l="1"/>
  <c r="G99" i="57"/>
  <c r="G98" i="57"/>
  <c r="G97" i="57"/>
  <c r="G96" i="57"/>
  <c r="G95" i="57"/>
  <c r="G94" i="57"/>
  <c r="G93" i="57"/>
  <c r="G87" i="57"/>
  <c r="G86" i="57"/>
  <c r="G85" i="57"/>
  <c r="G83" i="57"/>
  <c r="G78" i="57"/>
  <c r="G77" i="57"/>
  <c r="G75" i="57"/>
  <c r="G64" i="57"/>
  <c r="G54" i="57"/>
  <c r="G53" i="57"/>
  <c r="G52" i="57"/>
  <c r="G50" i="57"/>
  <c r="G49" i="57"/>
  <c r="G48" i="57"/>
  <c r="G47" i="57"/>
  <c r="G46" i="57"/>
  <c r="G44" i="57"/>
  <c r="G43" i="57"/>
  <c r="G42" i="57"/>
  <c r="G33" i="57"/>
  <c r="G30" i="57"/>
  <c r="G29" i="57"/>
  <c r="G28" i="57"/>
  <c r="G27" i="57"/>
  <c r="G26" i="57"/>
  <c r="G25" i="57"/>
  <c r="G24" i="57"/>
  <c r="G89" i="57"/>
  <c r="G65" i="50"/>
  <c r="G79" i="57" l="1"/>
  <c r="G51" i="57"/>
  <c r="G55" i="57" s="1"/>
  <c r="G56" i="57" s="1"/>
  <c r="G4" i="57" s="1"/>
  <c r="G90" i="57"/>
  <c r="G91" i="57"/>
  <c r="G61" i="57"/>
  <c r="G23" i="57"/>
  <c r="G35" i="57"/>
  <c r="G36" i="57"/>
  <c r="G66" i="57"/>
  <c r="G37" i="57"/>
  <c r="G32" i="57"/>
  <c r="G80" i="57" l="1"/>
  <c r="G6" i="57" s="1"/>
  <c r="G100" i="57"/>
  <c r="G38" i="57"/>
  <c r="G39" i="57" l="1"/>
  <c r="G3" i="57" s="1"/>
  <c r="G101" i="57"/>
  <c r="G7" i="57" s="1"/>
  <c r="G59" i="57"/>
  <c r="G63" i="50"/>
  <c r="G52" i="50"/>
  <c r="G27" i="50"/>
  <c r="G32" i="50"/>
  <c r="G31" i="50"/>
  <c r="G30" i="50"/>
  <c r="G29" i="50"/>
  <c r="G28" i="50"/>
  <c r="G115" i="50"/>
  <c r="G111" i="50"/>
  <c r="G60" i="57" l="1"/>
  <c r="G69" i="57"/>
  <c r="G67" i="57" l="1"/>
  <c r="G70" i="57" s="1"/>
  <c r="G71" i="57" s="1"/>
  <c r="G5" i="57" s="1"/>
  <c r="G88" i="50"/>
  <c r="G86" i="50"/>
  <c r="G8" i="57" l="1"/>
  <c r="D55" i="6" s="1"/>
  <c r="G11" i="52" l="1"/>
  <c r="G83" i="50" l="1"/>
  <c r="G13" i="52" l="1"/>
  <c r="G9" i="52"/>
  <c r="G8" i="52"/>
  <c r="G7" i="52"/>
  <c r="G6" i="52"/>
  <c r="G5" i="52"/>
  <c r="G164" i="50"/>
  <c r="G160" i="50"/>
  <c r="G161" i="50"/>
  <c r="G162" i="50"/>
  <c r="G163" i="50"/>
  <c r="G159" i="50"/>
  <c r="G158" i="50"/>
  <c r="G156" i="50"/>
  <c r="G15" i="52" l="1"/>
  <c r="D50" i="6"/>
  <c r="G108" i="50" l="1"/>
  <c r="G107" i="50"/>
  <c r="G106" i="50"/>
  <c r="G94" i="50"/>
  <c r="G87" i="50"/>
  <c r="G85" i="50"/>
  <c r="G165" i="50" l="1"/>
  <c r="G166" i="50" s="1"/>
  <c r="G8" i="50" s="1"/>
  <c r="G82" i="50" l="1"/>
  <c r="G90" i="50" s="1"/>
  <c r="G72" i="50"/>
  <c r="G71" i="50"/>
  <c r="G70" i="50"/>
  <c r="G69" i="50"/>
  <c r="G67" i="50"/>
  <c r="G66" i="50"/>
  <c r="G62" i="50"/>
  <c r="G57" i="50"/>
  <c r="G51" i="50"/>
  <c r="G58" i="50" l="1"/>
  <c r="G59" i="50" s="1"/>
  <c r="G91" i="50"/>
  <c r="G7" i="50" s="1"/>
  <c r="G5" i="50" l="1"/>
  <c r="G42" i="50" l="1"/>
  <c r="G41" i="50"/>
  <c r="G40" i="50"/>
  <c r="G35" i="50"/>
  <c r="G73" i="50"/>
  <c r="G4" i="50" l="1"/>
  <c r="G34" i="50"/>
  <c r="G26" i="50"/>
  <c r="G25" i="50" l="1"/>
  <c r="G45" i="50" s="1"/>
  <c r="G46" i="50" s="1"/>
  <c r="G3" i="50" l="1"/>
  <c r="G76" i="50" l="1"/>
  <c r="G77" i="50"/>
  <c r="G78" i="50" l="1"/>
  <c r="G79" i="50" s="1"/>
  <c r="G6" i="50" s="1"/>
  <c r="G9" i="50" l="1"/>
  <c r="D52" i="6" l="1"/>
  <c r="D59" i="6" s="1"/>
  <c r="D61" i="6" l="1"/>
  <c r="D64" i="6" s="1"/>
</calcChain>
</file>

<file path=xl/sharedStrings.xml><?xml version="1.0" encoding="utf-8"?>
<sst xmlns="http://schemas.openxmlformats.org/spreadsheetml/2006/main" count="695" uniqueCount="375">
  <si>
    <t>SKUPAJ</t>
  </si>
  <si>
    <t>m1</t>
  </si>
  <si>
    <t>kom</t>
  </si>
  <si>
    <t>m2</t>
  </si>
  <si>
    <t>m3</t>
  </si>
  <si>
    <t>SKUPNA REKAPITULACIJA</t>
  </si>
  <si>
    <t>PRIPRAVLJALNA DELA</t>
  </si>
  <si>
    <t>Skupaj pripravljalna dela</t>
  </si>
  <si>
    <t>ZEMELJSKA DELA</t>
  </si>
  <si>
    <t>GRADBENA DELA</t>
  </si>
  <si>
    <t>KANALIZACIJSKA DELA</t>
  </si>
  <si>
    <t>ur</t>
  </si>
  <si>
    <t>1.0</t>
  </si>
  <si>
    <t>2.0</t>
  </si>
  <si>
    <t>3.0</t>
  </si>
  <si>
    <t>Šifra</t>
  </si>
  <si>
    <t>Opis postavke</t>
  </si>
  <si>
    <t>Enota</t>
  </si>
  <si>
    <t>Količina</t>
  </si>
  <si>
    <t>1.1</t>
  </si>
  <si>
    <t>2.1</t>
  </si>
  <si>
    <t>2.2</t>
  </si>
  <si>
    <t>kos</t>
  </si>
  <si>
    <t>A.</t>
  </si>
  <si>
    <t>B.</t>
  </si>
  <si>
    <t>Ostala dodatna in nepredvidena dela. Obračun po dejanskih stroških porabe časa in materiala po vpisu v gradbeni dnevnik. Ocena stroškov 10 % od vrednosti del.</t>
  </si>
  <si>
    <t>m</t>
  </si>
  <si>
    <t>1.2</t>
  </si>
  <si>
    <t>IZKOPI</t>
  </si>
  <si>
    <t>PREDDELA</t>
  </si>
  <si>
    <t>4.0</t>
  </si>
  <si>
    <t>4.1</t>
  </si>
  <si>
    <t>Davek na dodano vrednost  (22%)</t>
  </si>
  <si>
    <t>kg</t>
  </si>
  <si>
    <t>kpl</t>
  </si>
  <si>
    <t>4.2</t>
  </si>
  <si>
    <t>POPIS DEL S PREDIZMERAMI</t>
  </si>
  <si>
    <t>Naziv gradnje:</t>
  </si>
  <si>
    <t>Naziv  načrta:</t>
  </si>
  <si>
    <t>Investitor:</t>
  </si>
  <si>
    <t>Št. načrta:</t>
  </si>
  <si>
    <t>Datum:</t>
  </si>
  <si>
    <t>2 – Načrt s področja gradbeništva</t>
  </si>
  <si>
    <t>Preddela in gradbiščna dokumentacija</t>
  </si>
  <si>
    <t>0.</t>
  </si>
  <si>
    <t>Ponudbena cena</t>
  </si>
  <si>
    <t>Znesek</t>
  </si>
  <si>
    <t>Zakoličenje osi kanalizacije, z zavarovanjem osi in oznako revizijskih jaškov in vsa druga geodetska dela v času gradnje, ki so potrebna za nemoteno izvajanje del (smeri, višine, vmesne, začasne in končne zakoličbe…)</t>
  </si>
  <si>
    <t>Postavitev gradbenih profilov na vzpostavljeno os trase cevovoda, ter določitev nivoja za merjenje globine izkopa in polaganje cevovoda.</t>
  </si>
  <si>
    <t>1201</t>
  </si>
  <si>
    <t>1202</t>
  </si>
  <si>
    <t>1203</t>
  </si>
  <si>
    <t>ZAKOLIČBA</t>
  </si>
  <si>
    <t>1.3</t>
  </si>
  <si>
    <t>PRIPRAVA GRADBIŠČA</t>
  </si>
  <si>
    <t>1301</t>
  </si>
  <si>
    <t>Priprava gradbišča, odstranitev eventuelnih ovir in utrditev delovnega platoja. Po končanih delih se gradbišče pospravi in vzpostavi v prvotno stanje.</t>
  </si>
  <si>
    <t>1302</t>
  </si>
  <si>
    <t>NADZOR</t>
  </si>
  <si>
    <t>Izvedba projektantskega nadzora, obračun na podlagi potrditve nadzornega organa</t>
  </si>
  <si>
    <t>1401</t>
  </si>
  <si>
    <t>Nadzor pristojnih služb ostalih komunalnih vodov na območju, obračun na podlagi potrditve nadzornga organa.</t>
  </si>
  <si>
    <t>Izvedba geomehanskega nadzora, prevzem gradbene jame in temeljnih tal, obračun na podlagi potrditve nadzornga organa</t>
  </si>
  <si>
    <t>POSEGI V OBSTOJEČE VOZIŠČE</t>
  </si>
  <si>
    <t>Porušitev in odstranitev asfaltne plasti v debelini 6- 10 cm vključno z nakladanjem na prevozno sredstvo, odvozom na stalno gradbeno depoinijo in plačilom deponijske takse.</t>
  </si>
  <si>
    <t>Rezanje asfaltne plasti s talno diamantno žago, debele 6 do 10 cm</t>
  </si>
  <si>
    <t>POSEGI V VOZIŠČNO KONSTRUKCIJO</t>
  </si>
  <si>
    <t>Izdelava obrabne in zaporne plasti bituminizirane zmesi AC 11 surf B 50/70 A3 v debelini 4 cm vključno z nabavo in dobavo materiala</t>
  </si>
  <si>
    <t>Porušitev in odstranitev robnika iz cementnega betona, temeljem, vključno z nakladanjem na prevozno sredstvo, odvozom na stalno gradbeno depoinijo in plačilom deponijske takse.</t>
  </si>
  <si>
    <t>Dobava in vgraditev predfabriciranega dvignjenega robnika iz cementnega betona  s prerezom 15/25 cm</t>
  </si>
  <si>
    <t>2208</t>
  </si>
  <si>
    <t>Skupaj posegi v obstoječe vozišče</t>
  </si>
  <si>
    <t>DRUGI POSEGI NA TERENU</t>
  </si>
  <si>
    <t>3.1</t>
  </si>
  <si>
    <t>Odriv humusa debeline 20cm minimalno 5m od roba gradbene jame, oziroma odvoz na začasno deponijo izvajalca za kasnejšo uporabo</t>
  </si>
  <si>
    <t xml:space="preserve">3101 </t>
  </si>
  <si>
    <t>3102</t>
  </si>
  <si>
    <t>Posek in odstranitev grmovja z odvozom na  deponijo. V ceni so vključeni tudi vsi stroški deponiranja materiala.</t>
  </si>
  <si>
    <t>3.2</t>
  </si>
  <si>
    <t>ZASADITVE</t>
  </si>
  <si>
    <t>Navoz plodne zemlje v debelini 15 cm, ročno razgrinjanje, grobo in fino planiranje, dognojevanje, nabava in setev travne mešanice (cca. 25-50 g travne mešanice na m²), zagrabljanje, uvaljanje in čiščenje po končanih delih (material z začasne deponije, odriv).</t>
  </si>
  <si>
    <t>3201</t>
  </si>
  <si>
    <t>3301</t>
  </si>
  <si>
    <t>Skupaj drugi posegi na terenu</t>
  </si>
  <si>
    <t>4101</t>
  </si>
  <si>
    <t>Zavarovanje gradbene jame z razpiranjem z  jeklenimi opaži -sistem z vodili (kot npr. SBH, KRINGS ali podobno). Globina jarka do 4,0m.  Vključno z vsemi pomožnimi materiali,  deli in transporti.</t>
  </si>
  <si>
    <t>4106</t>
  </si>
  <si>
    <t>ZASIPI</t>
  </si>
  <si>
    <t>Ročno planiranje dna jarka s točnostjo +/- 3 cm po projektiranem padcu.</t>
  </si>
  <si>
    <t xml:space="preserve">4202 </t>
  </si>
  <si>
    <t xml:space="preserve">4203 </t>
  </si>
  <si>
    <t>4204</t>
  </si>
  <si>
    <t>4205</t>
  </si>
  <si>
    <t>4201</t>
  </si>
  <si>
    <t>Skupaj zemeljska dela</t>
  </si>
  <si>
    <t>5.0</t>
  </si>
  <si>
    <t>5.1</t>
  </si>
  <si>
    <t>RUŠITVENA IN PRIPRAVLJALNA DELA</t>
  </si>
  <si>
    <t>5.2</t>
  </si>
  <si>
    <t>5201</t>
  </si>
  <si>
    <t>5202</t>
  </si>
  <si>
    <t>5203</t>
  </si>
  <si>
    <t>GRADBENO - OBRTNIŠKA DELA</t>
  </si>
  <si>
    <t>5301</t>
  </si>
  <si>
    <t>Skupaj gradbena dela</t>
  </si>
  <si>
    <t>6.0</t>
  </si>
  <si>
    <t>6.1</t>
  </si>
  <si>
    <t>CEVI</t>
  </si>
  <si>
    <t>6101</t>
  </si>
  <si>
    <t>6102</t>
  </si>
  <si>
    <t>6.2</t>
  </si>
  <si>
    <t>JAŠKI</t>
  </si>
  <si>
    <t>6204</t>
  </si>
  <si>
    <t>6203</t>
  </si>
  <si>
    <t>6201</t>
  </si>
  <si>
    <t>6202</t>
  </si>
  <si>
    <t>Dobava in vgradnja LTŽ pokrova fi 600mm, skladno s SIST EN 124-1:2015 D 400 kN, kjer je predviden promet s težkimi vozili ali vzdrževanje 30T. Pokrov izveden na zaklep z odprtinami za zračenje. Kot npr. tip: Norinco, PAM ali enakovredno. Skupaj z razbremenilno AB ploščo za montažo na cev DN 1000 mm, ter vsemi potrebnimi deli in materiali. Vključno z AB vencem za vgradnjo LTŽ pokrova ter  dobavo  in vgrajevanjem betona C16/20 in vso potrebno armaturo za betoniranje pete revizijskih jaškov.</t>
  </si>
  <si>
    <t>6.3</t>
  </si>
  <si>
    <t>6301</t>
  </si>
  <si>
    <t>6302</t>
  </si>
  <si>
    <t>6303</t>
  </si>
  <si>
    <t>Čiščenje kanala pred izvedbo preizkusa tesnosti.</t>
  </si>
  <si>
    <t>6401</t>
  </si>
  <si>
    <t>6.4</t>
  </si>
  <si>
    <t>PREGLED</t>
  </si>
  <si>
    <t>Preizkus tesnosti kanala po standardu SIST EN 1610  - gravitacijski kanal. Vključno z vsemi dodatnimi in zaščitnimi deli.</t>
  </si>
  <si>
    <t>6402</t>
  </si>
  <si>
    <t>Pregled in snemanje s TV kamero vseh gravitacijskih kanalizacijskih cevi,  jaškov in vseh cevnih odsekov. Snemanje kanala po standardu SIST EN 13508-2:2003 in skladno z nemškimi smernicami ATV-M 143-2.</t>
  </si>
  <si>
    <t>6405</t>
  </si>
  <si>
    <t>6403</t>
  </si>
  <si>
    <t>6.5</t>
  </si>
  <si>
    <t>KRIŽANJA</t>
  </si>
  <si>
    <t>Izvedba križanja z obstoječim vodovodom v skladu z navodili upravljavca komunalnega voda</t>
  </si>
  <si>
    <t>6501</t>
  </si>
  <si>
    <t>6502</t>
  </si>
  <si>
    <t>Izvedba križanja z obstoječim podzemnim vodom javne razsvetljave v skladu z navodili upravljavca komunalnega voda</t>
  </si>
  <si>
    <t>6503</t>
  </si>
  <si>
    <t>Izvedba križanja z obstoječim podzemnim telekomunikacijskim vodom v skladu z navodili upravljavca komunalnega voda</t>
  </si>
  <si>
    <t>Izvedba križanja z obstoječim podzemnim elektroenergetskim vodom v skladu z navodili upravljavca komunalnega voda</t>
  </si>
  <si>
    <t>Izvedba križanja z obstoječim kanalom za odpadno padavinsko vodo v skladu z navodili upravljavca komunalnega voda</t>
  </si>
  <si>
    <t>Izvedba križanja z obstoječim kanalom za odpadno vodo v skladu z navodili upravljavca komunalnega voda</t>
  </si>
  <si>
    <t>Skupaj kanalizacijska dela</t>
  </si>
  <si>
    <t>Zaščita obstoječih komunalnih vodov z obešanjem ali podpiranjem z vsemi deli in materiali. Vse v  skladu z navodili upravljavcev komunalnih vodov.</t>
  </si>
  <si>
    <t>0.1</t>
  </si>
  <si>
    <t>IZDELAVA NAČRTOV</t>
  </si>
  <si>
    <t>0.2</t>
  </si>
  <si>
    <t>OBVESTILNE TABLE NA GRADBIŠČU</t>
  </si>
  <si>
    <t>0201</t>
  </si>
  <si>
    <t>Skupaj preddela in gradbiščna dokumentacija</t>
  </si>
  <si>
    <t>Nabava, dobava in postavitev obvestilne table na gradbišču, skladno z zakonodajo. Odstranitev obvestilne table po izgradnji.</t>
  </si>
  <si>
    <t>Izdelava varnostnega načrta po predpisih o zagotavljanju varnosti in zdravja pri delu. V treh izvodih.</t>
  </si>
  <si>
    <t>1102</t>
  </si>
  <si>
    <t>Izdelava geodetskega posnetka in vris v kataster. Zajema tudi izdelavo geodetskega načrta s certifikatom, skico meritev, terenski zapisnik ter kopijo situacij starega in novega stanja. Datoteka koordinat z atributi za odcepe za hišne priključke z jaškom, prijava spremembe komunalnega voda v ASCII datoteki za prenos podatkov v GIS bazo JP VO - KA. Izdelano v tiskani (v treh izvodih) in elektronski obliki.</t>
  </si>
  <si>
    <t>1103</t>
  </si>
  <si>
    <t>Izdelava Projekta izvedenih del (PID) v treh izvodih v skladu s Pravilnikom o projektni dokumentaciji (Uradni list RS, št. 55/08) in zahtevami bodočega upravljavca. PID se preda tudi v elektronski obliki v 2 izvodih (formati: risbe v dwg, teksti v doc, preglednice v xls).</t>
  </si>
  <si>
    <t>1104</t>
  </si>
  <si>
    <t>Izdelava dokazila o zanesljivosti v treh izvodih v skladu s Pravilnikom o dokazilu o zanesljivosti objekta (Uradni list RS, št. 55/08).</t>
  </si>
  <si>
    <t>0101</t>
  </si>
  <si>
    <t>0102</t>
  </si>
  <si>
    <t>0103</t>
  </si>
  <si>
    <t>0104</t>
  </si>
  <si>
    <t>0105</t>
  </si>
  <si>
    <t>Izdelava poročila o ravnanju z gradbenimi odpadki v skladu z Uredbo o ravnanju z gradbenimi odpadki, ki nastanejo pri gradbenih delih. V treh izvodih.</t>
  </si>
  <si>
    <t xml:space="preserve">Koordinacija za varnost in zdravje pri delu na gradbišču v skladu s predpisi, ki obravnavajo to področje (Uredba o zagotavljanju varnosti in zdravja pri delu na začasnih in premičnih gradbiščih), vključno z vodenjem knjige ukrepov.  </t>
  </si>
  <si>
    <t>0.3</t>
  </si>
  <si>
    <t>OSTALI STROŠKI</t>
  </si>
  <si>
    <t>0301</t>
  </si>
  <si>
    <t>SKUPAJ  (vključno z DDV) :</t>
  </si>
  <si>
    <t>1101</t>
  </si>
  <si>
    <t>1303</t>
  </si>
  <si>
    <t>2101</t>
  </si>
  <si>
    <t>2102</t>
  </si>
  <si>
    <t>2103</t>
  </si>
  <si>
    <t>2201</t>
  </si>
  <si>
    <t>2202</t>
  </si>
  <si>
    <t>2203</t>
  </si>
  <si>
    <t>4.3</t>
  </si>
  <si>
    <t>4301</t>
  </si>
  <si>
    <t>TRANSPORTI, DEPONIJA</t>
  </si>
  <si>
    <t>Odvoz odkopanega materiala s kamionom na trajno gradbeno deponijo, vključno s stroški deponije.</t>
  </si>
  <si>
    <t>4302</t>
  </si>
  <si>
    <t>2301</t>
  </si>
  <si>
    <t>5101</t>
  </si>
  <si>
    <t>Ureditev planuma utrjene/stabilizirane vezljive zemljine – 3. kategorije</t>
  </si>
  <si>
    <t>5102</t>
  </si>
  <si>
    <t>4401</t>
  </si>
  <si>
    <t>6601</t>
  </si>
  <si>
    <t>2204</t>
  </si>
  <si>
    <t>2205</t>
  </si>
  <si>
    <t>2207</t>
  </si>
  <si>
    <t>2209</t>
  </si>
  <si>
    <t>4102</t>
  </si>
  <si>
    <t>4103</t>
  </si>
  <si>
    <t>4104</t>
  </si>
  <si>
    <t>4105</t>
  </si>
  <si>
    <t>4206</t>
  </si>
  <si>
    <t>6304</t>
  </si>
  <si>
    <t>Strojno čiščenje utrjene/odrezkane površine/podlage pred pobrizgom z bitumenskim vezivom</t>
  </si>
  <si>
    <t>Pobrizg podlage s polimerno bitumensko emulzijo 0,31 do 0,50 kg/m2</t>
  </si>
  <si>
    <t>Premaz stika z bitumensko zmesjo za tesnenje stikov pri vgradnji asfaltnih oblog (npr. sika dilaplast). V ceni je zajeta nabava, dobava in vgradnja materiala, vključno z vsemi pripravljalnimi, pomožnimi in dodatnimi deli.</t>
  </si>
  <si>
    <t>Odvoz odkopanega materiala s kamionom na začasno gradbeno deponijo.</t>
  </si>
  <si>
    <t>5204</t>
  </si>
  <si>
    <t>6305</t>
  </si>
  <si>
    <t>6306</t>
  </si>
  <si>
    <t>6.6</t>
  </si>
  <si>
    <t>6602</t>
  </si>
  <si>
    <t>6603</t>
  </si>
  <si>
    <t>6701</t>
  </si>
  <si>
    <t>6404</t>
  </si>
  <si>
    <t>6406</t>
  </si>
  <si>
    <t>Nabava, dobava, rezanje in krivljenje armaturne mreže Q385(+/-) za armiranje AB plošče. Predhodno mora izvajalec na mestu preveriti vse mere in jih prilagoditi razmeram na terenu. V ceni je zajeta izdelava vseh preklopov armaturnih mrež, postavitev distančnikov ter vsa dodatna in zaščitna dela. Obračun po dejansko vgrajenih količinah armature. (širina 60cm)</t>
  </si>
  <si>
    <t>Trasiranje in označevanje trase obstoječega vodovoda, ki se nahaja v bližini predvidene infrastrukture. V ceni je vključena postavitev vidnih znakov na terenu in predaja zapisnika meritev. Obračun po dejanskih stroških.</t>
  </si>
  <si>
    <t>Trasiranje in označevanje trase obstoječega plinovoda, ki se nahaja v bližini predvidene infrastrukture. V ceni je vključena postavitev vidnih znakov na terenu in predaja zapisnika meritev. Obračun po dejanskih stroških.</t>
  </si>
  <si>
    <t>Trasiranje in označevanje trase obstoječega elektro-energetskega omrežja, ki se nahaja v bližini predvidene infrastrukture. V ceni je vključena postavitev vidnih znakov na terenu in predaja zapisnika meritev. Obračun po dejanskih stroških.</t>
  </si>
  <si>
    <t>Trasiranje in označevanje trase obstoječega telekomunikacijskega omrežja, ki se nahaja v bližini predvidene infrastrukture. V ceni je vključena postavitev vidnih znakov na terenu in predaja zapisnika meritev. Obračun po dejanskih stroških.</t>
  </si>
  <si>
    <t>1105</t>
  </si>
  <si>
    <t>1106</t>
  </si>
  <si>
    <t>Trasiranje in označevanje trase obstoječe meteorne kanalizacije, ki se nahaja v bližini predvidene infrastrukture. V ceni je vključena postavitev vidnih znakov na terenu in predaja zapisnika meritev. Obračun po dejanskih stroških.</t>
  </si>
  <si>
    <t>Trasiranje in označevanje trase obstoječe fekalne kanalizacije, ki se nahaja v bližini predvidene infrastrukture. V ceni je vključena postavitev vidnih znakov na terenu in predaja zapisnika meritev. Obračun po dejanskih stroških.</t>
  </si>
  <si>
    <t>1107</t>
  </si>
  <si>
    <t>1108</t>
  </si>
  <si>
    <t>1109</t>
  </si>
  <si>
    <t>Pridobitev dovoljenja za cestno zaporo občinske ceste, tehnične pogoje, vključno z vsemi elaborati ter ureditev prometnega režima z začasno prometno signalizacijo, v času gradnje vključno z obvestili. Po končanih delih se  začasno prometno signalizacijo odstrani in vzpostavi vertikalna in horizontalna prometna signalizacija  v prvotno stanje po katastru. Obračun začasne prometne signalizacije se izvede na dan, po tipu zapore predvidenem v elaboratu začasne prometne ureditve.</t>
  </si>
  <si>
    <t>Izdelava posteljice iz drobljenih kamnitih zrn v debelini 30 cm vključno z nabavo in dobavo materiala</t>
  </si>
  <si>
    <t>Izdelava nevezane nosilne plasti enakomerno zrnatega drobljenca iz kamnine v debelini 35 cm vključno z nabavo in dobavo materiala</t>
  </si>
  <si>
    <t>Izdelava nosilne plasti bituminizirane zmesi AC 22 base B 50/70 A3 v debelini 8 cm vključno z nabavo in dobavo materiala</t>
  </si>
  <si>
    <t>2206</t>
  </si>
  <si>
    <t>Ročni izkop jarka globine 0 - 2 m, z nakladanjem na kamion  - (1% od celotnega izkopa)</t>
  </si>
  <si>
    <t>Ureditev črpalnih jaškov in črpanje talne vode iz gradbene jame pri izvedbi del. Ocena</t>
  </si>
  <si>
    <t>Določanje in označevanje obstoječih podzemnih naprav, ki se križajo ali potekajo vzporedno s predvideno infrastrukturo, z vidnimi znaki na terenu, s pisanjem zapisnika o primopredaji, eventuelne skice.</t>
  </si>
  <si>
    <t>Zasip jarka z dovozom novega gramoznega zasipnega materiala različnih frakcij z utrjevanjem v slojih po 30 cm do 95 % trdnosti po standardnem Proctorjevem postopku; vključno z nabavo in dobavo zasipnega materiala.</t>
  </si>
  <si>
    <t>Kanalizacija - kanal M</t>
  </si>
  <si>
    <t>Kanal M</t>
  </si>
  <si>
    <t>Pridobitev dovoljenja za cestno zaporo občinske ceste, tehnične pogoje, vključno z vsemi elaborati ter ureditev prometnega režima z začasno prometno signalizacijo, v času gradnje vključno z obvestili. Po končanih delih se  začasno prometno signalizacijo odstrani in vzpostavi vertikalna in horizontalna prometna signalizacija  v prvotno stanje po katastru oz. po načrtu ceste. Obračun začasne prometne signalizacije se izvede na dan, po tipu zapore predvidenem v elaboratu začasne prometne ureditve.</t>
  </si>
  <si>
    <t>Dobava in vgraditev peščenega materiala granulacije 16 do 32 mm za peščeno ležišče cevi (POSTELJICA) s sprotno višinsko kontrolo do predpisane kote dna cevi (10cm + D/10) z komprimacijo do stopnje 97% SPP (standardni Proctorjev preizkus), vključno z nabavo in transportom materiala.</t>
  </si>
  <si>
    <t>Dobava in vgraditev peščenega materiala granulacije 16 do 32 mm s komprimacijo, v coni cevovoda v debelini 30 cm nad temenom, s komprimacijo v plasteh po 20 cm, zbitost 95% po proctorju, vključno z nabavo in transportom materiala.</t>
  </si>
  <si>
    <t>Nabava, dobava in zabijanje lesenih pilotov fi 20-25 cm, h= 6,0 m, razmak pilotov po detajlu, vključno z rezanjem glav pilotov na projektirano višino. V lesen pilot se zabijeta jeklena trna 2x fi 16 mm, l=0,70 m, ki se ju naveže na armaturo AB plošče. Potrebo po izvedbi lesenih pilotov potrdi geotehnični nadzor glede na ugotovljeno kvaliteto temeljnih tal.</t>
  </si>
  <si>
    <t>Rušenje obstoječega kanala med gradnjo iz betonske cevi (BC) premera 30 cm, vključno z odvozom materiala na stalno deponijo.</t>
  </si>
  <si>
    <t>Nabava, dobava in vgradnja cementnega betona C25/30 in izdelava AB plošče v debelini 25cm in širini 180 cm.</t>
  </si>
  <si>
    <t>Nabava, dobava in vgradnja cementnega betona C25/30 in izdelava AB plošče v debelini 25cm in širini 100 cm.</t>
  </si>
  <si>
    <t>Nabava, dobava, rezanje in krivljenje armaturne mreže Q385(+/-) za armiranje AB plošče. Predhodno mora izvajalec na mestu preveriti vse mere in jih prilagoditi razmeram na terenu. V ceni je zajeta izdelava vseh preklopov armaturnih mrež, postavitev distančnikov ter vsa dodatna in zaščitna dela. Obračun po dejansko vgrajenih količinah armature. (širina 175 cm).</t>
  </si>
  <si>
    <t>Nabava, dobava, rezanje in krivljenje armaturne mreže Q385(+/-) za armiranje AB plošče. Predhodno mora izvajalec na mestu preveriti vse mere in jih prilagoditi razmeram na terenu. V ceni je zajeta izdelava vseh preklopov armaturnih mrež, postavitev distančnikov ter vsa dodatna in zaščitna dela. Obračun po dejansko vgrajenih količinah armature. (širina 95 cm)</t>
  </si>
  <si>
    <t>Nabava, dobava in montaža kanalizacijskih cevi DN 1400 mm iz armiranega poliestra (GRP) izdelane po SIST EN ISO 23856:2021, nazivne togosti SN 10.000 N/m2, kompletno s potrebnimi spojkami. Cev ima na eni strani montirano spojko iz poliestra z EPDM tesnilom. Spoj (tesnilo) mora biti zaradi zagotovitve kvalitete spoja preizkušen skupaj s cevmi (certifikat). Notranji zaščitni sloj cevi iz čistega poliestra, brez polnila in ojačitve, mora imeti minimalno debelino 1,0 mm s ciljem doseganja tesnosti, kemijske in abrazijske obstojnosti in odpornosti na obrus pri visokotlačnem čiščenju. Vključen je tudi prevoz in prenos kanalizacijskih cevi iz deponije do mesta vgradnje.</t>
  </si>
  <si>
    <t>Nabava, dobava in montaža kanalizacijskega loka _*_ DN 1400 mm iz armiranega poliestra (GRP) izdelane po SIST EN ISO 23856:2021, nazivne togosti SN 10.000 N/m2, kompletno s potrebnimi spojkami. Cev ima na eni strani montirano spojko iz poliestra z EPDM tesnilom. Spoj (tesnilo) mora biti zaradi zagotovitve kvalitete spoja preizkušen skupaj s cevmi (certifikat). Notranji zaščitni sloj cevi iz čistega poliestra, brez polnila in ojačitve, mora imeti minimalno debelino 1,0 mm s ciljem doseganja tesnosti, kemijske in abrazijske obstojnosti in odpornosti na obrus pri visokotlačnem čiščenju. Vključen je tudi prevoz in prenos kanalizacijskih cevi iz deponije do mesta vgradnje.</t>
  </si>
  <si>
    <t>*kanalizacijski lok - 45°</t>
  </si>
  <si>
    <t>*kanalizacijski lok - 30°</t>
  </si>
  <si>
    <t>*kanalizacijski lok - 22,5°</t>
  </si>
  <si>
    <t>* globina je podana od dna kanaliacijske cevi do vrha pokrova</t>
  </si>
  <si>
    <t xml:space="preserve">*tangencilani jašek globine - 2,20 m </t>
  </si>
  <si>
    <t xml:space="preserve">*tangencilani jašek globine - 3,10 m </t>
  </si>
  <si>
    <t xml:space="preserve">*tangencilani jašek globine - 3,40 m </t>
  </si>
  <si>
    <t>Nabava, dobava in montaža dodatnih standardnih cevnih poliestrskih spojk DN1400 z EPDM gumi tesnili (enake kvalitete kot cevi oz. spojke na ceveh). Skladno s standardom SIST EN ISO 23856:2021.</t>
  </si>
  <si>
    <t>Nabava, dobava in montaža zidne zveze tipa B za cev DN1400. Skladno s standardom SIST EN ISO 23856:2021. Lokacija zidne zveze na iztoku iz vtočnega jaška za poplavne vode.</t>
  </si>
  <si>
    <t>Dobava in vgradnja LTŽ pokrova fi 600mm, skladno s SIST EN 124-1:2015 D 400 kN, kjer je predviden promet s težkimi vozili ali vzdrževanje 30T. Pokrov izveden na zaklep z odprtinami za zračenje. Kot npr. tip: Norinco, PAM ali enakovredno. Skupaj z razbremenilno AB ploščo za montažo na cev DN 1000 mm, ter vsemi potrebnimi deli in materiali. Vključno z AB vencem za vgradnjo LTŽ pokrova ter  dobavo  in vgrajevanjem betona C16/20 in vso potrebno armaturo za betoniranje.</t>
  </si>
  <si>
    <t>Izvedba križanja z obstoječim plinovodom v skladu z navodili upravljavca energetskega voda</t>
  </si>
  <si>
    <t>Ograditev gradbišča z gradbiščno ograjo (celotno gradbeno območje) v času celotnega gradbenega posega v smislu zaščite pred prehodom tretjih oseb in vejih živali. Minimalna višina ograje je 2 m. Cena mora vključevati vse stroške dobave, montaže, vzdrževanja in odstranitev ograje.</t>
  </si>
  <si>
    <t>Izvedba geomehanskega nadzora, prevzem gradbene jame in temeljnih tal, obračun na podlagi potrditve nadzornega organa</t>
  </si>
  <si>
    <t>Nadzor pristojnih služb ostalih komunalnih vodov na območju, obračun na podlagi potrditve nadzornega organa.</t>
  </si>
  <si>
    <t>VZDRŽEVANJE GRADBIŠČA</t>
  </si>
  <si>
    <t>Vzdrževanje gradbišča preko celega obdobja izgradnje in nadzora grabišča v primeru ustavitve del zaradi višje sile ali na zahtevo naročnika, vendar ne zaradi vremenskih pogojev. Predvideva se 1-2 dneva</t>
  </si>
  <si>
    <t>dan</t>
  </si>
  <si>
    <t>1.4</t>
  </si>
  <si>
    <t>1402</t>
  </si>
  <si>
    <t>1403</t>
  </si>
  <si>
    <t>1404</t>
  </si>
  <si>
    <t>RUŠITVENA DELA, ODSTRANITVE</t>
  </si>
  <si>
    <t>3.3</t>
  </si>
  <si>
    <t>Strojni izkop jarka, skladno z določili geomehanskega poročila, globine 0-4m, v terenu III. kat. z nakladanjem na kamion in odvozom na začasno deponijo (ocena 5% izkopa)</t>
  </si>
  <si>
    <t>IZPUST IZ KANALA (IZTOČNA GLAVA)</t>
  </si>
  <si>
    <t xml:space="preserve"> - izkop je v celoti upoštevan med zemeljskimi deli</t>
  </si>
  <si>
    <t>Posegi v obstoječe vozišče (rezanje, rušenje obstoječega vozišča, poti, javne razsvetljave itd. je v popisu ureditve ceste in kolesarske steze. Izdelovalec načrta LUZ d.d.)</t>
  </si>
  <si>
    <t>OPOMBE:</t>
  </si>
  <si>
    <t>Rušenje obstoječe lesene ograje pri iztočni glavi in odvoz na stalno gradbeno deponijo.</t>
  </si>
  <si>
    <t>Nabava, dobava in vgraditev geotekstila za ločilno plast natezna trdnost 14 do 16 kN/m2, gostote minimalno 300 g/m2. V ceni so zajeti preklopi in ves potreben pritrdilni material.</t>
  </si>
  <si>
    <t>Nabava, dobava, rezanje, krivljenje, vezanje in polaganje armature za AB konstrukcijo - iztočni objekt</t>
  </si>
  <si>
    <t>armaturne mreže Q524</t>
  </si>
  <si>
    <r>
      <t xml:space="preserve">palice </t>
    </r>
    <r>
      <rPr>
        <sz val="10"/>
        <rFont val="GreekC"/>
        <charset val="238"/>
      </rPr>
      <t>∅</t>
    </r>
    <r>
      <rPr>
        <sz val="10"/>
        <rFont val="Arial"/>
        <family val="2"/>
      </rPr>
      <t>12 mm</t>
    </r>
    <r>
      <rPr>
        <sz val="10"/>
        <rFont val="Arial"/>
        <family val="2"/>
        <charset val="238"/>
      </rPr>
      <t>, S500 (0,89 kg/m)</t>
    </r>
  </si>
  <si>
    <t>6307</t>
  </si>
  <si>
    <t>6308</t>
  </si>
  <si>
    <t>Nabava, dobava in vgradnja cementnega betona C30/37, XC4/XF3, , vodotesen PV II, iz sulfatno odpornega cementa, presek nad 0,3 m3/m2 - stene</t>
  </si>
  <si>
    <t>6309</t>
  </si>
  <si>
    <t>6310</t>
  </si>
  <si>
    <t>6311</t>
  </si>
  <si>
    <t>Zasip gradbene jame in obsip iztočne glave do cca. 10-15 cm pod koto ureditve brežine z izkopanim materialom hranjenim na začasni deponiji. Obstoječ material potrdi geomehanik, v primeru neustreznosti se zamenja z novim.</t>
  </si>
  <si>
    <t>3202</t>
  </si>
  <si>
    <t>Rušenje oz. odstranitev obstoječih plošč v vodotoku in na brežini in odvoz na stalno gradbeno deponijo.</t>
  </si>
  <si>
    <t>Strojna in ročna obdelava brežin s prilagoditvijo na izvedeno iztočno glavo ter utrditev brežine s ploščami dimenzij cca. 50x50x5 cm oz. enake obstoječim ploščam v vodotoku. Barva se prilagodi obstoječim ploščam izbiro pred vgradnjo potrdi projektant! Plošče se polaga oz. vtiska v beton C25/30 brez vmesnega razmaka.</t>
  </si>
  <si>
    <t>6312</t>
  </si>
  <si>
    <t>Izdelava gladkega dvostranskega opaža za AB stene in ploščo (iztočni objekt) s prenosom materiala do mesta vgradnje, razopaženjem in vsemi pomožnimi deli za neometane gladke betonske konstrukcije. Upoštevati je treba natančnost odprtine v steni za vgradnjo cevi in namestitev iztočne glave.</t>
  </si>
  <si>
    <t>Podbetoranje spodnjega profila samodejne lopute po navodilu dobavitelja opreme</t>
  </si>
  <si>
    <t>6313</t>
  </si>
  <si>
    <t>6314</t>
  </si>
  <si>
    <t>6315</t>
  </si>
  <si>
    <t>Tesnjenje stika med cevjo in AB steno iztočne glave (preboj) z lepilno-tesnilno maso, širina nanosa 300 mm (obseg cevi 4,4 m). Polaganje po navodilih proizvaljaca.</t>
  </si>
  <si>
    <t>Nabava, dobava in montaža protipovratnega ventila (samodejne lopute z vrtiščem zgoraj) z vso potrebno opremo; notranji premer 1400 mm po dimenzijski risbi; ovalnega preseka, s protiutežjo in opremo: Montažna prirobnica s cevjo in montažnimi vijaki za montažo na betonsko steno; zaporna plošča ojačana skladno z navedenim vodnim stolpcem; tesnenje s profilirano gumo (EPDM); ležaji zaporne plošče z drsnimi pušami samomazalni v vodi, nastavljivi; Protiutež z nastavljivim držalom z možnostjo dodajanja ali odvzemanja utežnih elementov; max. nivo vode: 5000 mm; Kompletna konstrukcija razen protiuteži v nerjavečem jeklu 1.4404.</t>
  </si>
  <si>
    <t>Ureditev črpalnega jaška in črpanje talne vode iz gradbene jame pri izvedbi del. Ocena</t>
  </si>
  <si>
    <t>6316</t>
  </si>
  <si>
    <t>6317</t>
  </si>
  <si>
    <t>Ureditev tlaka na iztoku kanala z zapolnitvijo dna in položitev plošč (enake kot po brežini) z vtiskanjem v beton C25/30, fugiranjem stikov s cementnim betonom ter vsa dodatna in zaščitna dela. (plošče so zajete v postavki 6315)</t>
  </si>
  <si>
    <t>Vzpostavitev struge v prvotno stanje (utrditev dna struge, oblika, položitev robnika in plošč v vodotoku …). Plošče so zajete v postavki 6315.</t>
  </si>
  <si>
    <t>6318</t>
  </si>
  <si>
    <t>Nabava, dobava in montaža varnostne ograje, vključno z nabavo kemičnih sider in sidrnih palic. (vzpostavitev porušene lesene ograje v prvotno stanje).</t>
  </si>
  <si>
    <t>VTOČNI JAŠEK IN TRAVNI LIJAK</t>
  </si>
  <si>
    <t>3401</t>
  </si>
  <si>
    <t>1501</t>
  </si>
  <si>
    <t>6604</t>
  </si>
  <si>
    <t>6605</t>
  </si>
  <si>
    <t>6606</t>
  </si>
  <si>
    <t>6607</t>
  </si>
  <si>
    <t>Izdelava gladkega dvostranskega opaža za AB stene in ploščo (vtočni objekt) s prenosom materiala do mesta vgradnje, razopaženjem in vsemi pomožnimi deli za neometane gladke betonske konstrukcije. Upoštevati je treba natančnost odprtine v steni za vgradnjo cevi in namestitev zidne zveze.</t>
  </si>
  <si>
    <t>Nabava, dobava in vgradnja podložnega betona C8/10 za izravnavo v debelini 10 cm (podporni zid in vtočni lijak).</t>
  </si>
  <si>
    <t>6407</t>
  </si>
  <si>
    <t>Nabava, dobava, rezanje, krivljenje, vezanje in polaganje armature za AB konstrukcijo - vtočni objekt</t>
  </si>
  <si>
    <t>6408</t>
  </si>
  <si>
    <t>Nabava, dobava in vgradnja cementnega betona C30/37, XC4/XF3, vodotesen PV II, iz sulfatno odpornega cementa, presek nad 0,3 m3/m2 - temeljna plošča</t>
  </si>
  <si>
    <t>Nabava, dobava in vgradnja cementnega betona C30/37, XC4/XF3, vodotesen PV II, iz sulfatno odpornega cementa, presek nad 0,3 m3/m2 - stene</t>
  </si>
  <si>
    <t>6409</t>
  </si>
  <si>
    <t>6410</t>
  </si>
  <si>
    <t>6411</t>
  </si>
  <si>
    <t>Dodatna fina dela za natančno izvedbo tesnjenja stika med cevjo in AB steno vtočnega objekta (preboj) z zidno zvezo tipa B. (zidna zveza je upoštevana v postavki 6203). Izvedba po navodilih proizvajalca.</t>
  </si>
  <si>
    <t>Strojna in ročna obdelava travnatega lijaka (akumulacija) s prilagodtivijo na okoliški teren v naklonu 3,0-4,0% (po detajlu). Obvezna uskladitev in navezava na poplavni kanal, ki ni predmet tega popisa. Za utrditev se uporabi dober izkopan material, ki ga pred vgradnjo potrdi geomehanik.</t>
  </si>
  <si>
    <t xml:space="preserve"> - ograja na predvidenem podpornem zidu ni predmet tega popisa in je v popisu arhitekture objekta Urbana oaza.</t>
  </si>
  <si>
    <t xml:space="preserve"> - Paziti na bližino plinovoda, ki poteka pod vodotokom pri iztoku v Gradaščico!</t>
  </si>
  <si>
    <t xml:space="preserve"> - V neposredni bližini iztočne glave je obstoječ most, pazljivost izvedbe!</t>
  </si>
  <si>
    <t>6412</t>
  </si>
  <si>
    <t>6413</t>
  </si>
  <si>
    <t xml:space="preserve"> - V cenah v popisnih postavkah mora ponudnik zajeti vrednosti vseh potrebnih del vključno s tekočimi in končnimi poročili posameznih strokovnjakov tekoče kontrole – meritve temeljnih tal, prevzemanje plasti in meritve pri zemeljskih delih izolacijah, betonih, geoloških pregledih itd. vse v smislu dokazovanja kvalitete izvedenih del. </t>
  </si>
  <si>
    <t xml:space="preserve"> - Vse količine v popisu so izračunane v raščenem stanju oz. v zbitem (vgrajenem) stanju.</t>
  </si>
  <si>
    <t xml:space="preserve"> - Kanalizacije in jaški morajo biti vodotesni skladno z veljavno zakonodajo. </t>
  </si>
  <si>
    <t xml:space="preserve"> - Izvajalec del naj si pred oddajo ponudbe ogleda teren oziroma gradbišče, tako da je seznanjem z dejanskim stanjem, ter poda morebitne pripombe ali vprašanja na popis del.</t>
  </si>
  <si>
    <t xml:space="preserve"> - V primeru pojava oz. večjega dotoka talne vode v gradbenem jarku je o tem potrebno obvestiti projektanta in geomehanika, ki bosta skupaj podala dodatne ustrezne rešitve!</t>
  </si>
  <si>
    <t>kanal M</t>
  </si>
  <si>
    <t>Kanal S</t>
  </si>
  <si>
    <t>Kanalizacija - kanal S</t>
  </si>
  <si>
    <t>Izvedba nadzora upravljalca kanalizacije (VO-KA SNAGA), obračun na podlagi potrditve nadzornega organa</t>
  </si>
  <si>
    <t>Strojni izkop jarka pod kotom 90°, globine 4-6m, v terenu III. kat. z nakladanjem na kamion in odvozom na stalno gradbeno deponijo. Obvezna prisotnost geomehanika.</t>
  </si>
  <si>
    <t>Strojni izkop jarka pod kotom 90°, globine 0-4m, v terenu III. kat. z nakladanjem na kamion in odvozom na stalno gradbeno deponijo. Obvezna prisotnost geomehanika.</t>
  </si>
  <si>
    <t>Izravnalno nasutje: Nabava, dobava in vgradnja kamnolomske jalovine v dnu gradbene jame, v debelini 10-15cm.</t>
  </si>
  <si>
    <t>Rušenje obstoječega kanala za BC DN 300, vključno z odvozom materiala na stalno deponijo, po končanih delih vzpostavitev prvotno stanje.</t>
  </si>
  <si>
    <t>Nabava, dobava in vgradnja cementnega betona C25/30 in izdelava AB plošče v debelini 25cm in širini 60cm.</t>
  </si>
  <si>
    <t>Nabava, dobava in montaža kanalizacijskih cevi DN 250 mm iz armiranega poliestra (GRP) izdelane po  SIST EN ISO 23856:2021, nazivne togosti SN 10.000 N/m2, kompletno z potrebnimi spojkami. Cev ima na eni strani montirano spojko iz poliestra z EPDM tesnilom. Spoj (tesnilo) mora biti zaradi zagotovitve kvalitete spoja preizkušen skupaj s cevmi (certifikat). Notranji zaščitni sloj cevi iz čistega poliestra, brez polnila in ojačitve, mora imeti minimalno debelino 1,0 mm s ciljem doseganja tesnosti, kemijske in abrazijske obstojnosti in odpornosti na obrus pri visokotlačnem čiščenju. Vključen je tudi prevoz in prenos kanalizacijskih cevi iz deponije do mesta vgradnje.</t>
  </si>
  <si>
    <t>Nabava, dobava in montaža revizijskih jaškov iz armiranega poliestra po SIST EN ISO 23856:2021, min. SN 5.000 N/m2, komplet z izdelano muldo in priključnimi cevmi (vtok, Iztok).  Premer jaška 1000mm, globina  0 - 2m, za priključno cev DN250mm. Minimalna debelina sten revizijskega jaška je 15mm. Jaški morajo biti izdelani po enaki tehnologiji kot kanalizacijske cevi. Vključno s sidranjem jaška v AB ploščo in obbetoniranjemspodnjega dela jaška. Vgradnja po detajlu.</t>
  </si>
  <si>
    <t>Dodatek za izvedbo navezave obstoječe cevi BC 300 na nov revizijski jašek.</t>
  </si>
  <si>
    <t xml:space="preserve"> - Posegi v obstoječe vozišče (rezanje, rušenje obstoječega vozišča, poti, javne razsvetljave itd. in vzpostavitev v prvotno stanje oz. po načrtu ceste) je v popisu ureditve ceste in kolesarske steze. Izdelovalec načrta LUZ d.d.)</t>
  </si>
  <si>
    <t xml:space="preserve"> - Posegi v obstoječe vozišče (rezanje, rušenje obstoječega vozišča, poti, javne razsvetljave itd. in vzpostavitev v prvotno stanje oz. po načrtu ceste) so delno v popisu ureditve ceste in kolesarske steze. Izdelovalec načrta LUZ d.d.)</t>
  </si>
  <si>
    <t>Mestna občina Ljubljana</t>
  </si>
  <si>
    <t>Mestni trg 1, 1000 Ljubljana</t>
  </si>
  <si>
    <t>Izgradnja javnega vodovoda in javne kanalizacije na območju OPPN 273 TOVIL</t>
  </si>
  <si>
    <t>2/1 – Načrt javne kanalizacije</t>
  </si>
  <si>
    <t>1925-K/21</t>
  </si>
  <si>
    <t>september 2023</t>
  </si>
  <si>
    <t>Nabava, dobava in vgradnja betona C25/30 za polno obbetoniranje cevi. 0,27 m3/m.</t>
  </si>
  <si>
    <t>4203</t>
  </si>
  <si>
    <t>Preizkus tesnosti kanala (DN1400) - vizualni pregled kanala s strani projektanta (KONO-B) in upravljavca (VO-KA SNAGA). Vključno z vsemi dodatnimi in zaščitnimi deli.</t>
  </si>
  <si>
    <t>6103</t>
  </si>
  <si>
    <t>Navoz plodne zemlje v debelini 20-25 cm, ročno razgrinjanje, grobo in fino planiranje, dognojevanje, nabava in setev travne mešanice (cca. 25-50 g travne mešanice na m²), zagrabljanje, uvaljanje in čiščenje po končanih delih (material z začasne deponije)</t>
  </si>
  <si>
    <t>Nabava, dobava in vgradnja hudourniške trapezne kanalete za vodenje matice toka do vtoka v vtočni jašek minimalne dimenzije svetle odprtine kanalete širina dna 30 cm, vrh 46 cm, višina 30 cm.</t>
  </si>
  <si>
    <t>Nabava, dobava kamenja ø500mm -  ø600mm za utrditev boka in temeljne plošče na stiku med brežino in dnom. Vključno s strojnim in ročnim polaganjem.</t>
  </si>
  <si>
    <t>5205</t>
  </si>
  <si>
    <r>
      <t xml:space="preserve">palice </t>
    </r>
    <r>
      <rPr>
        <sz val="10"/>
        <rFont val="GreekC"/>
        <charset val="238"/>
      </rPr>
      <t>∅</t>
    </r>
    <r>
      <rPr>
        <sz val="10"/>
        <rFont val="Arial"/>
        <family val="2"/>
      </rPr>
      <t>8 mm</t>
    </r>
    <r>
      <rPr>
        <sz val="10"/>
        <rFont val="Arial"/>
        <family val="2"/>
        <charset val="238"/>
      </rPr>
      <t>, S500 (0,40 kg/m)</t>
    </r>
  </si>
  <si>
    <r>
      <t xml:space="preserve">palice </t>
    </r>
    <r>
      <rPr>
        <sz val="10"/>
        <rFont val="GreekC"/>
        <charset val="238"/>
      </rPr>
      <t>∅</t>
    </r>
    <r>
      <rPr>
        <sz val="10"/>
        <rFont val="Arial"/>
        <family val="2"/>
      </rPr>
      <t>10 mm</t>
    </r>
    <r>
      <rPr>
        <sz val="10"/>
        <rFont val="Arial"/>
        <family val="2"/>
        <charset val="238"/>
      </rPr>
      <t>, S500 (0,62 kg/m)</t>
    </r>
  </si>
  <si>
    <t>Nerjaveča vtočna rešetka (piramidna kupola z odrezano konico) za namestitev na AB vtočni jašek (dimenzije po shemi) z vstopno odprtino dimenzij 800x800 mm. Lamele dimenzij 10x50 mm razmak med lamelami 10 cm (svetla odprtina). Kompletna konstrukcija v nerjavečem jeklu 1.4404. V ceni upoštevati tudi izdelavo delavniških risb in dejanske izmere na terenu. Glej risbo grobih grabelj za dimenzije in izgled! Vključno z montažo in vsem pritrdilnim materialom.</t>
  </si>
  <si>
    <t>Nabava, dobava in vgradnja podložnega betona C8/10 za izravnavo v debelini 30 cm.</t>
  </si>
  <si>
    <r>
      <rPr>
        <b/>
        <sz val="10"/>
        <rFont val="Arial"/>
        <family val="2"/>
        <charset val="238"/>
      </rPr>
      <t>Izvedba zaščite izkopa z zagatnicami</t>
    </r>
    <r>
      <rPr>
        <sz val="10"/>
        <rFont val="Arial"/>
        <family val="2"/>
        <charset val="238"/>
      </rPr>
      <t>: Zagatnice tipa Larsen 603 ali drugačne z ustreznim odporom W&gt;=1600 cm3/m', dolžine L=6m.  V ceni zajeti najem, dovoz, manipulacije na gradbišču, zabijanje z vibracijskim zabijalom, čiščenje in odvoz ter mobilizacija in demobilizacija opreme. Vse zagatnice morajo biti po vgradnji medsebojno povezane. Izvajalec mora imeti povezovalne elemente za stikovanje zagatnic na vogalih.                                Vključno z jeklenimi profili HEA 300 za razpiranje - po potrebi!</t>
    </r>
  </si>
  <si>
    <t>Nabava, dobava in vgradnja cementnega betona C25/30 za obbetoniranje fazonskih kosov na kanalizaciji - lok. Vgradnja  cca.0,90m3/m</t>
  </si>
  <si>
    <t>Strojni izkop jarka pod kotom 70°, globine 0-2m, v terenu III. kat. z nakladanjem na kamion. Obvezna prisotnost geomehanika.</t>
  </si>
  <si>
    <t>Nabava, dobava in zabijanje lesenih pilotov fi 20-25 cm, h= 6,0 m, e=1,0 m, vključno z rezanjem glav pilotov na projektirano višino. V lesen pilot se zabijeta jeklena trna 2x fi 16 mm, l=0,75 m, ki se ju naveže na armaturo AB plošče. Potrebo po izvedbi lesenih pilotov potrdi geotehnični nadzor glede na ugotovljeno kvaliteto temeljnih tal.</t>
  </si>
  <si>
    <t>Nabava, dobava in zabijanje lesenih pilotov fi 20-25 cm, h= 6,0 m, razmak pilotov po detajlu, vključno z rezanjem glav pilotov na projektirano višino. V lesen pilot se zabijeta jeklena trna 2x fi 16 mm, l=0,80 m, ki se ju naveže na armaturo AB plošče. Potrebo po izvedbi lesenih pilotov potrdi geotehnični nadzor glede na ugotovljeno kvaliteto temeljnih tal.</t>
  </si>
  <si>
    <t>Izravnalno nasutje: Nabava, dobava in vgradnja kamnolomske jalovine v dnu gradbene jame, v debelini 15-20cm.</t>
  </si>
  <si>
    <t>Nabava, dobava in vgraditev geotekstila za ločilno plast in ovijanje obsipa cevi, natezna trdnost 14 do 16 kN/m, gostote minimalno 200 g/m2. V ceni so zajeti preklopi in ves potreben pritrdilni material. (ovije se celotno cev z AB ploščo in obsipom)</t>
  </si>
  <si>
    <t>Nabava, dobava in vgraditev geotekstila za ločilno plast in ovijanje obsipa cevi, natezna trdnost 14 do 16 kN/m2, gostote minimalno 200 g/m2. V ceni so zajeti preklopi in ves potreben pritrdilni material.</t>
  </si>
  <si>
    <t xml:space="preserve">Nabava, dobava in vgradnja kompleta za pritrjevanje cevi na AB ploščo (varovanje proti vzgonu).                                                                                                      Komplet:                                                                                          - 2x sidrna plošča 150/150/10 mm - jeklo S 335 J2                              - 2x nerjaveča sidrna palica M12x450 mm z nerjavečo matico z obročem DIN 582, A4                                                                                              - 1x nerjaveča (inox) pletena jeklenica premera 6 mm (AISI 316), dolžine L=3,80 m                                                                                                 - 2x uho za pletenice in 4x nerjaveča objemka za pletenico vključno z nerjavečimi vijaki in maticami                                                                                                    - 1x nerjaveč napenjalec s kavljema M12                                                - 1x tehnična guma debeline 5 mm (traka širine 50 mm in dolžine 2850 mm)           </t>
  </si>
  <si>
    <t>Nabava, dobava in montaža tangencinalnih revizijskih jaškov DN1000 na cevi DN1400 iz armiranega poliestra po SIST EN ISO 23856:2021, min. SN 10.000 N/m2, komplet s pomično pokrivno ploščo, lestvijo in izdelano stopnico. Premer jaška DN1000 mm globina _*_ za povezavo na cev (vtok, iztok) DN1400. Minimalna debelina sten revizijskega jaška je 15mm. Jašek mora imeti vgrajeno tipsko nerjavno lestev prilagojeno višini posameznega jaška. Jaški morajo biti izdelani po enaki tehnologiji kot kanalizacijske cevi. Vključno z izdelavo naleganja in obbetoniranja stopnice pri naleganju. Vgradnja po detajlu.</t>
  </si>
  <si>
    <t>Stalen geotehhnični nadzor pri izvedbi pilotov (preverba nosilnosti pilota pod cevjo, vtočnim jaškom in iztočno glavo). Voditi evidenco nadzora in ugotovitve zapisati v gradbeni dnevnik in o tem seznaniti projektanta!</t>
  </si>
  <si>
    <t>1405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</si>
</sst>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 _S_I_T_-;\-* #,##0.00\ _S_I_T_-;_-* &quot;-&quot;??\ _S_I_T_-;_-@_-"/>
    <numFmt numFmtId="165" formatCode="#,##0.00\ &quot;SIT&quot;"/>
    <numFmt numFmtId="166" formatCode="0.0"/>
    <numFmt numFmtId="167" formatCode="#,##0.00\ &quot;€&quot;"/>
    <numFmt numFmtId="168" formatCode="#,##0.00\ &quot;m&quot;"/>
    <numFmt numFmtId="169" formatCode="_(* #,##0.00_);_(* \(#,##0.00\);_(* &quot;-&quot;??_);_(@_)"/>
  </numFmts>
  <fonts count="32" x14ac:knownFonts="1">
    <font>
      <sz val="10"/>
      <name val="Times New Roman"/>
      <charset val="238"/>
    </font>
    <font>
      <sz val="11"/>
      <color theme="1"/>
      <name val="Calibri"/>
      <family val="2"/>
      <charset val="238"/>
      <scheme val="minor"/>
    </font>
    <font>
      <sz val="10"/>
      <name val="Times New Roman"/>
      <family val="1"/>
    </font>
    <font>
      <sz val="10"/>
      <name val="Times New Roman CE"/>
      <family val="1"/>
      <charset val="238"/>
    </font>
    <font>
      <b/>
      <sz val="10"/>
      <name val="Times New Roman CE"/>
      <family val="1"/>
      <charset val="238"/>
    </font>
    <font>
      <sz val="10"/>
      <name val="Arial"/>
      <family val="2"/>
    </font>
    <font>
      <sz val="10"/>
      <name val="Arial"/>
      <family val="2"/>
    </font>
    <font>
      <b/>
      <sz val="11"/>
      <name val="Times New Roman CE"/>
      <family val="1"/>
      <charset val="238"/>
    </font>
    <font>
      <sz val="11"/>
      <name val="Times New Roman CE"/>
      <family val="1"/>
      <charset val="238"/>
    </font>
    <font>
      <sz val="8"/>
      <name val="Times New Roman CE"/>
      <family val="1"/>
      <charset val="238"/>
    </font>
    <font>
      <i/>
      <sz val="8"/>
      <name val="Times New Roman CE"/>
      <family val="1"/>
      <charset val="238"/>
    </font>
    <font>
      <i/>
      <sz val="10"/>
      <name val="Times New Roman CE"/>
      <family val="1"/>
      <charset val="238"/>
    </font>
    <font>
      <b/>
      <sz val="8"/>
      <name val="Times New Roman CE"/>
      <family val="1"/>
      <charset val="238"/>
    </font>
    <font>
      <i/>
      <sz val="11"/>
      <name val="Times New Roman CE"/>
      <family val="1"/>
      <charset val="238"/>
    </font>
    <font>
      <b/>
      <sz val="10"/>
      <color indexed="23"/>
      <name val="Times New Roman CE"/>
      <family val="1"/>
      <charset val="238"/>
    </font>
    <font>
      <sz val="10"/>
      <color indexed="23"/>
      <name val="Times New Roman CE"/>
      <family val="1"/>
      <charset val="238"/>
    </font>
    <font>
      <sz val="10"/>
      <name val="Arial"/>
      <family val="2"/>
      <charset val="238"/>
    </font>
    <font>
      <b/>
      <sz val="12"/>
      <name val="Arial"/>
      <family val="2"/>
      <charset val="238"/>
    </font>
    <font>
      <b/>
      <sz val="10"/>
      <name val="Arial"/>
      <family val="2"/>
      <charset val="238"/>
    </font>
    <font>
      <sz val="8"/>
      <name val="Arial"/>
      <family val="2"/>
      <charset val="238"/>
    </font>
    <font>
      <sz val="10"/>
      <color indexed="10"/>
      <name val="Arial"/>
      <family val="2"/>
      <charset val="238"/>
    </font>
    <font>
      <i/>
      <sz val="8"/>
      <name val="Arial"/>
      <family val="2"/>
      <charset val="238"/>
    </font>
    <font>
      <i/>
      <sz val="10"/>
      <name val="Arial"/>
      <family val="2"/>
      <charset val="238"/>
    </font>
    <font>
      <sz val="10"/>
      <name val="Times New Roman CE"/>
      <charset val="238"/>
    </font>
    <font>
      <sz val="10"/>
      <color rgb="FFFFFF00"/>
      <name val="Times New Roman CE"/>
      <family val="1"/>
      <charset val="238"/>
    </font>
    <font>
      <sz val="10"/>
      <name val="Arial CE"/>
      <charset val="238"/>
    </font>
    <font>
      <sz val="11"/>
      <name val="Calibri"/>
      <family val="2"/>
      <charset val="238"/>
    </font>
    <font>
      <sz val="8"/>
      <name val="Times New Roman"/>
      <family val="1"/>
      <charset val="238"/>
    </font>
    <font>
      <sz val="10"/>
      <name val="Times New Roman"/>
      <family val="1"/>
      <charset val="238"/>
    </font>
    <font>
      <b/>
      <sz val="10"/>
      <name val="Arial"/>
      <family val="2"/>
    </font>
    <font>
      <sz val="10"/>
      <name val="GreekC"/>
      <charset val="238"/>
    </font>
    <font>
      <sz val="10"/>
      <name val="Arial CE"/>
      <family val="2"/>
      <charset val="238"/>
    </font>
  </fonts>
  <fills count="3">
    <fill>
      <patternFill patternType="none"/>
    </fill>
    <fill>
      <patternFill patternType="gray125"/>
    </fill>
    <fill>
      <patternFill patternType="solid">
        <fgColor theme="6" tint="0.79998168889431442"/>
        <bgColor indexed="64"/>
      </patternFill>
    </fill>
  </fills>
  <borders count="7">
    <border>
      <left/>
      <right/>
      <top/>
      <bottom/>
      <diagonal/>
    </border>
    <border>
      <left/>
      <right/>
      <top/>
      <bottom style="thin">
        <color indexed="64"/>
      </bottom>
      <diagonal/>
    </border>
    <border>
      <left/>
      <right/>
      <top/>
      <bottom style="double">
        <color indexed="64"/>
      </bottom>
      <diagonal/>
    </border>
    <border>
      <left/>
      <right/>
      <top/>
      <bottom style="dotted">
        <color indexed="23"/>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9">
    <xf numFmtId="0" fontId="0" fillId="0" borderId="0"/>
    <xf numFmtId="164" fontId="2" fillId="0" borderId="0" applyFont="0" applyFill="0" applyBorder="0" applyAlignment="0" applyProtection="0"/>
    <xf numFmtId="0" fontId="6" fillId="0" borderId="0"/>
    <xf numFmtId="0" fontId="5" fillId="0" borderId="0"/>
    <xf numFmtId="0" fontId="23" fillId="0" borderId="0"/>
    <xf numFmtId="0" fontId="1" fillId="0" borderId="0"/>
    <xf numFmtId="0" fontId="25" fillId="0" borderId="0"/>
    <xf numFmtId="9" fontId="28" fillId="0" borderId="0" applyFont="0" applyFill="0" applyBorder="0" applyAlignment="0" applyProtection="0"/>
    <xf numFmtId="169" fontId="16" fillId="0" borderId="0" applyFont="0" applyFill="0" applyBorder="0" applyAlignment="0" applyProtection="0"/>
  </cellStyleXfs>
  <cellXfs count="174">
    <xf numFmtId="0" fontId="0" fillId="0" borderId="0" xfId="0"/>
    <xf numFmtId="0" fontId="3" fillId="0" borderId="0" xfId="0" applyFont="1"/>
    <xf numFmtId="0" fontId="3" fillId="0" borderId="0" xfId="3" applyFont="1"/>
    <xf numFmtId="4" fontId="3" fillId="0" borderId="0" xfId="2" applyNumberFormat="1" applyFont="1" applyAlignment="1">
      <alignment vertical="top"/>
    </xf>
    <xf numFmtId="0" fontId="3" fillId="0" borderId="0" xfId="2" applyFont="1" applyProtection="1">
      <protection locked="0"/>
    </xf>
    <xf numFmtId="4" fontId="4" fillId="0" borderId="0" xfId="2" applyNumberFormat="1" applyFont="1" applyAlignment="1">
      <alignment horizontal="center" vertical="top"/>
    </xf>
    <xf numFmtId="0" fontId="4" fillId="0" borderId="0" xfId="0" applyFont="1"/>
    <xf numFmtId="4" fontId="4" fillId="0" borderId="0" xfId="2" applyNumberFormat="1" applyFont="1" applyAlignment="1">
      <alignment horizontal="left" vertical="top"/>
    </xf>
    <xf numFmtId="4" fontId="3" fillId="0" borderId="0" xfId="2" applyNumberFormat="1" applyFont="1"/>
    <xf numFmtId="3" fontId="10" fillId="0" borderId="0" xfId="0" applyNumberFormat="1" applyFont="1" applyAlignment="1">
      <alignment horizontal="right" vertical="top"/>
    </xf>
    <xf numFmtId="49" fontId="9" fillId="0" borderId="0" xfId="0" applyNumberFormat="1" applyFont="1" applyAlignment="1">
      <alignment horizontal="justify" vertical="top"/>
    </xf>
    <xf numFmtId="0" fontId="9" fillId="0" borderId="0" xfId="0" applyFont="1" applyAlignment="1">
      <alignment horizontal="justify" vertical="top"/>
    </xf>
    <xf numFmtId="0" fontId="9" fillId="0" borderId="0" xfId="0" applyFont="1" applyAlignment="1">
      <alignment horizontal="justify"/>
    </xf>
    <xf numFmtId="0" fontId="9" fillId="0" borderId="0" xfId="0" applyFont="1" applyAlignment="1" applyProtection="1">
      <alignment horizontal="left" vertical="top" wrapText="1"/>
      <protection locked="0"/>
    </xf>
    <xf numFmtId="3" fontId="11" fillId="0" borderId="0" xfId="0" applyNumberFormat="1" applyFont="1" applyAlignment="1">
      <alignment horizontal="right" vertical="top"/>
    </xf>
    <xf numFmtId="49" fontId="3" fillId="0" borderId="0" xfId="0" applyNumberFormat="1" applyFont="1" applyAlignment="1">
      <alignment horizontal="justify" vertical="top"/>
    </xf>
    <xf numFmtId="0" fontId="4" fillId="0" borderId="0" xfId="0" applyFont="1" applyAlignment="1">
      <alignment horizontal="justify" vertical="top"/>
    </xf>
    <xf numFmtId="0" fontId="3" fillId="0" borderId="0" xfId="0" applyFont="1" applyAlignment="1">
      <alignment horizontal="justify"/>
    </xf>
    <xf numFmtId="0" fontId="3" fillId="0" borderId="0" xfId="0" applyFont="1" applyAlignment="1">
      <alignment horizontal="justify" vertical="top"/>
    </xf>
    <xf numFmtId="49" fontId="9" fillId="0" borderId="0" xfId="0" applyNumberFormat="1" applyFont="1" applyAlignment="1">
      <alignment horizontal="left" vertical="top" wrapText="1"/>
    </xf>
    <xf numFmtId="0" fontId="9" fillId="0" borderId="0" xfId="0" applyFont="1"/>
    <xf numFmtId="0" fontId="9" fillId="0" borderId="0" xfId="0" applyFont="1" applyAlignment="1">
      <alignment horizontal="left" vertical="top" wrapText="1"/>
    </xf>
    <xf numFmtId="0" fontId="12" fillId="0" borderId="0" xfId="0" applyFont="1" applyAlignment="1">
      <alignment horizontal="justify" vertical="top"/>
    </xf>
    <xf numFmtId="3" fontId="13" fillId="0" borderId="0" xfId="0" applyNumberFormat="1" applyFont="1" applyAlignment="1">
      <alignment horizontal="right" vertical="top"/>
    </xf>
    <xf numFmtId="49" fontId="7" fillId="0" borderId="0" xfId="0" applyNumberFormat="1" applyFont="1" applyAlignment="1">
      <alignment horizontal="justify" vertical="top"/>
    </xf>
    <xf numFmtId="0" fontId="7" fillId="0" borderId="0" xfId="0" applyFont="1" applyAlignment="1">
      <alignment horizontal="justify" vertical="top"/>
    </xf>
    <xf numFmtId="0" fontId="8" fillId="0" borderId="0" xfId="0" applyFont="1" applyAlignment="1">
      <alignment horizontal="justify"/>
    </xf>
    <xf numFmtId="0" fontId="8" fillId="0" borderId="0" xfId="0" applyFont="1" applyAlignment="1">
      <alignment horizontal="justify" vertical="top"/>
    </xf>
    <xf numFmtId="0" fontId="12" fillId="0" borderId="0" xfId="0" applyFont="1" applyAlignment="1">
      <alignment horizontal="justify"/>
    </xf>
    <xf numFmtId="1" fontId="11" fillId="0" borderId="0" xfId="0" applyNumberFormat="1" applyFont="1" applyAlignment="1">
      <alignment horizontal="right" vertical="top"/>
    </xf>
    <xf numFmtId="1" fontId="10" fillId="0" borderId="0" xfId="0" applyNumberFormat="1" applyFont="1" applyAlignment="1">
      <alignment horizontal="right" vertical="top"/>
    </xf>
    <xf numFmtId="0" fontId="9" fillId="0" borderId="0" xfId="0" applyFont="1" applyAlignment="1">
      <alignment vertical="top"/>
    </xf>
    <xf numFmtId="49" fontId="12" fillId="0" borderId="0" xfId="0" applyNumberFormat="1" applyFont="1" applyAlignment="1">
      <alignment horizontal="justify" vertical="top"/>
    </xf>
    <xf numFmtId="4" fontId="3" fillId="0" borderId="0" xfId="2" applyNumberFormat="1" applyFont="1" applyProtection="1">
      <protection locked="0"/>
    </xf>
    <xf numFmtId="4" fontId="14" fillId="0" borderId="0" xfId="2" applyNumberFormat="1" applyFont="1" applyAlignment="1">
      <alignment horizontal="center" vertical="top"/>
    </xf>
    <xf numFmtId="0" fontId="15" fillId="0" borderId="0" xfId="0" applyFont="1"/>
    <xf numFmtId="4" fontId="14" fillId="0" borderId="0" xfId="2" applyNumberFormat="1" applyFont="1" applyAlignment="1">
      <alignment horizontal="left" vertical="top" wrapText="1"/>
    </xf>
    <xf numFmtId="0" fontId="16" fillId="0" borderId="0" xfId="3" applyFont="1"/>
    <xf numFmtId="4" fontId="16" fillId="0" borderId="0" xfId="3" applyNumberFormat="1" applyFont="1"/>
    <xf numFmtId="49" fontId="16" fillId="0" borderId="0" xfId="2" applyNumberFormat="1" applyFont="1" applyAlignment="1">
      <alignment vertical="top"/>
    </xf>
    <xf numFmtId="4" fontId="16" fillId="0" borderId="0" xfId="2" applyNumberFormat="1" applyFont="1" applyAlignment="1">
      <alignment horizontal="center" vertical="top"/>
    </xf>
    <xf numFmtId="4" fontId="16" fillId="0" borderId="0" xfId="2" applyNumberFormat="1" applyFont="1" applyAlignment="1">
      <alignment vertical="top"/>
    </xf>
    <xf numFmtId="4" fontId="16" fillId="0" borderId="0" xfId="2" applyNumberFormat="1" applyFont="1" applyAlignment="1">
      <alignment horizontal="left"/>
    </xf>
    <xf numFmtId="0" fontId="16" fillId="0" borderId="0" xfId="2" applyFont="1"/>
    <xf numFmtId="4" fontId="16" fillId="0" borderId="0" xfId="2" applyNumberFormat="1" applyFont="1" applyAlignment="1">
      <alignment horizontal="left" vertical="top"/>
    </xf>
    <xf numFmtId="4" fontId="16" fillId="0" borderId="0" xfId="1" applyNumberFormat="1" applyFont="1" applyAlignment="1" applyProtection="1">
      <alignment horizontal="left" vertical="top"/>
    </xf>
    <xf numFmtId="0" fontId="16" fillId="0" borderId="0" xfId="2" applyFont="1" applyProtection="1">
      <protection locked="0"/>
    </xf>
    <xf numFmtId="4" fontId="16" fillId="0" borderId="0" xfId="2" quotePrefix="1" applyNumberFormat="1" applyFont="1" applyAlignment="1">
      <alignment horizontal="right" vertical="top"/>
    </xf>
    <xf numFmtId="165" fontId="16" fillId="0" borderId="0" xfId="2" applyNumberFormat="1" applyFont="1"/>
    <xf numFmtId="0" fontId="16" fillId="0" borderId="0" xfId="0" applyFont="1"/>
    <xf numFmtId="4" fontId="16" fillId="0" borderId="1" xfId="2" applyNumberFormat="1" applyFont="1" applyBorder="1" applyAlignment="1">
      <alignment horizontal="left"/>
    </xf>
    <xf numFmtId="4" fontId="16" fillId="0" borderId="2" xfId="2" applyNumberFormat="1" applyFont="1" applyBorder="1" applyAlignment="1">
      <alignment vertical="top"/>
    </xf>
    <xf numFmtId="4" fontId="16" fillId="0" borderId="2" xfId="2" applyNumberFormat="1" applyFont="1" applyBorder="1" applyAlignment="1">
      <alignment horizontal="left"/>
    </xf>
    <xf numFmtId="4" fontId="20" fillId="0" borderId="0" xfId="2" applyNumberFormat="1" applyFont="1" applyAlignment="1">
      <alignment vertical="top"/>
    </xf>
    <xf numFmtId="4" fontId="20" fillId="0" borderId="0" xfId="2" applyNumberFormat="1" applyFont="1" applyAlignment="1">
      <alignment horizontal="left"/>
    </xf>
    <xf numFmtId="3" fontId="21" fillId="0" borderId="0" xfId="0" applyNumberFormat="1" applyFont="1" applyAlignment="1">
      <alignment horizontal="right" vertical="top"/>
    </xf>
    <xf numFmtId="49" fontId="19" fillId="0" borderId="0" xfId="0" applyNumberFormat="1" applyFont="1" applyAlignment="1">
      <alignment horizontal="justify" vertical="top"/>
    </xf>
    <xf numFmtId="0" fontId="19" fillId="0" borderId="0" xfId="0" applyFont="1" applyAlignment="1">
      <alignment horizontal="justify" vertical="top"/>
    </xf>
    <xf numFmtId="0" fontId="19" fillId="0" borderId="0" xfId="0" applyFont="1" applyAlignment="1" applyProtection="1">
      <alignment horizontal="left" vertical="top" wrapText="1"/>
      <protection locked="0"/>
    </xf>
    <xf numFmtId="3" fontId="22" fillId="0" borderId="0" xfId="0" applyNumberFormat="1" applyFont="1" applyAlignment="1">
      <alignment horizontal="right" vertical="top"/>
    </xf>
    <xf numFmtId="49" fontId="16" fillId="0" borderId="0" xfId="0" applyNumberFormat="1" applyFont="1" applyAlignment="1">
      <alignment horizontal="justify" vertical="top"/>
    </xf>
    <xf numFmtId="0" fontId="18" fillId="0" borderId="0" xfId="0" applyFont="1" applyAlignment="1">
      <alignment horizontal="justify" vertical="top"/>
    </xf>
    <xf numFmtId="0" fontId="19" fillId="0" borderId="0" xfId="0" applyFont="1" applyAlignment="1">
      <alignment horizontal="left" vertical="top"/>
    </xf>
    <xf numFmtId="49" fontId="19" fillId="0" borderId="0" xfId="0" applyNumberFormat="1" applyFont="1" applyAlignment="1">
      <alignment horizontal="left" vertical="top" wrapText="1"/>
    </xf>
    <xf numFmtId="0" fontId="16" fillId="0" borderId="0" xfId="0" applyFont="1" applyAlignment="1">
      <alignment horizontal="center"/>
    </xf>
    <xf numFmtId="4" fontId="16" fillId="0" borderId="0" xfId="0" applyNumberFormat="1" applyFont="1"/>
    <xf numFmtId="4" fontId="16" fillId="0" borderId="0" xfId="0" applyNumberFormat="1" applyFont="1" applyAlignment="1">
      <alignment horizontal="center"/>
    </xf>
    <xf numFmtId="4" fontId="16" fillId="0" borderId="0" xfId="0" applyNumberFormat="1" applyFont="1" applyAlignment="1">
      <alignment horizontal="left"/>
    </xf>
    <xf numFmtId="4" fontId="16" fillId="0" borderId="0" xfId="0" applyNumberFormat="1" applyFont="1" applyAlignment="1">
      <alignment horizontal="right"/>
    </xf>
    <xf numFmtId="4" fontId="16" fillId="0" borderId="0" xfId="0" quotePrefix="1" applyNumberFormat="1" applyFont="1" applyAlignment="1">
      <alignment horizontal="left"/>
    </xf>
    <xf numFmtId="0" fontId="16" fillId="0" borderId="0" xfId="0" applyFont="1" applyAlignment="1">
      <alignment horizontal="right"/>
    </xf>
    <xf numFmtId="167" fontId="16" fillId="0" borderId="3" xfId="2" applyNumberFormat="1" applyFont="1" applyBorder="1"/>
    <xf numFmtId="49" fontId="16" fillId="0" borderId="4" xfId="0" applyNumberFormat="1" applyFont="1" applyBorder="1" applyAlignment="1">
      <alignment horizontal="center" vertical="top"/>
    </xf>
    <xf numFmtId="0" fontId="16" fillId="0" borderId="4" xfId="0" applyFont="1" applyBorder="1" applyAlignment="1">
      <alignment horizontal="left" vertical="top" wrapText="1"/>
    </xf>
    <xf numFmtId="0" fontId="16" fillId="0" borderId="4" xfId="0" applyFont="1" applyBorder="1" applyAlignment="1">
      <alignment horizontal="center"/>
    </xf>
    <xf numFmtId="4" fontId="16" fillId="0" borderId="4" xfId="0" applyNumberFormat="1" applyFont="1" applyBorder="1" applyAlignment="1">
      <alignment horizontal="right"/>
    </xf>
    <xf numFmtId="0" fontId="16" fillId="0" borderId="4" xfId="0" applyFont="1" applyBorder="1" applyAlignment="1">
      <alignment vertical="top" wrapText="1"/>
    </xf>
    <xf numFmtId="4" fontId="16" fillId="0" borderId="4" xfId="0" applyNumberFormat="1" applyFont="1" applyBorder="1" applyAlignment="1">
      <alignment horizontal="left" vertical="top" wrapText="1"/>
    </xf>
    <xf numFmtId="49" fontId="16" fillId="0" borderId="0" xfId="0" applyNumberFormat="1" applyFont="1" applyAlignment="1">
      <alignment horizontal="center" vertical="top"/>
    </xf>
    <xf numFmtId="4" fontId="18" fillId="0" borderId="0" xfId="0" applyNumberFormat="1" applyFont="1" applyAlignment="1">
      <alignment horizontal="right"/>
    </xf>
    <xf numFmtId="2" fontId="16" fillId="0" borderId="0" xfId="0" applyNumberFormat="1" applyFont="1" applyAlignment="1">
      <alignment horizontal="right"/>
    </xf>
    <xf numFmtId="49" fontId="18" fillId="0" borderId="5" xfId="0" applyNumberFormat="1" applyFont="1" applyBorder="1" applyAlignment="1">
      <alignment horizontal="center" vertical="top"/>
    </xf>
    <xf numFmtId="0" fontId="18" fillId="0" borderId="5" xfId="0" applyFont="1" applyBorder="1" applyAlignment="1">
      <alignment horizontal="center"/>
    </xf>
    <xf numFmtId="4" fontId="16" fillId="0" borderId="0" xfId="0" applyNumberFormat="1" applyFont="1" applyProtection="1">
      <protection locked="0"/>
    </xf>
    <xf numFmtId="0" fontId="16" fillId="0" borderId="0" xfId="0" applyFont="1" applyProtection="1">
      <protection locked="0"/>
    </xf>
    <xf numFmtId="4" fontId="16" fillId="0" borderId="4" xfId="0" applyNumberFormat="1" applyFont="1" applyBorder="1" applyProtection="1">
      <protection locked="0"/>
    </xf>
    <xf numFmtId="4" fontId="16" fillId="0" borderId="0" xfId="1" applyNumberFormat="1" applyFont="1" applyAlignment="1" applyProtection="1">
      <alignment horizontal="left" vertical="top"/>
      <protection locked="0"/>
    </xf>
    <xf numFmtId="0" fontId="16" fillId="0" borderId="0" xfId="0" applyFont="1" applyAlignment="1" applyProtection="1">
      <alignment horizontal="left"/>
      <protection locked="0"/>
    </xf>
    <xf numFmtId="4" fontId="16" fillId="0" borderId="0" xfId="2" applyNumberFormat="1" applyFont="1" applyAlignment="1" applyProtection="1">
      <alignment vertical="top"/>
      <protection locked="0"/>
    </xf>
    <xf numFmtId="0" fontId="16" fillId="0" borderId="0" xfId="2" applyFont="1" applyAlignment="1">
      <alignment horizontal="left" vertical="top"/>
    </xf>
    <xf numFmtId="167" fontId="16" fillId="0" borderId="0" xfId="2" applyNumberFormat="1" applyFont="1"/>
    <xf numFmtId="4" fontId="18" fillId="0" borderId="0" xfId="1" applyNumberFormat="1" applyFont="1" applyAlignment="1" applyProtection="1">
      <alignment horizontal="left" vertical="top"/>
      <protection locked="0"/>
    </xf>
    <xf numFmtId="0" fontId="0" fillId="0" borderId="0" xfId="0" applyAlignment="1">
      <alignment vertical="top" wrapText="1"/>
    </xf>
    <xf numFmtId="4" fontId="16" fillId="0" borderId="4" xfId="0" applyNumberFormat="1" applyFont="1" applyBorder="1" applyAlignment="1">
      <alignment vertical="top" wrapText="1"/>
    </xf>
    <xf numFmtId="4" fontId="16" fillId="0" borderId="4" xfId="0" applyNumberFormat="1" applyFont="1" applyBorder="1"/>
    <xf numFmtId="4" fontId="16" fillId="0" borderId="4" xfId="0" applyNumberFormat="1" applyFont="1" applyBorder="1" applyAlignment="1">
      <alignment horizontal="center" vertical="top"/>
    </xf>
    <xf numFmtId="0" fontId="18" fillId="0" borderId="0" xfId="0" applyFont="1" applyAlignment="1">
      <alignment horizontal="center" vertical="top"/>
    </xf>
    <xf numFmtId="0" fontId="16" fillId="0" borderId="4" xfId="0" applyFont="1" applyBorder="1" applyAlignment="1">
      <alignment horizontal="right"/>
    </xf>
    <xf numFmtId="0" fontId="16" fillId="0" borderId="4" xfId="0" applyFont="1" applyBorder="1"/>
    <xf numFmtId="0" fontId="16" fillId="0" borderId="4" xfId="0" applyFont="1" applyBorder="1" applyAlignment="1">
      <alignment horizontal="center" vertical="top"/>
    </xf>
    <xf numFmtId="3" fontId="21" fillId="0" borderId="0" xfId="0" applyNumberFormat="1" applyFont="1" applyAlignment="1">
      <alignment horizontal="left" vertical="top"/>
    </xf>
    <xf numFmtId="168" fontId="19" fillId="0" borderId="0" xfId="0" applyNumberFormat="1" applyFont="1" applyAlignment="1">
      <alignment horizontal="justify" vertical="top"/>
    </xf>
    <xf numFmtId="0" fontId="18" fillId="0" borderId="4" xfId="0" applyFont="1" applyBorder="1"/>
    <xf numFmtId="0" fontId="16" fillId="2" borderId="0" xfId="0" applyFont="1" applyFill="1"/>
    <xf numFmtId="0" fontId="24" fillId="0" borderId="0" xfId="2" applyFont="1" applyProtection="1">
      <protection locked="0"/>
    </xf>
    <xf numFmtId="167" fontId="19" fillId="0" borderId="0" xfId="0" applyNumberFormat="1" applyFont="1" applyAlignment="1" applyProtection="1">
      <alignment horizontal="left" vertical="top" wrapText="1"/>
      <protection locked="0"/>
    </xf>
    <xf numFmtId="4" fontId="17" fillId="0" borderId="0" xfId="3" applyNumberFormat="1" applyFont="1"/>
    <xf numFmtId="4" fontId="16" fillId="0" borderId="0" xfId="1" applyNumberFormat="1" applyFont="1" applyAlignment="1" applyProtection="1">
      <alignment horizontal="left" vertical="top" wrapText="1"/>
    </xf>
    <xf numFmtId="4" fontId="18" fillId="0" borderId="0" xfId="3" applyNumberFormat="1" applyFont="1"/>
    <xf numFmtId="0" fontId="16" fillId="0" borderId="0" xfId="0" applyFont="1" applyAlignment="1">
      <alignment vertical="top" wrapText="1"/>
    </xf>
    <xf numFmtId="0" fontId="26" fillId="0" borderId="0" xfId="0" applyFont="1" applyAlignment="1">
      <alignment horizontal="justify" vertical="top"/>
    </xf>
    <xf numFmtId="165" fontId="16" fillId="0" borderId="1" xfId="2" applyNumberFormat="1" applyFont="1" applyBorder="1"/>
    <xf numFmtId="49" fontId="16" fillId="0" borderId="5" xfId="0" applyNumberFormat="1" applyFont="1" applyBorder="1" applyAlignment="1">
      <alignment horizontal="center" vertical="top"/>
    </xf>
    <xf numFmtId="0" fontId="16" fillId="0" borderId="5" xfId="0" applyFont="1" applyBorder="1"/>
    <xf numFmtId="0" fontId="16" fillId="0" borderId="5" xfId="0" applyFont="1" applyBorder="1" applyAlignment="1">
      <alignment horizontal="center"/>
    </xf>
    <xf numFmtId="0" fontId="16" fillId="0" borderId="5" xfId="0" applyFont="1" applyBorder="1" applyAlignment="1">
      <alignment horizontal="right"/>
    </xf>
    <xf numFmtId="167" fontId="16" fillId="0" borderId="5" xfId="0" applyNumberFormat="1" applyFont="1" applyBorder="1"/>
    <xf numFmtId="4" fontId="18" fillId="0" borderId="5" xfId="0" applyNumberFormat="1" applyFont="1" applyBorder="1" applyAlignment="1">
      <alignment horizontal="right"/>
    </xf>
    <xf numFmtId="4" fontId="18" fillId="0" borderId="5" xfId="0" applyNumberFormat="1" applyFont="1" applyBorder="1" applyAlignment="1">
      <alignment vertical="center"/>
    </xf>
    <xf numFmtId="0" fontId="18" fillId="0" borderId="5" xfId="0" applyFont="1" applyBorder="1"/>
    <xf numFmtId="167" fontId="18" fillId="0" borderId="5" xfId="0" applyNumberFormat="1" applyFont="1" applyBorder="1"/>
    <xf numFmtId="0" fontId="16" fillId="0" borderId="5" xfId="0" applyFont="1" applyBorder="1" applyAlignment="1">
      <alignment horizontal="center" vertical="top"/>
    </xf>
    <xf numFmtId="0" fontId="16" fillId="0" borderId="5" xfId="0" applyFont="1" applyBorder="1" applyAlignment="1">
      <alignment horizontal="center" vertical="top" wrapText="1"/>
    </xf>
    <xf numFmtId="4" fontId="18" fillId="0" borderId="4" xfId="0" applyNumberFormat="1" applyFont="1" applyBorder="1"/>
    <xf numFmtId="49" fontId="16" fillId="0" borderId="6" xfId="0" applyNumberFormat="1" applyFont="1" applyBorder="1" applyAlignment="1">
      <alignment horizontal="center" vertical="top"/>
    </xf>
    <xf numFmtId="4" fontId="16" fillId="0" borderId="4" xfId="0" applyNumberFormat="1" applyFont="1" applyBorder="1" applyAlignment="1">
      <alignment horizontal="right" vertical="top"/>
    </xf>
    <xf numFmtId="4" fontId="16" fillId="0" borderId="4" xfId="0" applyNumberFormat="1" applyFont="1" applyBorder="1" applyAlignment="1" applyProtection="1">
      <alignment vertical="top"/>
      <protection locked="0"/>
    </xf>
    <xf numFmtId="4" fontId="16" fillId="0" borderId="4" xfId="0" applyNumberFormat="1" applyFont="1" applyBorder="1" applyAlignment="1">
      <alignment vertical="top"/>
    </xf>
    <xf numFmtId="0" fontId="16" fillId="0" borderId="4" xfId="0" applyFont="1" applyBorder="1" applyAlignment="1">
      <alignment vertical="top"/>
    </xf>
    <xf numFmtId="0" fontId="16" fillId="0" borderId="4" xfId="0" applyFont="1" applyBorder="1" applyAlignment="1">
      <alignment horizontal="right" vertical="top"/>
    </xf>
    <xf numFmtId="167" fontId="18" fillId="0" borderId="3" xfId="2" applyNumberFormat="1" applyFont="1" applyBorder="1"/>
    <xf numFmtId="0" fontId="16" fillId="0" borderId="5" xfId="0" applyFont="1" applyBorder="1" applyAlignment="1">
      <alignment horizontal="left" vertical="top" wrapText="1"/>
    </xf>
    <xf numFmtId="4" fontId="16" fillId="0" borderId="5" xfId="0" applyNumberFormat="1" applyFont="1" applyBorder="1" applyAlignment="1">
      <alignment horizontal="right"/>
    </xf>
    <xf numFmtId="4" fontId="16" fillId="0" borderId="5" xfId="0" applyNumberFormat="1" applyFont="1" applyBorder="1" applyProtection="1">
      <protection locked="0"/>
    </xf>
    <xf numFmtId="4" fontId="16" fillId="0" borderId="5" xfId="0" applyNumberFormat="1" applyFont="1" applyBorder="1"/>
    <xf numFmtId="4" fontId="16" fillId="0" borderId="0" xfId="2" applyNumberFormat="1" applyFont="1"/>
    <xf numFmtId="4" fontId="16" fillId="0" borderId="0" xfId="2" applyNumberFormat="1" applyFont="1" applyAlignment="1">
      <alignment horizontal="center"/>
    </xf>
    <xf numFmtId="4" fontId="18" fillId="0" borderId="0" xfId="2" applyNumberFormat="1" applyFont="1"/>
    <xf numFmtId="49" fontId="18" fillId="0" borderId="0" xfId="2" applyNumberFormat="1" applyFont="1"/>
    <xf numFmtId="0" fontId="18" fillId="0" borderId="0" xfId="2" applyFont="1" applyProtection="1">
      <protection locked="0"/>
    </xf>
    <xf numFmtId="49" fontId="18" fillId="0" borderId="0" xfId="0" applyNumberFormat="1" applyFont="1"/>
    <xf numFmtId="4" fontId="18" fillId="0" borderId="0" xfId="1" applyNumberFormat="1" applyFont="1" applyAlignment="1" applyProtection="1">
      <alignment horizontal="left"/>
      <protection locked="0"/>
    </xf>
    <xf numFmtId="4" fontId="16" fillId="0" borderId="0" xfId="1" applyNumberFormat="1" applyFont="1" applyAlignment="1" applyProtection="1">
      <alignment horizontal="left"/>
      <protection locked="0"/>
    </xf>
    <xf numFmtId="3" fontId="21" fillId="0" borderId="0" xfId="0" applyNumberFormat="1" applyFont="1" applyAlignment="1">
      <alignment horizontal="right"/>
    </xf>
    <xf numFmtId="4" fontId="16" fillId="0" borderId="1" xfId="2" applyNumberFormat="1" applyFont="1" applyBorder="1"/>
    <xf numFmtId="4" fontId="18" fillId="0" borderId="0" xfId="1" applyNumberFormat="1" applyFont="1" applyAlignment="1" applyProtection="1">
      <alignment horizontal="left"/>
    </xf>
    <xf numFmtId="166" fontId="16" fillId="0" borderId="0" xfId="0" applyNumberFormat="1" applyFont="1"/>
    <xf numFmtId="9" fontId="16" fillId="0" borderId="0" xfId="7" applyFont="1"/>
    <xf numFmtId="4" fontId="16" fillId="0" borderId="5" xfId="4" applyNumberFormat="1" applyFont="1" applyBorder="1" applyAlignment="1">
      <alignment vertical="top" wrapText="1"/>
    </xf>
    <xf numFmtId="4" fontId="16" fillId="0" borderId="5" xfId="4" applyNumberFormat="1" applyFont="1" applyBorder="1" applyAlignment="1">
      <alignment horizontal="center"/>
    </xf>
    <xf numFmtId="4" fontId="18" fillId="0" borderId="5" xfId="0" applyNumberFormat="1" applyFont="1" applyBorder="1"/>
    <xf numFmtId="4" fontId="16" fillId="0" borderId="5" xfId="0" applyNumberFormat="1" applyFont="1" applyBorder="1" applyAlignment="1">
      <alignment vertical="top" wrapText="1"/>
    </xf>
    <xf numFmtId="4" fontId="16" fillId="0" borderId="5" xfId="4" applyNumberFormat="1" applyFont="1" applyBorder="1" applyAlignment="1">
      <alignment horizontal="right"/>
    </xf>
    <xf numFmtId="4" fontId="16" fillId="0" borderId="5" xfId="0" applyNumberFormat="1" applyFont="1" applyBorder="1" applyAlignment="1">
      <alignment horizontal="left" wrapText="1"/>
    </xf>
    <xf numFmtId="4" fontId="16" fillId="0" borderId="5" xfId="0" applyNumberFormat="1" applyFont="1" applyBorder="1" applyAlignment="1">
      <alignment horizontal="center"/>
    </xf>
    <xf numFmtId="49" fontId="29" fillId="0" borderId="5" xfId="0" applyNumberFormat="1" applyFont="1" applyBorder="1" applyAlignment="1">
      <alignment horizontal="center" vertical="top"/>
    </xf>
    <xf numFmtId="0" fontId="29" fillId="0" borderId="5" xfId="0" applyFont="1" applyBorder="1" applyAlignment="1">
      <alignment horizontal="left" vertical="top" wrapText="1"/>
    </xf>
    <xf numFmtId="0" fontId="29" fillId="0" borderId="5" xfId="0" applyFont="1" applyBorder="1"/>
    <xf numFmtId="0" fontId="29" fillId="0" borderId="5" xfId="0" applyFont="1" applyBorder="1" applyAlignment="1">
      <alignment wrapText="1"/>
    </xf>
    <xf numFmtId="4" fontId="5" fillId="0" borderId="5" xfId="0" applyNumberFormat="1" applyFont="1" applyBorder="1"/>
    <xf numFmtId="4" fontId="31" fillId="0" borderId="5" xfId="8" applyNumberFormat="1" applyFont="1" applyFill="1" applyBorder="1" applyAlignment="1"/>
    <xf numFmtId="4" fontId="31" fillId="0" borderId="5" xfId="0" applyNumberFormat="1" applyFont="1" applyBorder="1" applyAlignment="1">
      <alignment horizontal="left" vertical="top" wrapText="1"/>
    </xf>
    <xf numFmtId="49" fontId="29" fillId="0" borderId="0" xfId="0" applyNumberFormat="1" applyFont="1" applyAlignment="1">
      <alignment horizontal="center" vertical="top"/>
    </xf>
    <xf numFmtId="9" fontId="16" fillId="0" borderId="0" xfId="0" applyNumberFormat="1" applyFont="1"/>
    <xf numFmtId="49" fontId="16" fillId="0" borderId="0" xfId="0" applyNumberFormat="1" applyFont="1" applyAlignment="1">
      <alignment horizontal="left" vertical="top" wrapText="1"/>
    </xf>
    <xf numFmtId="0" fontId="16" fillId="0" borderId="5" xfId="0" applyFont="1" applyBorder="1" applyAlignment="1">
      <alignment wrapText="1"/>
    </xf>
    <xf numFmtId="49" fontId="16" fillId="0" borderId="0" xfId="0" applyNumberFormat="1" applyFont="1" applyAlignment="1">
      <alignment horizontal="left"/>
    </xf>
    <xf numFmtId="4" fontId="16" fillId="0" borderId="5" xfId="0" applyNumberFormat="1" applyFont="1" applyFill="1" applyBorder="1" applyProtection="1">
      <protection locked="0"/>
    </xf>
    <xf numFmtId="4" fontId="16" fillId="0" borderId="5" xfId="0" applyNumberFormat="1" applyFont="1" applyBorder="1" applyAlignment="1" applyProtection="1">
      <alignment horizontal="right"/>
      <protection locked="0"/>
    </xf>
    <xf numFmtId="4" fontId="31" fillId="0" borderId="5" xfId="8" applyNumberFormat="1" applyFont="1" applyFill="1" applyBorder="1" applyAlignment="1" applyProtection="1">
      <protection locked="0"/>
    </xf>
    <xf numFmtId="4" fontId="17" fillId="0" borderId="0" xfId="2" applyNumberFormat="1" applyFont="1" applyAlignment="1">
      <alignment horizontal="center"/>
    </xf>
    <xf numFmtId="0" fontId="14" fillId="0" borderId="0" xfId="0" applyFont="1" applyAlignment="1">
      <alignment horizontal="left" wrapText="1"/>
    </xf>
    <xf numFmtId="49" fontId="16" fillId="0" borderId="0" xfId="0" applyNumberFormat="1" applyFont="1" applyAlignment="1">
      <alignment horizontal="left" vertical="top" wrapText="1"/>
    </xf>
    <xf numFmtId="49" fontId="16" fillId="0" borderId="0" xfId="0" applyNumberFormat="1" applyFont="1" applyAlignment="1">
      <alignment horizontal="left" vertical="top"/>
    </xf>
  </cellXfs>
  <cellStyles count="9">
    <cellStyle name="Comma_971_03 Kaufland" xfId="8" xr:uid="{89576815-F918-4662-AB73-03F9CACE4C80}"/>
    <cellStyle name="Navadno" xfId="0" builtinId="0"/>
    <cellStyle name="Navadno 2" xfId="6" xr:uid="{0EBAA4D1-13FA-4E35-9CB9-016BDE9C865C}"/>
    <cellStyle name="Navadno_JN 31 grad-2000 disketa" xfId="2" xr:uid="{00000000-0005-0000-0000-000002000000}"/>
    <cellStyle name="Navadno_JN 74grad vodovod" xfId="3" xr:uid="{00000000-0005-0000-0000-000003000000}"/>
    <cellStyle name="Normal 2" xfId="5" xr:uid="{03E0D66A-FA7D-4433-B663-71EE5A390E53}"/>
    <cellStyle name="Normal_kanal S1" xfId="4" xr:uid="{00000000-0005-0000-0000-000004000000}"/>
    <cellStyle name="Odstotek" xfId="7" builtinId="5"/>
    <cellStyle name="Vejica" xfId="1" builtinId="3"/>
  </cellStyles>
  <dxfs count="0"/>
  <tableStyles count="0" defaultTableStyle="TableStyleMedium9" defaultPivotStyle="PivotStyleLight16"/>
  <colors>
    <mruColors>
      <color rgb="FFFFFF00"/>
      <color rgb="FFCCFFCC"/>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0"/>
    <pageSetUpPr fitToPage="1"/>
  </sheetPr>
  <dimension ref="A1:J935"/>
  <sheetViews>
    <sheetView tabSelected="1" view="pageBreakPreview" zoomScaleSheetLayoutView="100" workbookViewId="0">
      <selection activeCell="C26" sqref="C26"/>
    </sheetView>
  </sheetViews>
  <sheetFormatPr defaultRowHeight="13.5" customHeight="1" x14ac:dyDescent="0.2"/>
  <cols>
    <col min="1" max="1" width="9.6640625" style="9" customWidth="1"/>
    <col min="2" max="2" width="7.1640625" style="10" customWidth="1"/>
    <col min="3" max="3" width="61.5" style="11" customWidth="1"/>
    <col min="4" max="4" width="21.1640625" style="11" customWidth="1"/>
    <col min="5" max="5" width="11.6640625" style="12" bestFit="1" customWidth="1"/>
    <col min="6" max="6" width="9.33203125" style="12"/>
    <col min="7" max="16384" width="9.33203125" style="11"/>
  </cols>
  <sheetData>
    <row r="1" spans="1:4" s="2" customFormat="1" ht="13.5" customHeight="1" x14ac:dyDescent="0.2">
      <c r="A1" s="37"/>
      <c r="B1" s="37"/>
      <c r="C1" s="38"/>
      <c r="D1" s="38"/>
    </row>
    <row r="2" spans="1:4" s="2" customFormat="1" ht="13.5" customHeight="1" x14ac:dyDescent="0.2">
      <c r="A2" s="37"/>
      <c r="B2" s="37"/>
      <c r="C2" s="38"/>
      <c r="D2" s="38"/>
    </row>
    <row r="3" spans="1:4" s="2" customFormat="1" ht="13.5" customHeight="1" x14ac:dyDescent="0.2">
      <c r="A3" s="37"/>
      <c r="B3" s="37"/>
      <c r="C3" s="38"/>
      <c r="D3" s="38"/>
    </row>
    <row r="4" spans="1:4" s="2" customFormat="1" ht="13.5" customHeight="1" x14ac:dyDescent="0.2">
      <c r="A4" s="37"/>
      <c r="B4" s="37"/>
      <c r="C4" s="38"/>
      <c r="D4" s="38"/>
    </row>
    <row r="5" spans="1:4" s="2" customFormat="1" ht="19.899999999999999" customHeight="1" x14ac:dyDescent="0.2">
      <c r="A5" s="37"/>
      <c r="B5" s="108"/>
      <c r="D5" s="108"/>
    </row>
    <row r="6" spans="1:4" s="2" customFormat="1" ht="13.5" customHeight="1" x14ac:dyDescent="0.2">
      <c r="D6" s="38"/>
    </row>
    <row r="7" spans="1:4" s="2" customFormat="1" ht="13.5" customHeight="1" x14ac:dyDescent="0.2">
      <c r="A7" s="37"/>
      <c r="B7" s="37"/>
      <c r="C7" s="38"/>
      <c r="D7" s="38"/>
    </row>
    <row r="8" spans="1:4" s="2" customFormat="1" ht="13.5" customHeight="1" x14ac:dyDescent="0.2">
      <c r="D8" s="38"/>
    </row>
    <row r="9" spans="1:4" s="2" customFormat="1" ht="13.5" customHeight="1" x14ac:dyDescent="0.2">
      <c r="D9" s="38"/>
    </row>
    <row r="10" spans="1:4" s="2" customFormat="1" ht="13.5" customHeight="1" x14ac:dyDescent="0.2">
      <c r="D10" s="38"/>
    </row>
    <row r="11" spans="1:4" s="4" customFormat="1" ht="12.75" x14ac:dyDescent="0.2">
      <c r="D11" s="42"/>
    </row>
    <row r="12" spans="1:4" s="4" customFormat="1" ht="13.5" customHeight="1" x14ac:dyDescent="0.2">
      <c r="D12" s="42"/>
    </row>
    <row r="13" spans="1:4" s="4" customFormat="1" ht="12.75" x14ac:dyDescent="0.2">
      <c r="D13" s="42"/>
    </row>
    <row r="14" spans="1:4" s="4" customFormat="1" ht="13.5" customHeight="1" x14ac:dyDescent="0.2">
      <c r="D14" s="42"/>
    </row>
    <row r="15" spans="1:4" s="4" customFormat="1" ht="13.5" customHeight="1" x14ac:dyDescent="0.25">
      <c r="C15" s="106" t="s">
        <v>36</v>
      </c>
      <c r="D15" s="42"/>
    </row>
    <row r="16" spans="1:4" s="4" customFormat="1" ht="13.5" customHeight="1" x14ac:dyDescent="0.2">
      <c r="A16" s="39"/>
      <c r="B16" s="40"/>
      <c r="C16" s="87"/>
      <c r="D16" s="45"/>
    </row>
    <row r="17" spans="1:10" s="4" customFormat="1" ht="13.5" customHeight="1" x14ac:dyDescent="0.2">
      <c r="D17" s="44"/>
    </row>
    <row r="18" spans="1:10" s="4" customFormat="1" ht="13.5" customHeight="1" x14ac:dyDescent="0.2">
      <c r="D18" s="45"/>
    </row>
    <row r="19" spans="1:10" s="4" customFormat="1" ht="13.5" customHeight="1" x14ac:dyDescent="0.2">
      <c r="A19" s="46"/>
      <c r="B19" s="46"/>
      <c r="D19" s="42"/>
    </row>
    <row r="20" spans="1:10" s="4" customFormat="1" ht="13.5" customHeight="1" x14ac:dyDescent="0.2">
      <c r="A20" s="46"/>
      <c r="B20" s="46"/>
      <c r="D20" s="42"/>
    </row>
    <row r="21" spans="1:10" s="4" customFormat="1" ht="13.5" customHeight="1" x14ac:dyDescent="0.2">
      <c r="A21" s="46"/>
      <c r="B21" s="46"/>
      <c r="C21" s="46"/>
      <c r="D21" s="42"/>
    </row>
    <row r="22" spans="1:10" s="4" customFormat="1" ht="13.5" customHeight="1" x14ac:dyDescent="0.2">
      <c r="A22" s="39"/>
      <c r="B22" s="40"/>
      <c r="C22" s="46"/>
      <c r="D22" s="42"/>
    </row>
    <row r="23" spans="1:10" s="4" customFormat="1" ht="13.5" customHeight="1" x14ac:dyDescent="0.2">
      <c r="A23" s="39"/>
      <c r="B23" s="40"/>
      <c r="C23" s="88"/>
      <c r="D23" s="42"/>
    </row>
    <row r="24" spans="1:10" s="4" customFormat="1" ht="13.5" customHeight="1" x14ac:dyDescent="0.2">
      <c r="D24" s="49"/>
      <c r="E24"/>
      <c r="F24"/>
      <c r="G24"/>
      <c r="H24"/>
      <c r="I24"/>
      <c r="J24"/>
    </row>
    <row r="25" spans="1:10" s="4" customFormat="1" ht="13.5" customHeight="1" x14ac:dyDescent="0.2">
      <c r="D25" s="49"/>
      <c r="E25"/>
      <c r="F25"/>
      <c r="G25"/>
      <c r="H25"/>
      <c r="I25"/>
    </row>
    <row r="26" spans="1:10" s="4" customFormat="1" ht="13.5" customHeight="1" x14ac:dyDescent="0.2">
      <c r="D26" s="49"/>
      <c r="E26"/>
      <c r="F26"/>
      <c r="G26"/>
      <c r="H26"/>
      <c r="I26"/>
    </row>
    <row r="27" spans="1:10" s="4" customFormat="1" ht="13.5" customHeight="1" x14ac:dyDescent="0.2">
      <c r="D27" s="41"/>
    </row>
    <row r="28" spans="1:10" s="4" customFormat="1" ht="13.5" customHeight="1" x14ac:dyDescent="0.2">
      <c r="D28" s="41"/>
    </row>
    <row r="29" spans="1:10" s="4" customFormat="1" ht="13.5" customHeight="1" x14ac:dyDescent="0.2">
      <c r="D29" s="41"/>
    </row>
    <row r="30" spans="1:10" s="4" customFormat="1" ht="13.5" customHeight="1" x14ac:dyDescent="0.2">
      <c r="D30" s="41"/>
    </row>
    <row r="31" spans="1:10" s="4" customFormat="1" ht="13.5" customHeight="1" x14ac:dyDescent="0.2">
      <c r="D31" s="41"/>
    </row>
    <row r="32" spans="1:10" s="4" customFormat="1" ht="13.5" customHeight="1" x14ac:dyDescent="0.2">
      <c r="D32" s="44"/>
    </row>
    <row r="33" spans="1:4" s="4" customFormat="1" ht="13.5" customHeight="1" x14ac:dyDescent="0.2">
      <c r="A33" s="39" t="s">
        <v>39</v>
      </c>
      <c r="B33" s="40"/>
      <c r="C33" s="49" t="s">
        <v>345</v>
      </c>
      <c r="D33" s="41"/>
    </row>
    <row r="34" spans="1:4" s="4" customFormat="1" ht="13.5" customHeight="1" x14ac:dyDescent="0.2">
      <c r="A34" s="39"/>
      <c r="B34" s="40"/>
      <c r="C34" s="49" t="s">
        <v>346</v>
      </c>
      <c r="D34" s="41"/>
    </row>
    <row r="35" spans="1:4" s="4" customFormat="1" ht="13.5" customHeight="1" x14ac:dyDescent="0.2">
      <c r="A35" s="39"/>
      <c r="B35" s="40"/>
      <c r="C35" s="49"/>
      <c r="D35" s="41"/>
    </row>
    <row r="36" spans="1:4" s="4" customFormat="1" ht="28.5" customHeight="1" x14ac:dyDescent="0.2">
      <c r="A36" s="39" t="s">
        <v>37</v>
      </c>
      <c r="B36" s="44"/>
      <c r="C36" s="107" t="s">
        <v>347</v>
      </c>
      <c r="D36" s="41"/>
    </row>
    <row r="37" spans="1:4" s="4" customFormat="1" ht="13.5" customHeight="1" x14ac:dyDescent="0.2">
      <c r="A37" s="43"/>
      <c r="B37" s="40"/>
      <c r="C37" s="41"/>
      <c r="D37" s="41"/>
    </row>
    <row r="38" spans="1:4" s="4" customFormat="1" ht="13.5" customHeight="1" x14ac:dyDescent="0.2">
      <c r="A38" s="39"/>
      <c r="B38"/>
      <c r="C38" s="110" t="s">
        <v>42</v>
      </c>
      <c r="D38" s="41"/>
    </row>
    <row r="39" spans="1:4" s="4" customFormat="1" ht="13.5" customHeight="1" x14ac:dyDescent="0.2">
      <c r="A39" s="46"/>
      <c r="B39" s="47"/>
      <c r="C39" s="86"/>
      <c r="D39" s="41"/>
    </row>
    <row r="40" spans="1:4" s="4" customFormat="1" ht="13.5" customHeight="1" x14ac:dyDescent="0.2">
      <c r="A40" s="39" t="s">
        <v>38</v>
      </c>
      <c r="B40" s="46"/>
      <c r="C40" s="109" t="s">
        <v>348</v>
      </c>
      <c r="D40" s="41"/>
    </row>
    <row r="41" spans="1:4" s="4" customFormat="1" ht="13.5" customHeight="1" x14ac:dyDescent="0.2">
      <c r="A41" s="39"/>
      <c r="B41" s="40"/>
      <c r="C41" s="89"/>
      <c r="D41" s="44"/>
    </row>
    <row r="42" spans="1:4" s="2" customFormat="1" ht="13.5" customHeight="1" x14ac:dyDescent="0.2">
      <c r="A42" s="39" t="s">
        <v>40</v>
      </c>
      <c r="B42" s="40"/>
      <c r="C42" s="49" t="s">
        <v>349</v>
      </c>
      <c r="D42" s="38"/>
    </row>
    <row r="43" spans="1:4" s="2" customFormat="1" ht="13.5" customHeight="1" x14ac:dyDescent="0.2">
      <c r="A43" s="39"/>
      <c r="B43" s="40"/>
      <c r="C43" s="41"/>
      <c r="D43" s="38"/>
    </row>
    <row r="44" spans="1:4" s="4" customFormat="1" ht="13.5" customHeight="1" x14ac:dyDescent="0.2">
      <c r="A44" s="49" t="s">
        <v>41</v>
      </c>
      <c r="B44" s="46"/>
      <c r="C44" s="166" t="s">
        <v>350</v>
      </c>
      <c r="D44" s="41"/>
    </row>
    <row r="45" spans="1:4" s="4" customFormat="1" ht="13.5" customHeight="1" x14ac:dyDescent="0.2">
      <c r="A45" s="49"/>
      <c r="B45" s="46"/>
      <c r="C45" s="166"/>
      <c r="D45" s="41"/>
    </row>
    <row r="46" spans="1:4" s="4" customFormat="1" ht="13.5" customHeight="1" x14ac:dyDescent="0.2">
      <c r="A46" s="49"/>
      <c r="B46" s="46"/>
      <c r="C46" s="166"/>
      <c r="D46" s="41"/>
    </row>
    <row r="47" spans="1:4" s="4" customFormat="1" ht="13.5" customHeight="1" x14ac:dyDescent="0.25">
      <c r="A47" s="170" t="s">
        <v>5</v>
      </c>
      <c r="B47" s="170"/>
      <c r="C47" s="170"/>
      <c r="D47" s="170"/>
    </row>
    <row r="48" spans="1:4" s="4" customFormat="1" ht="13.5" customHeight="1" x14ac:dyDescent="0.2">
      <c r="A48" s="42"/>
      <c r="B48" s="135"/>
      <c r="C48" s="135"/>
      <c r="D48" s="42"/>
    </row>
    <row r="49" spans="1:10" s="4" customFormat="1" ht="13.5" customHeight="1" x14ac:dyDescent="0.2">
      <c r="A49" s="136"/>
      <c r="B49" s="137"/>
      <c r="D49" s="42"/>
    </row>
    <row r="50" spans="1:10" s="4" customFormat="1" ht="13.5" customHeight="1" x14ac:dyDescent="0.2">
      <c r="A50" s="136"/>
      <c r="B50" s="138" t="s">
        <v>44</v>
      </c>
      <c r="C50" s="139" t="s">
        <v>43</v>
      </c>
      <c r="D50" s="71">
        <f>+'0-Preddela'!G15</f>
        <v>0</v>
      </c>
    </row>
    <row r="51" spans="1:10" s="4" customFormat="1" ht="13.5" customHeight="1" x14ac:dyDescent="0.2">
      <c r="A51" s="136"/>
      <c r="B51" s="138"/>
      <c r="D51" s="42"/>
    </row>
    <row r="52" spans="1:10" s="4" customFormat="1" ht="13.5" customHeight="1" x14ac:dyDescent="0.2">
      <c r="A52" s="136"/>
      <c r="B52" s="140" t="s">
        <v>23</v>
      </c>
      <c r="C52" s="141" t="s">
        <v>231</v>
      </c>
      <c r="D52" s="71">
        <f>+'KANALIZACIJA M'!G9</f>
        <v>0</v>
      </c>
    </row>
    <row r="53" spans="1:10" s="4" customFormat="1" ht="13.5" customHeight="1" x14ac:dyDescent="0.2">
      <c r="A53" s="136"/>
      <c r="B53" s="140"/>
      <c r="C53" s="142" t="s">
        <v>331</v>
      </c>
      <c r="D53" s="90"/>
      <c r="E53" s="104"/>
    </row>
    <row r="54" spans="1:10" s="4" customFormat="1" ht="13.5" customHeight="1" x14ac:dyDescent="0.2">
      <c r="A54" s="136"/>
      <c r="B54" s="138"/>
      <c r="D54" s="42"/>
      <c r="E54" s="104"/>
    </row>
    <row r="55" spans="1:10" s="4" customFormat="1" ht="13.5" customHeight="1" x14ac:dyDescent="0.2">
      <c r="A55" s="136"/>
      <c r="B55" s="140" t="s">
        <v>24</v>
      </c>
      <c r="C55" s="141" t="s">
        <v>333</v>
      </c>
      <c r="D55" s="71">
        <f>+'KANALIZACIJA S'!G8</f>
        <v>0</v>
      </c>
      <c r="E55" s="104"/>
    </row>
    <row r="56" spans="1:10" s="4" customFormat="1" ht="13.5" customHeight="1" x14ac:dyDescent="0.2">
      <c r="A56" s="136"/>
      <c r="B56" s="140"/>
      <c r="C56" s="142" t="s">
        <v>332</v>
      </c>
      <c r="D56" s="90"/>
      <c r="E56" s="104"/>
    </row>
    <row r="57" spans="1:10" ht="13.5" customHeight="1" x14ac:dyDescent="0.2">
      <c r="A57" s="143"/>
      <c r="B57" s="144"/>
      <c r="C57" s="144"/>
      <c r="D57" s="111"/>
      <c r="G57" s="5"/>
      <c r="H57" s="1"/>
      <c r="I57" s="1"/>
      <c r="J57" s="7"/>
    </row>
    <row r="58" spans="1:10" ht="13.5" customHeight="1" x14ac:dyDescent="0.2">
      <c r="A58" s="143"/>
      <c r="B58" s="135"/>
      <c r="C58" s="135"/>
      <c r="D58" s="48"/>
      <c r="G58" s="5"/>
      <c r="H58" s="4"/>
      <c r="I58" s="4"/>
      <c r="J58" s="7"/>
    </row>
    <row r="59" spans="1:10" ht="13.5" customHeight="1" x14ac:dyDescent="0.2">
      <c r="A59" s="143"/>
      <c r="B59" s="42" t="s">
        <v>0</v>
      </c>
      <c r="C59" s="42"/>
      <c r="D59" s="71">
        <f>SUM(D50:D56)</f>
        <v>0</v>
      </c>
      <c r="G59" s="5"/>
      <c r="H59" s="4"/>
      <c r="I59" s="33"/>
      <c r="J59" s="3"/>
    </row>
    <row r="60" spans="1:10" ht="13.5" customHeight="1" x14ac:dyDescent="0.2">
      <c r="A60" s="143"/>
      <c r="B60" s="135"/>
      <c r="C60" s="135"/>
      <c r="D60" s="48"/>
      <c r="G60" s="5"/>
      <c r="H60" s="1"/>
      <c r="I60" s="1"/>
      <c r="J60" s="7"/>
    </row>
    <row r="61" spans="1:10" ht="13.5" customHeight="1" x14ac:dyDescent="0.2">
      <c r="A61" s="143"/>
      <c r="B61" s="42" t="s">
        <v>32</v>
      </c>
      <c r="C61" s="42"/>
      <c r="D61" s="71">
        <f>+D59*0.22</f>
        <v>0</v>
      </c>
      <c r="G61" s="5"/>
      <c r="H61" s="8"/>
      <c r="I61" s="8"/>
      <c r="J61" s="7"/>
    </row>
    <row r="62" spans="1:10" ht="13.5" customHeight="1" x14ac:dyDescent="0.2">
      <c r="A62" s="143"/>
      <c r="B62" s="144"/>
      <c r="C62" s="144"/>
      <c r="D62" s="50"/>
      <c r="G62" s="5"/>
      <c r="H62" s="8"/>
      <c r="I62" s="8"/>
      <c r="J62" s="3"/>
    </row>
    <row r="63" spans="1:10" ht="13.5" customHeight="1" x14ac:dyDescent="0.2">
      <c r="A63" s="143"/>
      <c r="B63" s="135"/>
      <c r="C63" s="135"/>
      <c r="D63" s="42"/>
      <c r="G63" s="5"/>
      <c r="H63" s="1"/>
      <c r="I63" s="1"/>
      <c r="J63" s="7"/>
    </row>
    <row r="64" spans="1:10" ht="13.5" customHeight="1" x14ac:dyDescent="0.2">
      <c r="A64" s="143"/>
      <c r="B64" s="145" t="s">
        <v>167</v>
      </c>
      <c r="C64" s="145"/>
      <c r="D64" s="130">
        <f>SUM(D59:D61)</f>
        <v>0</v>
      </c>
      <c r="G64" s="5"/>
      <c r="H64" s="6"/>
      <c r="I64" s="6"/>
      <c r="J64" s="7"/>
    </row>
    <row r="65" spans="1:10" ht="13.5" customHeight="1" thickBot="1" x14ac:dyDescent="0.25">
      <c r="A65" s="55"/>
      <c r="B65" s="51"/>
      <c r="C65" s="51"/>
      <c r="D65" s="52"/>
      <c r="G65" s="34"/>
      <c r="H65" s="171"/>
      <c r="I65" s="171"/>
      <c r="J65" s="171"/>
    </row>
    <row r="66" spans="1:10" ht="13.5" customHeight="1" thickTop="1" x14ac:dyDescent="0.2">
      <c r="A66" s="55"/>
      <c r="B66" s="53"/>
      <c r="C66" s="53"/>
      <c r="D66" s="54"/>
      <c r="G66" s="34"/>
      <c r="H66" s="35"/>
      <c r="I66" s="35"/>
      <c r="J66" s="36"/>
    </row>
    <row r="67" spans="1:10" ht="13.5" customHeight="1" x14ac:dyDescent="0.2">
      <c r="A67" s="55"/>
      <c r="B67" s="56"/>
      <c r="C67" s="57"/>
      <c r="D67" s="57"/>
    </row>
    <row r="68" spans="1:10" ht="13.5" customHeight="1" x14ac:dyDescent="0.2">
      <c r="A68" s="55"/>
      <c r="B68" s="56"/>
      <c r="C68" s="58"/>
      <c r="D68" s="58"/>
    </row>
    <row r="69" spans="1:10" ht="13.5" customHeight="1" x14ac:dyDescent="0.2">
      <c r="A69" s="55"/>
      <c r="B69" s="56"/>
      <c r="C69" s="58"/>
      <c r="D69" s="58"/>
    </row>
    <row r="70" spans="1:10" ht="13.5" customHeight="1" x14ac:dyDescent="0.2">
      <c r="A70" s="100"/>
      <c r="B70" s="56"/>
      <c r="C70" s="57"/>
      <c r="D70" s="101"/>
    </row>
    <row r="71" spans="1:10" ht="13.5" customHeight="1" x14ac:dyDescent="0.2">
      <c r="A71" s="55"/>
      <c r="B71" s="56"/>
      <c r="C71" s="58"/>
      <c r="D71" s="105"/>
    </row>
    <row r="72" spans="1:10" ht="13.5" customHeight="1" x14ac:dyDescent="0.2">
      <c r="A72" s="55"/>
      <c r="B72" s="56"/>
      <c r="C72" s="57"/>
      <c r="D72" s="57"/>
    </row>
    <row r="73" spans="1:10" ht="13.5" customHeight="1" x14ac:dyDescent="0.2">
      <c r="A73" s="55"/>
      <c r="B73" s="56"/>
      <c r="C73" s="58"/>
      <c r="D73" s="58"/>
    </row>
    <row r="74" spans="1:10" ht="13.5" customHeight="1" x14ac:dyDescent="0.2">
      <c r="A74" s="55"/>
      <c r="B74" s="56"/>
      <c r="C74" s="58"/>
      <c r="D74" s="58"/>
    </row>
    <row r="75" spans="1:10" ht="13.5" customHeight="1" x14ac:dyDescent="0.2">
      <c r="A75" s="55"/>
      <c r="B75" s="56"/>
      <c r="C75" s="57"/>
      <c r="D75" s="57"/>
    </row>
    <row r="76" spans="1:10" ht="13.5" customHeight="1" x14ac:dyDescent="0.2">
      <c r="A76" s="55"/>
      <c r="B76" s="56"/>
      <c r="C76" s="58"/>
      <c r="D76" s="58"/>
    </row>
    <row r="77" spans="1:10" ht="13.5" customHeight="1" x14ac:dyDescent="0.2">
      <c r="A77" s="55"/>
      <c r="B77" s="56"/>
      <c r="C77" s="57"/>
      <c r="D77" s="57"/>
    </row>
    <row r="78" spans="1:10" ht="13.5" customHeight="1" x14ac:dyDescent="0.2">
      <c r="A78" s="55"/>
      <c r="B78" s="56"/>
      <c r="C78" s="57"/>
      <c r="D78" s="57"/>
    </row>
    <row r="79" spans="1:10" ht="13.5" customHeight="1" x14ac:dyDescent="0.2">
      <c r="A79" s="55"/>
      <c r="B79" s="56"/>
      <c r="C79" s="57"/>
      <c r="D79" s="57"/>
    </row>
    <row r="80" spans="1:10" ht="13.5" customHeight="1" x14ac:dyDescent="0.2">
      <c r="A80" s="55"/>
      <c r="B80" s="56"/>
      <c r="C80" s="57"/>
      <c r="D80" s="57"/>
    </row>
    <row r="81" spans="1:4" ht="13.5" customHeight="1" x14ac:dyDescent="0.2">
      <c r="A81" s="55"/>
      <c r="B81" s="56"/>
      <c r="C81" s="58"/>
      <c r="D81" s="58"/>
    </row>
    <row r="82" spans="1:4" ht="13.5" customHeight="1" x14ac:dyDescent="0.2">
      <c r="A82" s="55"/>
      <c r="B82" s="56"/>
      <c r="C82" s="57"/>
      <c r="D82" s="57"/>
    </row>
    <row r="83" spans="1:4" ht="13.5" customHeight="1" x14ac:dyDescent="0.2">
      <c r="A83" s="55"/>
      <c r="B83" s="56"/>
      <c r="C83" s="58"/>
      <c r="D83" s="58"/>
    </row>
    <row r="84" spans="1:4" ht="13.5" customHeight="1" x14ac:dyDescent="0.2">
      <c r="A84" s="55"/>
      <c r="B84" s="56"/>
      <c r="C84" s="57"/>
      <c r="D84" s="57"/>
    </row>
    <row r="85" spans="1:4" ht="13.5" customHeight="1" x14ac:dyDescent="0.2">
      <c r="A85" s="55"/>
      <c r="B85" s="56"/>
      <c r="C85" s="58"/>
      <c r="D85" s="58"/>
    </row>
    <row r="86" spans="1:4" ht="13.5" customHeight="1" x14ac:dyDescent="0.2">
      <c r="A86" s="55"/>
      <c r="B86" s="56"/>
      <c r="C86" s="57"/>
      <c r="D86" s="57"/>
    </row>
    <row r="87" spans="1:4" ht="13.5" customHeight="1" x14ac:dyDescent="0.2">
      <c r="A87" s="55"/>
      <c r="B87" s="56"/>
      <c r="C87" s="58"/>
      <c r="D87" s="58"/>
    </row>
    <row r="88" spans="1:4" ht="13.5" customHeight="1" x14ac:dyDescent="0.2">
      <c r="A88" s="55"/>
      <c r="B88" s="56"/>
      <c r="C88" s="58"/>
      <c r="D88" s="58"/>
    </row>
    <row r="89" spans="1:4" ht="13.5" customHeight="1" x14ac:dyDescent="0.2">
      <c r="A89" s="55"/>
      <c r="B89" s="56"/>
      <c r="C89" s="57"/>
      <c r="D89" s="57"/>
    </row>
    <row r="90" spans="1:4" ht="13.5" customHeight="1" x14ac:dyDescent="0.2">
      <c r="A90" s="55"/>
      <c r="B90" s="56"/>
      <c r="C90" s="58"/>
      <c r="D90" s="58"/>
    </row>
    <row r="91" spans="1:4" ht="13.5" customHeight="1" x14ac:dyDescent="0.2">
      <c r="A91" s="55"/>
      <c r="B91" s="56"/>
      <c r="C91" s="58"/>
      <c r="D91" s="58"/>
    </row>
    <row r="92" spans="1:4" ht="13.5" customHeight="1" x14ac:dyDescent="0.2">
      <c r="A92" s="55"/>
      <c r="B92" s="56"/>
      <c r="C92" s="57"/>
      <c r="D92" s="57"/>
    </row>
    <row r="93" spans="1:4" ht="13.5" customHeight="1" x14ac:dyDescent="0.2">
      <c r="A93" s="55"/>
      <c r="B93" s="56"/>
      <c r="C93" s="58"/>
      <c r="D93" s="58"/>
    </row>
    <row r="94" spans="1:4" ht="13.5" customHeight="1" x14ac:dyDescent="0.2">
      <c r="A94" s="55"/>
      <c r="B94" s="56"/>
      <c r="C94" s="57"/>
      <c r="D94" s="57"/>
    </row>
    <row r="95" spans="1:4" ht="13.5" customHeight="1" x14ac:dyDescent="0.2">
      <c r="A95" s="55"/>
      <c r="B95" s="56"/>
      <c r="C95" s="57"/>
      <c r="D95" s="57"/>
    </row>
    <row r="96" spans="1:4" ht="13.5" customHeight="1" x14ac:dyDescent="0.2">
      <c r="A96" s="55"/>
      <c r="B96" s="56"/>
      <c r="C96" s="57"/>
      <c r="D96" s="57"/>
    </row>
    <row r="97" spans="1:4" ht="13.5" customHeight="1" x14ac:dyDescent="0.2">
      <c r="A97" s="55"/>
      <c r="B97" s="56"/>
      <c r="C97" s="57"/>
      <c r="D97" s="57"/>
    </row>
    <row r="98" spans="1:4" ht="13.5" customHeight="1" x14ac:dyDescent="0.2">
      <c r="A98" s="55"/>
      <c r="B98" s="56"/>
      <c r="C98" s="57"/>
      <c r="D98" s="57"/>
    </row>
    <row r="99" spans="1:4" ht="13.5" customHeight="1" x14ac:dyDescent="0.2">
      <c r="A99" s="55"/>
      <c r="B99" s="56"/>
      <c r="C99" s="57"/>
      <c r="D99" s="57"/>
    </row>
    <row r="100" spans="1:4" ht="13.5" customHeight="1" x14ac:dyDescent="0.2">
      <c r="A100" s="55"/>
      <c r="B100" s="56"/>
      <c r="C100" s="58"/>
      <c r="D100" s="58"/>
    </row>
    <row r="101" spans="1:4" ht="13.5" customHeight="1" x14ac:dyDescent="0.2">
      <c r="A101" s="55"/>
      <c r="B101" s="56"/>
      <c r="C101" s="58"/>
      <c r="D101" s="58"/>
    </row>
    <row r="102" spans="1:4" ht="13.5" customHeight="1" x14ac:dyDescent="0.2">
      <c r="A102" s="55"/>
      <c r="B102" s="56"/>
      <c r="C102" s="57"/>
      <c r="D102" s="57"/>
    </row>
    <row r="103" spans="1:4" ht="13.5" customHeight="1" x14ac:dyDescent="0.2">
      <c r="A103" s="55"/>
      <c r="B103" s="56"/>
      <c r="C103" s="57"/>
      <c r="D103" s="57"/>
    </row>
    <row r="104" spans="1:4" ht="13.5" customHeight="1" x14ac:dyDescent="0.2">
      <c r="A104" s="55"/>
      <c r="B104" s="56"/>
      <c r="C104" s="58"/>
      <c r="D104" s="58"/>
    </row>
    <row r="105" spans="1:4" ht="13.5" customHeight="1" x14ac:dyDescent="0.2">
      <c r="A105" s="55"/>
      <c r="B105" s="56"/>
      <c r="C105" s="58"/>
      <c r="D105" s="58"/>
    </row>
    <row r="106" spans="1:4" ht="13.5" customHeight="1" x14ac:dyDescent="0.2">
      <c r="A106" s="55"/>
      <c r="B106" s="56"/>
      <c r="C106" s="57"/>
      <c r="D106" s="57"/>
    </row>
    <row r="107" spans="1:4" ht="13.5" customHeight="1" x14ac:dyDescent="0.2">
      <c r="A107" s="55"/>
      <c r="B107" s="56"/>
      <c r="C107" s="58"/>
      <c r="D107" s="58"/>
    </row>
    <row r="108" spans="1:4" ht="13.5" customHeight="1" x14ac:dyDescent="0.2">
      <c r="A108" s="55"/>
      <c r="B108" s="56"/>
      <c r="C108" s="58"/>
      <c r="D108" s="58"/>
    </row>
    <row r="109" spans="1:4" ht="13.5" customHeight="1" x14ac:dyDescent="0.2">
      <c r="A109" s="55"/>
      <c r="B109" s="56"/>
      <c r="C109" s="57"/>
      <c r="D109" s="57"/>
    </row>
    <row r="110" spans="1:4" ht="13.5" customHeight="1" x14ac:dyDescent="0.2">
      <c r="A110" s="55"/>
      <c r="B110" s="56"/>
      <c r="C110" s="58"/>
      <c r="D110" s="58"/>
    </row>
    <row r="111" spans="1:4" ht="13.5" customHeight="1" x14ac:dyDescent="0.2">
      <c r="A111" s="55"/>
      <c r="B111" s="56"/>
      <c r="C111" s="57"/>
      <c r="D111" s="57"/>
    </row>
    <row r="112" spans="1:4" ht="13.5" customHeight="1" x14ac:dyDescent="0.2">
      <c r="A112" s="55"/>
      <c r="B112" s="56"/>
      <c r="C112" s="57"/>
      <c r="D112" s="57"/>
    </row>
    <row r="113" spans="1:6" ht="13.5" customHeight="1" x14ac:dyDescent="0.2">
      <c r="A113" s="55"/>
      <c r="B113" s="56"/>
      <c r="C113" s="58"/>
      <c r="D113" s="58"/>
    </row>
    <row r="114" spans="1:6" ht="13.5" customHeight="1" x14ac:dyDescent="0.2">
      <c r="A114" s="55"/>
      <c r="B114" s="56"/>
      <c r="C114" s="58"/>
      <c r="D114" s="58"/>
    </row>
    <row r="115" spans="1:6" ht="13.5" customHeight="1" x14ac:dyDescent="0.2">
      <c r="A115" s="55"/>
      <c r="B115" s="56"/>
      <c r="C115" s="58"/>
      <c r="D115" s="58"/>
    </row>
    <row r="116" spans="1:6" s="18" customFormat="1" ht="13.5" customHeight="1" x14ac:dyDescent="0.2">
      <c r="A116" s="59"/>
      <c r="B116" s="56"/>
      <c r="C116" s="58"/>
      <c r="D116" s="58"/>
      <c r="E116" s="17"/>
      <c r="F116" s="17"/>
    </row>
    <row r="117" spans="1:6" ht="13.5" customHeight="1" x14ac:dyDescent="0.2">
      <c r="A117" s="55"/>
      <c r="B117" s="56"/>
      <c r="C117" s="58"/>
      <c r="D117" s="58"/>
    </row>
    <row r="118" spans="1:6" ht="13.5" customHeight="1" x14ac:dyDescent="0.2">
      <c r="A118" s="55"/>
      <c r="B118" s="56"/>
      <c r="C118" s="58"/>
      <c r="D118" s="58"/>
    </row>
    <row r="119" spans="1:6" ht="13.5" customHeight="1" x14ac:dyDescent="0.2">
      <c r="A119" s="55"/>
      <c r="B119" s="56"/>
      <c r="C119" s="58"/>
      <c r="D119" s="58"/>
    </row>
    <row r="120" spans="1:6" ht="13.5" customHeight="1" x14ac:dyDescent="0.2">
      <c r="A120" s="55"/>
      <c r="B120" s="56"/>
      <c r="C120" s="58"/>
      <c r="D120" s="58"/>
    </row>
    <row r="121" spans="1:6" ht="13.5" customHeight="1" x14ac:dyDescent="0.2">
      <c r="A121" s="55"/>
      <c r="B121" s="56"/>
      <c r="C121" s="58"/>
      <c r="D121" s="58"/>
    </row>
    <row r="122" spans="1:6" ht="13.5" customHeight="1" x14ac:dyDescent="0.2">
      <c r="A122" s="55"/>
      <c r="B122" s="56"/>
      <c r="C122" s="58"/>
      <c r="D122" s="58"/>
    </row>
    <row r="123" spans="1:6" ht="13.5" customHeight="1" x14ac:dyDescent="0.2">
      <c r="A123" s="55"/>
      <c r="B123" s="56"/>
      <c r="C123" s="57"/>
      <c r="D123" s="57"/>
    </row>
    <row r="124" spans="1:6" ht="13.5" customHeight="1" x14ac:dyDescent="0.2">
      <c r="A124" s="55"/>
      <c r="B124" s="56"/>
      <c r="C124" s="57"/>
      <c r="D124" s="57"/>
    </row>
    <row r="125" spans="1:6" ht="13.5" customHeight="1" x14ac:dyDescent="0.2">
      <c r="A125" s="55"/>
      <c r="B125" s="56"/>
      <c r="C125" s="58"/>
      <c r="D125" s="58"/>
    </row>
    <row r="126" spans="1:6" ht="13.5" customHeight="1" x14ac:dyDescent="0.2">
      <c r="A126" s="55"/>
      <c r="B126" s="56"/>
      <c r="C126" s="58"/>
      <c r="D126" s="58"/>
    </row>
    <row r="127" spans="1:6" ht="13.5" customHeight="1" x14ac:dyDescent="0.2">
      <c r="A127" s="55"/>
      <c r="B127" s="56"/>
      <c r="C127" s="57"/>
      <c r="D127" s="57"/>
    </row>
    <row r="128" spans="1:6" ht="13.5" customHeight="1" x14ac:dyDescent="0.2">
      <c r="A128" s="55"/>
      <c r="B128" s="56"/>
      <c r="C128" s="58"/>
      <c r="D128" s="58"/>
    </row>
    <row r="129" spans="1:4" ht="13.5" customHeight="1" x14ac:dyDescent="0.2">
      <c r="A129" s="55"/>
      <c r="B129" s="56"/>
      <c r="C129" s="58"/>
      <c r="D129" s="58"/>
    </row>
    <row r="130" spans="1:4" ht="13.5" customHeight="1" x14ac:dyDescent="0.2">
      <c r="A130" s="55"/>
      <c r="B130" s="56"/>
      <c r="C130" s="57"/>
      <c r="D130" s="57"/>
    </row>
    <row r="131" spans="1:4" ht="13.5" customHeight="1" x14ac:dyDescent="0.2">
      <c r="A131" s="55"/>
      <c r="B131" s="56"/>
      <c r="C131" s="58"/>
      <c r="D131" s="58"/>
    </row>
    <row r="132" spans="1:4" ht="13.5" customHeight="1" x14ac:dyDescent="0.2">
      <c r="A132" s="55"/>
      <c r="B132" s="56"/>
      <c r="C132" s="57"/>
      <c r="D132" s="57"/>
    </row>
    <row r="133" spans="1:4" ht="13.5" customHeight="1" x14ac:dyDescent="0.2">
      <c r="A133" s="55"/>
      <c r="B133" s="56"/>
      <c r="C133" s="58"/>
      <c r="D133" s="58"/>
    </row>
    <row r="134" spans="1:4" ht="13.5" customHeight="1" x14ac:dyDescent="0.2">
      <c r="A134" s="55"/>
      <c r="B134" s="56"/>
      <c r="C134" s="58"/>
      <c r="D134" s="58"/>
    </row>
    <row r="135" spans="1:4" ht="13.5" customHeight="1" x14ac:dyDescent="0.2">
      <c r="A135" s="55"/>
      <c r="B135" s="60"/>
      <c r="C135" s="61"/>
      <c r="D135" s="61"/>
    </row>
    <row r="136" spans="1:4" ht="13.5" customHeight="1" x14ac:dyDescent="0.2">
      <c r="A136" s="55"/>
      <c r="B136" s="56"/>
      <c r="C136" s="57"/>
      <c r="D136" s="57"/>
    </row>
    <row r="137" spans="1:4" ht="13.5" customHeight="1" x14ac:dyDescent="0.2">
      <c r="A137" s="55"/>
      <c r="B137" s="56"/>
      <c r="C137" s="57"/>
      <c r="D137" s="57"/>
    </row>
    <row r="138" spans="1:4" ht="13.5" customHeight="1" x14ac:dyDescent="0.2">
      <c r="A138" s="55"/>
      <c r="B138" s="56"/>
      <c r="C138" s="57"/>
      <c r="D138" s="57"/>
    </row>
    <row r="139" spans="1:4" ht="13.5" customHeight="1" x14ac:dyDescent="0.2">
      <c r="A139" s="55"/>
      <c r="B139" s="56"/>
      <c r="C139" s="57"/>
      <c r="D139" s="57"/>
    </row>
    <row r="140" spans="1:4" ht="13.5" customHeight="1" x14ac:dyDescent="0.2">
      <c r="A140" s="55"/>
      <c r="B140" s="56"/>
      <c r="C140" s="57"/>
      <c r="D140" s="57"/>
    </row>
    <row r="141" spans="1:4" ht="13.5" customHeight="1" x14ac:dyDescent="0.2">
      <c r="A141" s="55"/>
      <c r="B141" s="56"/>
      <c r="C141" s="57"/>
      <c r="D141" s="57"/>
    </row>
    <row r="142" spans="1:4" ht="13.5" customHeight="1" x14ac:dyDescent="0.2">
      <c r="A142" s="55"/>
      <c r="B142" s="56"/>
      <c r="C142" s="57"/>
      <c r="D142" s="57"/>
    </row>
    <row r="143" spans="1:4" ht="13.5" customHeight="1" x14ac:dyDescent="0.2">
      <c r="A143" s="55"/>
      <c r="B143" s="56"/>
      <c r="C143" s="57"/>
      <c r="D143" s="57"/>
    </row>
    <row r="144" spans="1:4" ht="13.5" customHeight="1" x14ac:dyDescent="0.2">
      <c r="A144" s="55"/>
      <c r="B144" s="56"/>
      <c r="C144" s="58"/>
      <c r="D144" s="58"/>
    </row>
    <row r="145" spans="1:4" ht="13.5" customHeight="1" x14ac:dyDescent="0.2">
      <c r="A145" s="55"/>
      <c r="B145" s="56"/>
      <c r="C145" s="58"/>
      <c r="D145" s="58"/>
    </row>
    <row r="146" spans="1:4" ht="13.5" customHeight="1" x14ac:dyDescent="0.2">
      <c r="A146" s="55"/>
      <c r="B146" s="56"/>
      <c r="C146" s="58"/>
      <c r="D146" s="58"/>
    </row>
    <row r="147" spans="1:4" ht="13.5" customHeight="1" x14ac:dyDescent="0.2">
      <c r="A147" s="55"/>
      <c r="B147" s="56"/>
      <c r="C147" s="57"/>
      <c r="D147" s="57"/>
    </row>
    <row r="148" spans="1:4" ht="13.5" customHeight="1" x14ac:dyDescent="0.2">
      <c r="A148" s="55"/>
      <c r="B148" s="56"/>
      <c r="C148" s="57"/>
      <c r="D148" s="57"/>
    </row>
    <row r="149" spans="1:4" s="20" customFormat="1" ht="13.5" customHeight="1" x14ac:dyDescent="0.2">
      <c r="A149" s="55"/>
      <c r="B149" s="56"/>
      <c r="C149" s="57"/>
      <c r="D149" s="57"/>
    </row>
    <row r="150" spans="1:4" ht="13.5" customHeight="1" x14ac:dyDescent="0.2">
      <c r="A150" s="55"/>
      <c r="B150" s="56"/>
      <c r="C150" s="57"/>
      <c r="D150" s="57"/>
    </row>
    <row r="151" spans="1:4" ht="13.5" customHeight="1" x14ac:dyDescent="0.2">
      <c r="A151" s="55"/>
      <c r="B151" s="56"/>
      <c r="C151" s="57"/>
      <c r="D151" s="57"/>
    </row>
    <row r="152" spans="1:4" ht="13.5" customHeight="1" x14ac:dyDescent="0.2">
      <c r="A152" s="55"/>
      <c r="B152" s="56"/>
      <c r="C152" s="58"/>
      <c r="D152" s="58"/>
    </row>
    <row r="153" spans="1:4" ht="13.5" customHeight="1" x14ac:dyDescent="0.2">
      <c r="A153" s="55"/>
      <c r="B153" s="56"/>
      <c r="C153" s="57"/>
      <c r="D153" s="57"/>
    </row>
    <row r="154" spans="1:4" ht="13.5" customHeight="1" x14ac:dyDescent="0.2">
      <c r="A154" s="55"/>
      <c r="B154" s="56"/>
      <c r="C154" s="58"/>
      <c r="D154" s="58"/>
    </row>
    <row r="155" spans="1:4" ht="13.5" customHeight="1" x14ac:dyDescent="0.2">
      <c r="A155" s="55"/>
      <c r="B155" s="56"/>
      <c r="C155" s="58"/>
      <c r="D155" s="58"/>
    </row>
    <row r="156" spans="1:4" ht="13.5" customHeight="1" x14ac:dyDescent="0.2">
      <c r="A156" s="55"/>
      <c r="B156" s="56"/>
      <c r="C156" s="57"/>
      <c r="D156" s="57"/>
    </row>
    <row r="157" spans="1:4" ht="13.5" customHeight="1" x14ac:dyDescent="0.2">
      <c r="A157" s="55"/>
      <c r="B157" s="56"/>
      <c r="C157" s="57"/>
      <c r="D157" s="57"/>
    </row>
    <row r="158" spans="1:4" ht="13.5" customHeight="1" x14ac:dyDescent="0.2">
      <c r="A158" s="55"/>
      <c r="B158" s="56"/>
      <c r="C158" s="57"/>
      <c r="D158" s="57"/>
    </row>
    <row r="159" spans="1:4" ht="13.5" customHeight="1" x14ac:dyDescent="0.2">
      <c r="A159" s="55"/>
      <c r="B159" s="56"/>
      <c r="C159" s="57"/>
      <c r="D159" s="57"/>
    </row>
    <row r="160" spans="1:4" ht="13.5" customHeight="1" x14ac:dyDescent="0.2">
      <c r="A160" s="55"/>
      <c r="B160" s="56"/>
      <c r="C160" s="58"/>
      <c r="D160" s="58"/>
    </row>
    <row r="161" spans="1:4" ht="13.5" customHeight="1" x14ac:dyDescent="0.2">
      <c r="A161" s="55"/>
      <c r="B161" s="56"/>
      <c r="C161" s="58"/>
      <c r="D161" s="58"/>
    </row>
    <row r="162" spans="1:4" ht="13.5" customHeight="1" x14ac:dyDescent="0.2">
      <c r="A162" s="55"/>
      <c r="B162" s="56"/>
      <c r="C162" s="58"/>
      <c r="D162" s="58"/>
    </row>
    <row r="163" spans="1:4" ht="13.5" customHeight="1" x14ac:dyDescent="0.2">
      <c r="A163" s="55"/>
      <c r="B163" s="56"/>
      <c r="C163" s="58"/>
      <c r="D163" s="58"/>
    </row>
    <row r="164" spans="1:4" ht="13.5" customHeight="1" x14ac:dyDescent="0.2">
      <c r="A164" s="55"/>
      <c r="B164" s="56"/>
      <c r="C164" s="58"/>
      <c r="D164" s="58"/>
    </row>
    <row r="165" spans="1:4" ht="13.5" customHeight="1" x14ac:dyDescent="0.2">
      <c r="A165" s="55"/>
      <c r="B165" s="56"/>
      <c r="C165" s="58"/>
      <c r="D165" s="58"/>
    </row>
    <row r="166" spans="1:4" ht="13.5" customHeight="1" x14ac:dyDescent="0.2">
      <c r="A166" s="55"/>
      <c r="B166" s="56"/>
      <c r="C166" s="58"/>
      <c r="D166" s="58"/>
    </row>
    <row r="167" spans="1:4" ht="13.5" customHeight="1" x14ac:dyDescent="0.2">
      <c r="A167" s="55"/>
      <c r="B167" s="62"/>
      <c r="C167" s="63"/>
      <c r="D167" s="63"/>
    </row>
    <row r="168" spans="1:4" ht="13.5" customHeight="1" x14ac:dyDescent="0.2">
      <c r="A168" s="55"/>
      <c r="B168" s="56"/>
      <c r="C168" s="57"/>
      <c r="D168" s="57"/>
    </row>
    <row r="169" spans="1:4" ht="13.5" customHeight="1" x14ac:dyDescent="0.2">
      <c r="A169" s="55"/>
      <c r="B169" s="56"/>
      <c r="C169" s="57"/>
      <c r="D169" s="57"/>
    </row>
    <row r="170" spans="1:4" ht="13.5" customHeight="1" x14ac:dyDescent="0.2">
      <c r="A170" s="55"/>
      <c r="B170" s="56"/>
      <c r="C170" s="58"/>
      <c r="D170" s="58"/>
    </row>
    <row r="171" spans="1:4" ht="13.5" customHeight="1" x14ac:dyDescent="0.2">
      <c r="A171" s="55"/>
      <c r="B171" s="56"/>
      <c r="C171" s="58"/>
      <c r="D171" s="58"/>
    </row>
    <row r="172" spans="1:4" ht="13.5" customHeight="1" x14ac:dyDescent="0.2">
      <c r="A172" s="55"/>
      <c r="B172" s="56"/>
      <c r="C172" s="58"/>
      <c r="D172" s="58"/>
    </row>
    <row r="173" spans="1:4" ht="13.5" customHeight="1" x14ac:dyDescent="0.2">
      <c r="A173" s="55"/>
      <c r="B173" s="56"/>
      <c r="C173" s="58"/>
      <c r="D173" s="58"/>
    </row>
    <row r="174" spans="1:4" ht="13.5" customHeight="1" x14ac:dyDescent="0.2">
      <c r="A174" s="55"/>
      <c r="B174" s="56"/>
      <c r="C174" s="57"/>
      <c r="D174" s="57"/>
    </row>
    <row r="175" spans="1:4" ht="13.5" customHeight="1" x14ac:dyDescent="0.2">
      <c r="B175" s="56"/>
      <c r="C175" s="58"/>
      <c r="D175" s="58"/>
    </row>
    <row r="176" spans="1:4" ht="13.5" customHeight="1" x14ac:dyDescent="0.2">
      <c r="B176" s="56"/>
      <c r="C176" s="57"/>
      <c r="D176" s="57"/>
    </row>
    <row r="177" spans="2:4" ht="13.5" customHeight="1" x14ac:dyDescent="0.2">
      <c r="B177" s="56"/>
      <c r="C177" s="57"/>
      <c r="D177" s="57"/>
    </row>
    <row r="178" spans="2:4" ht="13.5" customHeight="1" x14ac:dyDescent="0.2">
      <c r="B178" s="56"/>
      <c r="C178" s="58"/>
      <c r="D178" s="58"/>
    </row>
    <row r="179" spans="2:4" ht="13.5" customHeight="1" x14ac:dyDescent="0.2">
      <c r="B179" s="56"/>
      <c r="C179" s="58"/>
      <c r="D179" s="58"/>
    </row>
    <row r="180" spans="2:4" ht="13.5" customHeight="1" x14ac:dyDescent="0.2">
      <c r="B180" s="56"/>
      <c r="C180" s="58"/>
      <c r="D180" s="58"/>
    </row>
    <row r="181" spans="2:4" ht="13.5" customHeight="1" x14ac:dyDescent="0.2">
      <c r="B181" s="56"/>
      <c r="C181" s="58"/>
      <c r="D181" s="58"/>
    </row>
    <row r="182" spans="2:4" ht="13.5" customHeight="1" x14ac:dyDescent="0.2">
      <c r="B182" s="56"/>
      <c r="C182" s="57"/>
      <c r="D182" s="57"/>
    </row>
    <row r="183" spans="2:4" ht="13.5" customHeight="1" x14ac:dyDescent="0.2">
      <c r="B183" s="56"/>
      <c r="C183" s="58"/>
      <c r="D183" s="58"/>
    </row>
    <row r="184" spans="2:4" ht="13.5" customHeight="1" x14ac:dyDescent="0.2">
      <c r="B184" s="56"/>
      <c r="C184" s="57"/>
      <c r="D184" s="57"/>
    </row>
    <row r="185" spans="2:4" ht="13.5" customHeight="1" x14ac:dyDescent="0.2">
      <c r="B185" s="56"/>
      <c r="C185" s="58"/>
      <c r="D185" s="58"/>
    </row>
    <row r="186" spans="2:4" ht="13.5" customHeight="1" x14ac:dyDescent="0.2">
      <c r="B186" s="56"/>
      <c r="C186" s="57"/>
      <c r="D186" s="57"/>
    </row>
    <row r="187" spans="2:4" ht="13.5" customHeight="1" x14ac:dyDescent="0.2">
      <c r="B187" s="56"/>
      <c r="C187" s="58"/>
      <c r="D187" s="58"/>
    </row>
    <row r="188" spans="2:4" ht="13.5" customHeight="1" x14ac:dyDescent="0.2">
      <c r="B188" s="56"/>
      <c r="C188" s="58"/>
      <c r="D188" s="58"/>
    </row>
    <row r="189" spans="2:4" ht="13.5" customHeight="1" x14ac:dyDescent="0.2">
      <c r="B189" s="56"/>
      <c r="C189" s="58"/>
      <c r="D189" s="58"/>
    </row>
    <row r="190" spans="2:4" ht="13.5" customHeight="1" x14ac:dyDescent="0.2">
      <c r="B190" s="56"/>
      <c r="C190" s="58"/>
      <c r="D190" s="58"/>
    </row>
    <row r="191" spans="2:4" ht="13.5" customHeight="1" x14ac:dyDescent="0.2">
      <c r="B191" s="56"/>
      <c r="C191" s="58"/>
      <c r="D191" s="58"/>
    </row>
    <row r="192" spans="2:4" ht="13.5" customHeight="1" x14ac:dyDescent="0.2">
      <c r="B192" s="56"/>
      <c r="C192" s="58"/>
      <c r="D192" s="58"/>
    </row>
    <row r="193" spans="2:4" ht="13.5" customHeight="1" x14ac:dyDescent="0.2">
      <c r="B193" s="56"/>
      <c r="C193" s="57"/>
      <c r="D193" s="57"/>
    </row>
    <row r="203" spans="2:4" ht="13.5" customHeight="1" x14ac:dyDescent="0.2">
      <c r="C203" s="13"/>
      <c r="D203" s="13"/>
    </row>
    <row r="204" spans="2:4" ht="13.5" customHeight="1" x14ac:dyDescent="0.2">
      <c r="C204" s="13"/>
      <c r="D204" s="13"/>
    </row>
    <row r="205" spans="2:4" ht="13.5" customHeight="1" x14ac:dyDescent="0.2">
      <c r="C205" s="13"/>
      <c r="D205" s="13"/>
    </row>
    <row r="206" spans="2:4" ht="13.5" customHeight="1" x14ac:dyDescent="0.2">
      <c r="C206" s="13"/>
      <c r="D206" s="13"/>
    </row>
    <row r="207" spans="2:4" ht="13.5" customHeight="1" x14ac:dyDescent="0.2">
      <c r="C207" s="13"/>
      <c r="D207" s="13"/>
    </row>
    <row r="208" spans="2:4" ht="13.5" customHeight="1" x14ac:dyDescent="0.2">
      <c r="C208" s="13"/>
      <c r="D208" s="13"/>
    </row>
    <row r="209" spans="3:4" ht="13.5" customHeight="1" x14ac:dyDescent="0.2">
      <c r="C209" s="13"/>
      <c r="D209" s="13"/>
    </row>
    <row r="212" spans="3:4" ht="13.5" customHeight="1" x14ac:dyDescent="0.2">
      <c r="C212" s="13"/>
      <c r="D212" s="13"/>
    </row>
    <row r="213" spans="3:4" ht="13.5" customHeight="1" x14ac:dyDescent="0.2">
      <c r="C213" s="13"/>
      <c r="D213" s="13"/>
    </row>
    <row r="214" spans="3:4" ht="13.5" customHeight="1" x14ac:dyDescent="0.2">
      <c r="C214" s="13"/>
      <c r="D214" s="13"/>
    </row>
    <row r="215" spans="3:4" ht="13.5" customHeight="1" x14ac:dyDescent="0.2">
      <c r="C215" s="13"/>
      <c r="D215" s="13"/>
    </row>
    <row r="216" spans="3:4" ht="13.5" customHeight="1" x14ac:dyDescent="0.2">
      <c r="C216" s="13"/>
      <c r="D216" s="13"/>
    </row>
    <row r="217" spans="3:4" ht="13.5" customHeight="1" x14ac:dyDescent="0.2">
      <c r="C217" s="13"/>
      <c r="D217" s="13"/>
    </row>
    <row r="220" spans="3:4" ht="13.5" customHeight="1" x14ac:dyDescent="0.2">
      <c r="C220" s="13"/>
      <c r="D220" s="13"/>
    </row>
    <row r="222" spans="3:4" ht="13.5" customHeight="1" x14ac:dyDescent="0.2">
      <c r="C222" s="13"/>
      <c r="D222" s="13"/>
    </row>
    <row r="225" spans="1:6" ht="13.5" customHeight="1" x14ac:dyDescent="0.2">
      <c r="C225" s="13"/>
      <c r="D225" s="13"/>
    </row>
    <row r="226" spans="1:6" ht="13.5" customHeight="1" x14ac:dyDescent="0.2">
      <c r="C226" s="13"/>
      <c r="D226" s="13"/>
    </row>
    <row r="232" spans="1:6" s="18" customFormat="1" ht="13.5" customHeight="1" x14ac:dyDescent="0.2">
      <c r="A232" s="14"/>
      <c r="B232" s="10"/>
      <c r="C232" s="11"/>
      <c r="D232" s="11"/>
      <c r="E232" s="17"/>
      <c r="F232" s="17"/>
    </row>
    <row r="233" spans="1:6" ht="13.5" customHeight="1" x14ac:dyDescent="0.2">
      <c r="C233" s="13"/>
      <c r="D233" s="13"/>
    </row>
    <row r="234" spans="1:6" ht="13.5" customHeight="1" x14ac:dyDescent="0.2">
      <c r="C234" s="13"/>
      <c r="D234" s="13"/>
    </row>
    <row r="243" spans="2:4" ht="13.5" customHeight="1" x14ac:dyDescent="0.2">
      <c r="C243" s="13"/>
      <c r="D243" s="13"/>
    </row>
    <row r="251" spans="2:4" ht="13.5" customHeight="1" x14ac:dyDescent="0.2">
      <c r="B251" s="15"/>
      <c r="C251" s="16"/>
      <c r="D251" s="16"/>
    </row>
    <row r="255" spans="2:4" ht="13.5" customHeight="1" x14ac:dyDescent="0.2">
      <c r="C255" s="13"/>
      <c r="D255" s="13"/>
    </row>
    <row r="264" spans="3:4" ht="13.5" customHeight="1" x14ac:dyDescent="0.2">
      <c r="C264" s="13"/>
      <c r="D264" s="13"/>
    </row>
    <row r="265" spans="3:4" ht="13.5" customHeight="1" x14ac:dyDescent="0.2">
      <c r="C265" s="13"/>
      <c r="D265" s="13"/>
    </row>
    <row r="272" spans="3:4" ht="13.5" customHeight="1" x14ac:dyDescent="0.2">
      <c r="C272" s="13"/>
      <c r="D272" s="13"/>
    </row>
    <row r="273" spans="3:4" ht="13.5" customHeight="1" x14ac:dyDescent="0.2">
      <c r="C273" s="13"/>
      <c r="D273" s="13"/>
    </row>
    <row r="274" spans="3:4" ht="13.5" customHeight="1" x14ac:dyDescent="0.2">
      <c r="C274" s="13"/>
      <c r="D274" s="13"/>
    </row>
    <row r="275" spans="3:4" ht="13.5" customHeight="1" x14ac:dyDescent="0.2">
      <c r="C275" s="13"/>
      <c r="D275" s="13"/>
    </row>
    <row r="277" spans="3:4" ht="13.5" customHeight="1" x14ac:dyDescent="0.2">
      <c r="C277" s="13"/>
      <c r="D277" s="13"/>
    </row>
    <row r="279" spans="3:4" ht="13.5" customHeight="1" x14ac:dyDescent="0.2">
      <c r="C279" s="13"/>
      <c r="D279" s="13"/>
    </row>
    <row r="280" spans="3:4" ht="13.5" customHeight="1" x14ac:dyDescent="0.2">
      <c r="C280" s="13"/>
      <c r="D280" s="13"/>
    </row>
    <row r="283" spans="3:4" ht="13.5" customHeight="1" x14ac:dyDescent="0.2">
      <c r="C283" s="13"/>
      <c r="D283" s="13"/>
    </row>
    <row r="284" spans="3:4" ht="13.5" customHeight="1" x14ac:dyDescent="0.2">
      <c r="C284" s="13"/>
      <c r="D284" s="13"/>
    </row>
    <row r="285" spans="3:4" ht="13.5" customHeight="1" x14ac:dyDescent="0.2">
      <c r="C285" s="13"/>
      <c r="D285" s="13"/>
    </row>
    <row r="287" spans="3:4" ht="13.5" customHeight="1" x14ac:dyDescent="0.2">
      <c r="C287" s="13"/>
      <c r="D287" s="13"/>
    </row>
    <row r="288" spans="3:4" ht="13.5" customHeight="1" x14ac:dyDescent="0.2">
      <c r="C288" s="13"/>
      <c r="D288" s="13"/>
    </row>
    <row r="289" spans="3:4" ht="13.5" customHeight="1" x14ac:dyDescent="0.2">
      <c r="C289" s="13"/>
      <c r="D289" s="13"/>
    </row>
    <row r="290" spans="3:4" ht="13.5" customHeight="1" x14ac:dyDescent="0.2">
      <c r="C290" s="13"/>
      <c r="D290" s="13"/>
    </row>
    <row r="291" spans="3:4" ht="13.5" customHeight="1" x14ac:dyDescent="0.2">
      <c r="C291" s="13"/>
      <c r="D291" s="13"/>
    </row>
    <row r="293" spans="3:4" ht="13.5" customHeight="1" x14ac:dyDescent="0.2">
      <c r="C293" s="13"/>
      <c r="D293" s="13"/>
    </row>
    <row r="294" spans="3:4" ht="13.5" customHeight="1" x14ac:dyDescent="0.2">
      <c r="C294" s="13"/>
      <c r="D294" s="13"/>
    </row>
    <row r="295" spans="3:4" ht="13.5" customHeight="1" x14ac:dyDescent="0.2">
      <c r="C295" s="13"/>
      <c r="D295" s="13"/>
    </row>
    <row r="297" spans="3:4" ht="13.5" customHeight="1" x14ac:dyDescent="0.2">
      <c r="C297" s="13"/>
      <c r="D297" s="13"/>
    </row>
    <row r="298" spans="3:4" ht="13.5" customHeight="1" x14ac:dyDescent="0.2">
      <c r="C298" s="13"/>
      <c r="D298" s="13"/>
    </row>
    <row r="299" spans="3:4" ht="13.5" customHeight="1" x14ac:dyDescent="0.2">
      <c r="C299" s="13"/>
      <c r="D299" s="13"/>
    </row>
    <row r="315" spans="3:4" ht="13.5" customHeight="1" x14ac:dyDescent="0.2">
      <c r="C315" s="13"/>
      <c r="D315" s="13"/>
    </row>
    <row r="317" spans="3:4" ht="13.5" customHeight="1" x14ac:dyDescent="0.2">
      <c r="C317" s="13"/>
      <c r="D317" s="13"/>
    </row>
    <row r="318" spans="3:4" ht="13.5" customHeight="1" x14ac:dyDescent="0.2">
      <c r="C318" s="13"/>
      <c r="D318" s="13"/>
    </row>
    <row r="322" spans="1:6" ht="13.5" customHeight="1" x14ac:dyDescent="0.2">
      <c r="C322" s="13"/>
      <c r="D322" s="13"/>
    </row>
    <row r="324" spans="1:6" s="18" customFormat="1" ht="13.5" customHeight="1" x14ac:dyDescent="0.2">
      <c r="A324" s="14"/>
      <c r="B324" s="10"/>
      <c r="C324" s="13"/>
      <c r="D324" s="13"/>
      <c r="E324" s="17"/>
      <c r="F324" s="17"/>
    </row>
    <row r="326" spans="1:6" ht="13.5" customHeight="1" x14ac:dyDescent="0.2">
      <c r="C326" s="13"/>
      <c r="D326" s="13"/>
    </row>
    <row r="327" spans="1:6" ht="13.5" customHeight="1" x14ac:dyDescent="0.2">
      <c r="C327" s="13"/>
      <c r="D327" s="13"/>
    </row>
    <row r="328" spans="1:6" ht="13.5" customHeight="1" x14ac:dyDescent="0.2">
      <c r="C328" s="13"/>
      <c r="D328" s="13"/>
    </row>
    <row r="329" spans="1:6" ht="13.5" customHeight="1" x14ac:dyDescent="0.2">
      <c r="C329" s="13"/>
      <c r="D329" s="13"/>
    </row>
    <row r="330" spans="1:6" ht="13.5" customHeight="1" x14ac:dyDescent="0.2">
      <c r="C330" s="13"/>
      <c r="D330" s="13"/>
    </row>
    <row r="331" spans="1:6" ht="13.5" customHeight="1" x14ac:dyDescent="0.2">
      <c r="C331" s="13"/>
      <c r="D331" s="13"/>
    </row>
    <row r="332" spans="1:6" ht="13.5" customHeight="1" x14ac:dyDescent="0.2">
      <c r="C332" s="13"/>
      <c r="D332" s="13"/>
    </row>
    <row r="333" spans="1:6" ht="13.5" customHeight="1" x14ac:dyDescent="0.2">
      <c r="C333" s="13"/>
      <c r="D333" s="13"/>
    </row>
    <row r="336" spans="1:6" ht="13.5" customHeight="1" x14ac:dyDescent="0.2">
      <c r="C336" s="13"/>
      <c r="D336" s="13"/>
    </row>
    <row r="337" spans="2:4" ht="13.5" customHeight="1" x14ac:dyDescent="0.2">
      <c r="C337" s="13"/>
      <c r="D337" s="13"/>
    </row>
    <row r="339" spans="2:4" ht="13.5" customHeight="1" x14ac:dyDescent="0.2">
      <c r="C339" s="13"/>
      <c r="D339" s="13"/>
    </row>
    <row r="340" spans="2:4" ht="13.5" customHeight="1" x14ac:dyDescent="0.2">
      <c r="C340" s="13"/>
      <c r="D340" s="13"/>
    </row>
    <row r="343" spans="2:4" ht="13.5" customHeight="1" x14ac:dyDescent="0.2">
      <c r="B343" s="15"/>
      <c r="C343" s="16"/>
      <c r="D343" s="16"/>
    </row>
    <row r="346" spans="2:4" ht="13.5" customHeight="1" x14ac:dyDescent="0.2">
      <c r="C346" s="13"/>
      <c r="D346" s="13"/>
    </row>
    <row r="347" spans="2:4" ht="13.5" customHeight="1" x14ac:dyDescent="0.2">
      <c r="C347" s="13"/>
      <c r="D347" s="13"/>
    </row>
    <row r="348" spans="2:4" ht="13.5" customHeight="1" x14ac:dyDescent="0.2">
      <c r="C348" s="13"/>
      <c r="D348" s="13"/>
    </row>
    <row r="349" spans="2:4" ht="13.5" customHeight="1" x14ac:dyDescent="0.2">
      <c r="C349" s="13"/>
      <c r="D349" s="13"/>
    </row>
    <row r="350" spans="2:4" ht="13.5" customHeight="1" x14ac:dyDescent="0.2">
      <c r="C350" s="13"/>
      <c r="D350" s="13"/>
    </row>
    <row r="352" spans="2:4" ht="13.5" customHeight="1" x14ac:dyDescent="0.2">
      <c r="C352" s="13"/>
      <c r="D352" s="13"/>
    </row>
    <row r="353" spans="3:4" ht="13.5" customHeight="1" x14ac:dyDescent="0.2">
      <c r="C353" s="13"/>
      <c r="D353" s="13"/>
    </row>
    <row r="354" spans="3:4" ht="13.5" customHeight="1" x14ac:dyDescent="0.2">
      <c r="C354" s="13"/>
      <c r="D354" s="13"/>
    </row>
    <row r="356" spans="3:4" ht="13.5" customHeight="1" x14ac:dyDescent="0.2">
      <c r="C356" s="13"/>
      <c r="D356" s="13"/>
    </row>
    <row r="357" spans="3:4" ht="13.5" customHeight="1" x14ac:dyDescent="0.2">
      <c r="C357" s="13"/>
      <c r="D357" s="13"/>
    </row>
    <row r="358" spans="3:4" ht="13.5" customHeight="1" x14ac:dyDescent="0.2">
      <c r="C358" s="13"/>
      <c r="D358" s="13"/>
    </row>
    <row r="360" spans="3:4" ht="13.5" customHeight="1" x14ac:dyDescent="0.2">
      <c r="C360" s="13"/>
      <c r="D360" s="13"/>
    </row>
    <row r="361" spans="3:4" ht="13.5" customHeight="1" x14ac:dyDescent="0.2">
      <c r="C361" s="13"/>
      <c r="D361" s="13"/>
    </row>
    <row r="362" spans="3:4" ht="13.5" customHeight="1" x14ac:dyDescent="0.2">
      <c r="C362" s="13"/>
      <c r="D362" s="13"/>
    </row>
    <row r="365" spans="3:4" ht="13.5" customHeight="1" x14ac:dyDescent="0.2">
      <c r="C365" s="13"/>
      <c r="D365" s="13"/>
    </row>
    <row r="366" spans="3:4" ht="13.5" customHeight="1" x14ac:dyDescent="0.2">
      <c r="C366" s="13"/>
      <c r="D366" s="13"/>
    </row>
    <row r="367" spans="3:4" ht="13.5" customHeight="1" x14ac:dyDescent="0.2">
      <c r="C367" s="13"/>
      <c r="D367" s="13"/>
    </row>
    <row r="368" spans="3:4" ht="13.5" customHeight="1" x14ac:dyDescent="0.2">
      <c r="C368" s="13"/>
      <c r="D368" s="13"/>
    </row>
    <row r="369" spans="3:4" ht="13.5" customHeight="1" x14ac:dyDescent="0.2">
      <c r="C369" s="13"/>
      <c r="D369" s="13"/>
    </row>
    <row r="371" spans="3:4" ht="13.5" customHeight="1" x14ac:dyDescent="0.2">
      <c r="C371" s="13"/>
      <c r="D371" s="13"/>
    </row>
    <row r="372" spans="3:4" ht="13.5" customHeight="1" x14ac:dyDescent="0.2">
      <c r="C372" s="13"/>
      <c r="D372" s="13"/>
    </row>
    <row r="373" spans="3:4" ht="13.5" customHeight="1" x14ac:dyDescent="0.2">
      <c r="C373" s="13"/>
      <c r="D373" s="13"/>
    </row>
    <row r="375" spans="3:4" ht="13.5" customHeight="1" x14ac:dyDescent="0.2">
      <c r="C375" s="13"/>
      <c r="D375" s="13"/>
    </row>
    <row r="376" spans="3:4" ht="13.5" customHeight="1" x14ac:dyDescent="0.2">
      <c r="C376" s="13"/>
      <c r="D376" s="13"/>
    </row>
    <row r="377" spans="3:4" ht="13.5" customHeight="1" x14ac:dyDescent="0.2">
      <c r="C377" s="13"/>
      <c r="D377" s="13"/>
    </row>
    <row r="379" spans="3:4" ht="13.5" customHeight="1" x14ac:dyDescent="0.2">
      <c r="C379" s="13"/>
      <c r="D379" s="13"/>
    </row>
    <row r="380" spans="3:4" ht="13.5" customHeight="1" x14ac:dyDescent="0.2">
      <c r="C380" s="13"/>
      <c r="D380" s="13"/>
    </row>
    <row r="381" spans="3:4" ht="13.5" customHeight="1" x14ac:dyDescent="0.2">
      <c r="C381" s="13"/>
      <c r="D381" s="13"/>
    </row>
    <row r="384" spans="3:4" ht="13.5" customHeight="1" x14ac:dyDescent="0.2">
      <c r="C384" s="13"/>
      <c r="D384" s="13"/>
    </row>
    <row r="385" spans="3:4" ht="13.5" customHeight="1" x14ac:dyDescent="0.2">
      <c r="C385" s="13"/>
      <c r="D385" s="13"/>
    </row>
    <row r="386" spans="3:4" ht="13.5" customHeight="1" x14ac:dyDescent="0.2">
      <c r="C386" s="13"/>
      <c r="D386" s="13"/>
    </row>
    <row r="388" spans="3:4" ht="13.5" customHeight="1" x14ac:dyDescent="0.2">
      <c r="C388" s="13"/>
      <c r="D388" s="13"/>
    </row>
    <row r="389" spans="3:4" ht="13.5" customHeight="1" x14ac:dyDescent="0.2">
      <c r="C389" s="13"/>
      <c r="D389" s="13"/>
    </row>
    <row r="390" spans="3:4" ht="13.5" customHeight="1" x14ac:dyDescent="0.2">
      <c r="C390" s="13"/>
      <c r="D390" s="13"/>
    </row>
    <row r="392" spans="3:4" ht="13.5" customHeight="1" x14ac:dyDescent="0.2">
      <c r="C392" s="13"/>
      <c r="D392" s="13"/>
    </row>
    <row r="393" spans="3:4" ht="13.5" customHeight="1" x14ac:dyDescent="0.2">
      <c r="C393" s="13"/>
      <c r="D393" s="13"/>
    </row>
    <row r="394" spans="3:4" ht="13.5" customHeight="1" x14ac:dyDescent="0.2">
      <c r="C394" s="13"/>
      <c r="D394" s="13"/>
    </row>
    <row r="396" spans="3:4" ht="13.5" customHeight="1" x14ac:dyDescent="0.2">
      <c r="C396" s="13"/>
      <c r="D396" s="13"/>
    </row>
    <row r="397" spans="3:4" ht="13.5" customHeight="1" x14ac:dyDescent="0.2">
      <c r="C397" s="13"/>
      <c r="D397" s="13"/>
    </row>
    <row r="398" spans="3:4" ht="13.5" customHeight="1" x14ac:dyDescent="0.2">
      <c r="C398" s="13"/>
      <c r="D398" s="13"/>
    </row>
    <row r="401" spans="1:6" ht="13.5" customHeight="1" x14ac:dyDescent="0.2">
      <c r="C401" s="13"/>
      <c r="D401" s="13"/>
    </row>
    <row r="402" spans="1:6" ht="13.5" customHeight="1" x14ac:dyDescent="0.2">
      <c r="C402" s="13"/>
      <c r="D402" s="13"/>
    </row>
    <row r="403" spans="1:6" ht="13.5" customHeight="1" x14ac:dyDescent="0.2">
      <c r="C403" s="13"/>
      <c r="D403" s="13"/>
    </row>
    <row r="405" spans="1:6" ht="13.5" customHeight="1" x14ac:dyDescent="0.2">
      <c r="C405" s="13"/>
      <c r="D405" s="13"/>
    </row>
    <row r="406" spans="1:6" ht="13.5" customHeight="1" x14ac:dyDescent="0.2">
      <c r="C406" s="13"/>
      <c r="D406" s="13"/>
    </row>
    <row r="407" spans="1:6" ht="13.5" customHeight="1" x14ac:dyDescent="0.2">
      <c r="C407" s="13"/>
      <c r="D407" s="13"/>
    </row>
    <row r="409" spans="1:6" ht="13.5" customHeight="1" x14ac:dyDescent="0.2">
      <c r="C409" s="13"/>
      <c r="D409" s="13"/>
    </row>
    <row r="410" spans="1:6" ht="13.5" customHeight="1" x14ac:dyDescent="0.2">
      <c r="C410" s="13"/>
      <c r="D410" s="13"/>
    </row>
    <row r="411" spans="1:6" ht="13.5" customHeight="1" x14ac:dyDescent="0.2">
      <c r="C411" s="13"/>
      <c r="D411" s="13"/>
    </row>
    <row r="413" spans="1:6" ht="13.5" customHeight="1" x14ac:dyDescent="0.2">
      <c r="C413" s="13"/>
      <c r="D413" s="13"/>
    </row>
    <row r="414" spans="1:6" ht="13.5" customHeight="1" x14ac:dyDescent="0.2">
      <c r="C414" s="13"/>
      <c r="D414" s="13"/>
    </row>
    <row r="415" spans="1:6" s="27" customFormat="1" ht="13.5" customHeight="1" x14ac:dyDescent="0.25">
      <c r="A415" s="23"/>
      <c r="B415" s="10"/>
      <c r="C415" s="13"/>
      <c r="D415" s="13"/>
      <c r="E415" s="26"/>
      <c r="F415" s="26"/>
    </row>
    <row r="416" spans="1:6" s="18" customFormat="1" ht="13.5" customHeight="1" x14ac:dyDescent="0.2">
      <c r="A416" s="14"/>
      <c r="B416" s="10"/>
      <c r="C416" s="11"/>
      <c r="D416" s="11"/>
      <c r="E416" s="17"/>
      <c r="F416" s="17"/>
    </row>
    <row r="417" spans="1:6" ht="13.5" customHeight="1" x14ac:dyDescent="0.2">
      <c r="C417" s="13"/>
      <c r="D417" s="13"/>
    </row>
    <row r="418" spans="1:6" ht="13.5" customHeight="1" x14ac:dyDescent="0.2">
      <c r="C418" s="19"/>
      <c r="D418" s="19"/>
    </row>
    <row r="419" spans="1:6" ht="13.5" customHeight="1" x14ac:dyDescent="0.2">
      <c r="C419" s="21"/>
      <c r="D419" s="21"/>
    </row>
    <row r="420" spans="1:6" ht="13.5" customHeight="1" x14ac:dyDescent="0.2">
      <c r="C420" s="21"/>
      <c r="D420" s="21"/>
    </row>
    <row r="421" spans="1:6" ht="13.5" customHeight="1" x14ac:dyDescent="0.2">
      <c r="C421" s="21"/>
      <c r="D421" s="21"/>
    </row>
    <row r="422" spans="1:6" s="22" customFormat="1" ht="13.5" customHeight="1" x14ac:dyDescent="0.15">
      <c r="A422" s="9"/>
      <c r="B422" s="10"/>
      <c r="C422" s="21"/>
      <c r="D422" s="21"/>
      <c r="E422" s="28"/>
      <c r="F422" s="28"/>
    </row>
    <row r="423" spans="1:6" ht="13.5" customHeight="1" x14ac:dyDescent="0.2">
      <c r="C423" s="13"/>
      <c r="D423" s="13"/>
    </row>
    <row r="424" spans="1:6" s="18" customFormat="1" ht="13.5" customHeight="1" x14ac:dyDescent="0.2">
      <c r="A424" s="14"/>
      <c r="B424" s="10"/>
      <c r="C424" s="13"/>
      <c r="D424" s="13"/>
      <c r="E424" s="17"/>
      <c r="F424" s="17"/>
    </row>
    <row r="425" spans="1:6" ht="13.5" customHeight="1" x14ac:dyDescent="0.2">
      <c r="C425" s="13"/>
      <c r="D425" s="13"/>
    </row>
    <row r="426" spans="1:6" ht="13.5" customHeight="1" x14ac:dyDescent="0.2">
      <c r="C426" s="13"/>
      <c r="D426" s="13"/>
    </row>
    <row r="427" spans="1:6" ht="13.5" customHeight="1" x14ac:dyDescent="0.2">
      <c r="C427" s="13"/>
      <c r="D427" s="13"/>
    </row>
    <row r="429" spans="1:6" s="18" customFormat="1" ht="13.5" customHeight="1" x14ac:dyDescent="0.2">
      <c r="A429" s="14"/>
      <c r="B429" s="10"/>
      <c r="C429" s="11"/>
      <c r="D429" s="11"/>
      <c r="E429" s="17"/>
      <c r="F429" s="17"/>
    </row>
    <row r="430" spans="1:6" ht="13.5" customHeight="1" x14ac:dyDescent="0.2">
      <c r="C430" s="13"/>
      <c r="D430" s="13"/>
    </row>
    <row r="432" spans="1:6" ht="13.5" customHeight="1" x14ac:dyDescent="0.2">
      <c r="C432" s="22"/>
      <c r="D432" s="22"/>
    </row>
    <row r="433" spans="2:4" ht="13.5" customHeight="1" x14ac:dyDescent="0.2">
      <c r="C433" s="22"/>
      <c r="D433" s="22"/>
    </row>
    <row r="434" spans="2:4" ht="13.5" customHeight="1" x14ac:dyDescent="0.2">
      <c r="B434" s="24"/>
      <c r="C434" s="25"/>
      <c r="D434" s="25"/>
    </row>
    <row r="435" spans="2:4" ht="13.5" customHeight="1" x14ac:dyDescent="0.2">
      <c r="B435" s="15"/>
      <c r="C435" s="18"/>
      <c r="D435" s="18"/>
    </row>
    <row r="437" spans="2:4" ht="13.5" customHeight="1" x14ac:dyDescent="0.2">
      <c r="C437" s="13"/>
      <c r="D437" s="13"/>
    </row>
    <row r="438" spans="2:4" ht="13.5" customHeight="1" x14ac:dyDescent="0.2">
      <c r="C438" s="13"/>
      <c r="D438" s="13"/>
    </row>
    <row r="439" spans="2:4" ht="13.5" customHeight="1" x14ac:dyDescent="0.2">
      <c r="C439" s="13"/>
      <c r="D439" s="13"/>
    </row>
    <row r="440" spans="2:4" ht="13.5" customHeight="1" x14ac:dyDescent="0.2">
      <c r="C440" s="13"/>
      <c r="D440" s="13"/>
    </row>
    <row r="441" spans="2:4" ht="13.5" customHeight="1" x14ac:dyDescent="0.2">
      <c r="C441" s="13"/>
      <c r="D441" s="13"/>
    </row>
    <row r="442" spans="2:4" ht="13.5" customHeight="1" x14ac:dyDescent="0.2">
      <c r="C442" s="13"/>
      <c r="D442" s="13"/>
    </row>
    <row r="443" spans="2:4" ht="13.5" customHeight="1" x14ac:dyDescent="0.2">
      <c r="B443" s="15"/>
      <c r="C443" s="18"/>
      <c r="D443" s="18"/>
    </row>
    <row r="445" spans="2:4" ht="13.5" customHeight="1" x14ac:dyDescent="0.2">
      <c r="C445" s="13"/>
      <c r="D445" s="13"/>
    </row>
    <row r="446" spans="2:4" ht="13.5" customHeight="1" x14ac:dyDescent="0.2">
      <c r="C446" s="13"/>
      <c r="D446" s="13"/>
    </row>
    <row r="447" spans="2:4" ht="13.5" customHeight="1" x14ac:dyDescent="0.2">
      <c r="C447" s="13"/>
      <c r="D447" s="13"/>
    </row>
    <row r="448" spans="2:4" ht="13.5" customHeight="1" x14ac:dyDescent="0.2">
      <c r="B448" s="15"/>
      <c r="C448" s="18"/>
      <c r="D448" s="18"/>
    </row>
    <row r="450" spans="3:4" ht="13.5" customHeight="1" x14ac:dyDescent="0.2">
      <c r="C450" s="13"/>
      <c r="D450" s="13"/>
    </row>
    <row r="451" spans="3:4" ht="13.5" customHeight="1" x14ac:dyDescent="0.2">
      <c r="C451" s="13"/>
      <c r="D451" s="13"/>
    </row>
    <row r="452" spans="3:4" ht="13.5" customHeight="1" x14ac:dyDescent="0.2">
      <c r="C452" s="13"/>
      <c r="D452" s="13"/>
    </row>
    <row r="453" spans="3:4" ht="13.5" customHeight="1" x14ac:dyDescent="0.2">
      <c r="C453" s="13"/>
      <c r="D453" s="13"/>
    </row>
    <row r="455" spans="3:4" ht="13.5" customHeight="1" x14ac:dyDescent="0.2">
      <c r="C455" s="13"/>
      <c r="D455" s="13"/>
    </row>
    <row r="456" spans="3:4" ht="13.5" customHeight="1" x14ac:dyDescent="0.2">
      <c r="C456" s="13"/>
      <c r="D456" s="13"/>
    </row>
    <row r="457" spans="3:4" ht="13.5" customHeight="1" x14ac:dyDescent="0.2">
      <c r="C457" s="13"/>
      <c r="D457" s="13"/>
    </row>
    <row r="458" spans="3:4" ht="13.5" customHeight="1" x14ac:dyDescent="0.2">
      <c r="C458" s="13"/>
      <c r="D458" s="13"/>
    </row>
    <row r="459" spans="3:4" ht="13.5" customHeight="1" x14ac:dyDescent="0.2">
      <c r="C459" s="13"/>
      <c r="D459" s="13"/>
    </row>
    <row r="460" spans="3:4" ht="13.5" customHeight="1" x14ac:dyDescent="0.2">
      <c r="C460" s="13"/>
      <c r="D460" s="13"/>
    </row>
    <row r="462" spans="3:4" ht="13.5" customHeight="1" x14ac:dyDescent="0.2">
      <c r="C462" s="13"/>
      <c r="D462" s="13"/>
    </row>
    <row r="463" spans="3:4" ht="13.5" customHeight="1" x14ac:dyDescent="0.2">
      <c r="C463" s="13"/>
      <c r="D463" s="13"/>
    </row>
    <row r="464" spans="3:4" ht="13.5" customHeight="1" x14ac:dyDescent="0.2">
      <c r="C464" s="13"/>
      <c r="D464" s="13"/>
    </row>
    <row r="465" spans="3:4" ht="13.5" customHeight="1" x14ac:dyDescent="0.2">
      <c r="C465" s="13"/>
      <c r="D465" s="13"/>
    </row>
    <row r="466" spans="3:4" ht="13.5" customHeight="1" x14ac:dyDescent="0.2">
      <c r="C466" s="13"/>
      <c r="D466" s="13"/>
    </row>
    <row r="468" spans="3:4" ht="13.5" customHeight="1" x14ac:dyDescent="0.2">
      <c r="C468" s="13"/>
      <c r="D468" s="13"/>
    </row>
    <row r="469" spans="3:4" ht="13.5" customHeight="1" x14ac:dyDescent="0.2">
      <c r="C469" s="13"/>
      <c r="D469" s="13"/>
    </row>
    <row r="470" spans="3:4" ht="13.5" customHeight="1" x14ac:dyDescent="0.2">
      <c r="C470" s="13"/>
      <c r="D470" s="13"/>
    </row>
    <row r="472" spans="3:4" ht="13.5" customHeight="1" x14ac:dyDescent="0.2">
      <c r="C472" s="13"/>
      <c r="D472" s="13"/>
    </row>
    <row r="474" spans="3:4" ht="13.5" customHeight="1" x14ac:dyDescent="0.2">
      <c r="C474" s="13"/>
      <c r="D474" s="13"/>
    </row>
    <row r="476" spans="3:4" ht="13.5" customHeight="1" x14ac:dyDescent="0.2">
      <c r="C476" s="13"/>
      <c r="D476" s="13"/>
    </row>
    <row r="478" spans="3:4" ht="13.5" customHeight="1" x14ac:dyDescent="0.2">
      <c r="C478" s="13"/>
      <c r="D478" s="13"/>
    </row>
    <row r="479" spans="3:4" ht="13.5" customHeight="1" x14ac:dyDescent="0.2">
      <c r="C479" s="13"/>
      <c r="D479" s="13"/>
    </row>
    <row r="481" spans="1:6" s="18" customFormat="1" ht="13.5" customHeight="1" x14ac:dyDescent="0.2">
      <c r="A481" s="14"/>
      <c r="B481" s="10"/>
      <c r="C481" s="13"/>
      <c r="D481" s="13"/>
      <c r="E481" s="17"/>
      <c r="F481" s="17"/>
    </row>
    <row r="483" spans="1:6" ht="13.5" customHeight="1" x14ac:dyDescent="0.2">
      <c r="C483" s="13"/>
      <c r="D483" s="13"/>
    </row>
    <row r="485" spans="1:6" ht="13.5" customHeight="1" x14ac:dyDescent="0.2">
      <c r="C485" s="13"/>
      <c r="D485" s="13"/>
    </row>
    <row r="486" spans="1:6" ht="13.5" customHeight="1" x14ac:dyDescent="0.2">
      <c r="C486" s="13"/>
      <c r="D486" s="13"/>
    </row>
    <row r="488" spans="1:6" ht="13.5" customHeight="1" x14ac:dyDescent="0.2">
      <c r="C488" s="13"/>
      <c r="D488" s="13"/>
    </row>
    <row r="489" spans="1:6" s="18" customFormat="1" ht="13.5" customHeight="1" x14ac:dyDescent="0.2">
      <c r="A489" s="14"/>
      <c r="B489" s="10"/>
      <c r="C489" s="13"/>
      <c r="D489" s="13"/>
      <c r="E489" s="17"/>
      <c r="F489" s="17"/>
    </row>
    <row r="490" spans="1:6" ht="13.5" customHeight="1" x14ac:dyDescent="0.2">
      <c r="C490" s="13"/>
      <c r="D490" s="13"/>
    </row>
    <row r="491" spans="1:6" ht="13.5" customHeight="1" x14ac:dyDescent="0.2">
      <c r="C491" s="13"/>
      <c r="D491" s="13"/>
    </row>
    <row r="492" spans="1:6" ht="13.5" customHeight="1" x14ac:dyDescent="0.2">
      <c r="C492" s="13"/>
      <c r="D492" s="13"/>
    </row>
    <row r="493" spans="1:6" ht="13.5" customHeight="1" x14ac:dyDescent="0.2">
      <c r="C493" s="13"/>
      <c r="D493" s="13"/>
    </row>
    <row r="494" spans="1:6" ht="13.5" customHeight="1" x14ac:dyDescent="0.2">
      <c r="C494" s="13"/>
      <c r="D494" s="13"/>
    </row>
    <row r="495" spans="1:6" s="18" customFormat="1" ht="13.5" customHeight="1" x14ac:dyDescent="0.2">
      <c r="A495" s="14"/>
      <c r="B495" s="10"/>
      <c r="C495" s="13"/>
      <c r="D495" s="13"/>
      <c r="E495" s="17"/>
      <c r="F495" s="17"/>
    </row>
    <row r="496" spans="1:6" s="18" customFormat="1" ht="13.5" customHeight="1" x14ac:dyDescent="0.2">
      <c r="A496" s="14"/>
      <c r="B496" s="10"/>
      <c r="C496" s="11"/>
      <c r="D496" s="11"/>
      <c r="E496" s="17"/>
      <c r="F496" s="17"/>
    </row>
    <row r="497" spans="1:6" s="18" customFormat="1" ht="13.5" customHeight="1" x14ac:dyDescent="0.2">
      <c r="A497" s="14"/>
      <c r="B497" s="10"/>
      <c r="C497" s="13"/>
      <c r="D497" s="13"/>
      <c r="E497" s="17"/>
      <c r="F497" s="17"/>
    </row>
    <row r="498" spans="1:6" ht="13.5" customHeight="1" x14ac:dyDescent="0.2">
      <c r="C498" s="13"/>
      <c r="D498" s="13"/>
    </row>
    <row r="499" spans="1:6" ht="13.5" customHeight="1" x14ac:dyDescent="0.2">
      <c r="C499" s="13"/>
      <c r="D499" s="13"/>
    </row>
    <row r="500" spans="1:6" s="18" customFormat="1" ht="13.5" customHeight="1" x14ac:dyDescent="0.2">
      <c r="A500" s="14"/>
      <c r="B500" s="15"/>
      <c r="E500" s="17"/>
      <c r="F500" s="17"/>
    </row>
    <row r="501" spans="1:6" s="18" customFormat="1" ht="13.5" customHeight="1" x14ac:dyDescent="0.2">
      <c r="A501" s="14"/>
      <c r="B501" s="10"/>
      <c r="C501" s="11"/>
      <c r="D501" s="11"/>
      <c r="E501" s="17"/>
      <c r="F501" s="17"/>
    </row>
    <row r="502" spans="1:6" ht="13.5" customHeight="1" x14ac:dyDescent="0.2">
      <c r="C502" s="13"/>
      <c r="D502" s="13"/>
    </row>
    <row r="504" spans="1:6" ht="13.5" customHeight="1" x14ac:dyDescent="0.2">
      <c r="C504" s="13"/>
      <c r="D504" s="13"/>
    </row>
    <row r="507" spans="1:6" s="22" customFormat="1" ht="13.5" customHeight="1" x14ac:dyDescent="0.15">
      <c r="A507" s="9"/>
      <c r="B507" s="10"/>
      <c r="C507" s="13"/>
      <c r="D507" s="13"/>
      <c r="E507" s="28"/>
      <c r="F507" s="28"/>
    </row>
    <row r="508" spans="1:6" s="18" customFormat="1" ht="13.5" customHeight="1" x14ac:dyDescent="0.2">
      <c r="A508" s="14"/>
      <c r="B508" s="15"/>
      <c r="E508" s="17"/>
      <c r="F508" s="17"/>
    </row>
    <row r="509" spans="1:6" s="18" customFormat="1" ht="13.5" customHeight="1" x14ac:dyDescent="0.2">
      <c r="A509" s="14"/>
      <c r="B509" s="10"/>
      <c r="C509" s="11"/>
      <c r="D509" s="11"/>
      <c r="E509" s="17"/>
      <c r="F509" s="17"/>
    </row>
    <row r="510" spans="1:6" s="18" customFormat="1" ht="13.5" customHeight="1" x14ac:dyDescent="0.2">
      <c r="A510" s="14"/>
      <c r="B510" s="10"/>
      <c r="C510" s="13"/>
      <c r="D510" s="13"/>
      <c r="E510" s="17"/>
      <c r="F510" s="17"/>
    </row>
    <row r="511" spans="1:6" s="18" customFormat="1" ht="13.5" customHeight="1" x14ac:dyDescent="0.2">
      <c r="A511" s="14"/>
      <c r="B511" s="10"/>
      <c r="C511" s="11"/>
      <c r="D511" s="11"/>
      <c r="E511" s="17"/>
      <c r="F511" s="17"/>
    </row>
    <row r="512" spans="1:6" s="27" customFormat="1" ht="13.5" customHeight="1" x14ac:dyDescent="0.25">
      <c r="A512" s="23"/>
      <c r="B512" s="10"/>
      <c r="C512" s="13"/>
      <c r="D512" s="13"/>
      <c r="E512" s="26"/>
      <c r="F512" s="26"/>
    </row>
    <row r="513" spans="1:6" s="20" customFormat="1" ht="13.5" customHeight="1" x14ac:dyDescent="0.2">
      <c r="A513" s="29"/>
      <c r="B513" s="10"/>
      <c r="C513" s="13"/>
      <c r="D513" s="13"/>
    </row>
    <row r="514" spans="1:6" s="20" customFormat="1" ht="13.5" customHeight="1" x14ac:dyDescent="0.2">
      <c r="A514" s="29"/>
      <c r="B514" s="15"/>
      <c r="C514" s="18"/>
      <c r="D514" s="18"/>
    </row>
    <row r="515" spans="1:6" s="20" customFormat="1" ht="13.5" customHeight="1" x14ac:dyDescent="0.2">
      <c r="A515" s="30"/>
      <c r="B515" s="15"/>
      <c r="C515" s="18"/>
      <c r="D515" s="18"/>
    </row>
    <row r="516" spans="1:6" ht="13.5" customHeight="1" x14ac:dyDescent="0.2">
      <c r="A516" s="30"/>
      <c r="B516" s="15"/>
      <c r="C516" s="18"/>
      <c r="D516" s="18"/>
    </row>
    <row r="517" spans="1:6" ht="13.5" customHeight="1" x14ac:dyDescent="0.2">
      <c r="A517" s="30"/>
    </row>
    <row r="518" spans="1:6" ht="13.5" customHeight="1" x14ac:dyDescent="0.2">
      <c r="A518" s="30"/>
      <c r="C518" s="13"/>
      <c r="D518" s="13"/>
    </row>
    <row r="519" spans="1:6" ht="13.5" customHeight="1" x14ac:dyDescent="0.2">
      <c r="A519" s="30"/>
      <c r="B519" s="15"/>
      <c r="C519" s="18"/>
      <c r="D519" s="18"/>
    </row>
    <row r="520" spans="1:6" s="18" customFormat="1" ht="13.5" customHeight="1" x14ac:dyDescent="0.2">
      <c r="A520" s="14"/>
      <c r="B520" s="15"/>
      <c r="E520" s="17"/>
      <c r="F520" s="17"/>
    </row>
    <row r="522" spans="1:6" ht="13.5" customHeight="1" x14ac:dyDescent="0.2">
      <c r="C522" s="13"/>
      <c r="D522" s="13"/>
    </row>
    <row r="523" spans="1:6" ht="13.5" customHeight="1" x14ac:dyDescent="0.2">
      <c r="C523" s="13"/>
      <c r="D523" s="13"/>
    </row>
    <row r="524" spans="1:6" ht="13.5" customHeight="1" x14ac:dyDescent="0.2">
      <c r="C524" s="13"/>
      <c r="D524" s="13"/>
    </row>
    <row r="525" spans="1:6" ht="13.5" customHeight="1" x14ac:dyDescent="0.2">
      <c r="C525" s="13"/>
      <c r="D525" s="13"/>
    </row>
    <row r="526" spans="1:6" s="22" customFormat="1" ht="13.5" customHeight="1" x14ac:dyDescent="0.15">
      <c r="A526" s="9"/>
      <c r="B526" s="10"/>
      <c r="C526" s="13"/>
      <c r="D526" s="13"/>
      <c r="E526" s="28"/>
      <c r="F526" s="28"/>
    </row>
    <row r="527" spans="1:6" ht="13.5" customHeight="1" x14ac:dyDescent="0.2">
      <c r="B527" s="15"/>
      <c r="C527" s="18"/>
      <c r="D527" s="18"/>
    </row>
    <row r="528" spans="1:6" ht="13.5" customHeight="1" x14ac:dyDescent="0.2">
      <c r="B528" s="15"/>
      <c r="C528" s="18"/>
      <c r="D528" s="18"/>
    </row>
    <row r="529" spans="1:6" ht="13.5" customHeight="1" x14ac:dyDescent="0.2">
      <c r="B529" s="15"/>
      <c r="C529" s="18"/>
      <c r="D529" s="18"/>
    </row>
    <row r="530" spans="1:6" ht="13.5" customHeight="1" x14ac:dyDescent="0.2">
      <c r="B530" s="15"/>
      <c r="C530" s="18"/>
      <c r="D530" s="18"/>
    </row>
    <row r="531" spans="1:6" ht="13.5" customHeight="1" x14ac:dyDescent="0.2">
      <c r="B531" s="24"/>
      <c r="C531" s="25"/>
      <c r="D531" s="25"/>
    </row>
    <row r="532" spans="1:6" s="18" customFormat="1" ht="13.5" customHeight="1" x14ac:dyDescent="0.2">
      <c r="A532" s="14"/>
      <c r="B532" s="15"/>
      <c r="E532" s="17"/>
      <c r="F532" s="17"/>
    </row>
    <row r="533" spans="1:6" ht="13.5" customHeight="1" x14ac:dyDescent="0.2">
      <c r="B533" s="15"/>
      <c r="C533" s="18"/>
      <c r="D533" s="18"/>
    </row>
    <row r="534" spans="1:6" ht="13.5" customHeight="1" x14ac:dyDescent="0.2">
      <c r="C534" s="20"/>
      <c r="D534" s="20"/>
    </row>
    <row r="535" spans="1:6" ht="13.5" customHeight="1" x14ac:dyDescent="0.2">
      <c r="C535" s="20"/>
      <c r="D535" s="20"/>
    </row>
    <row r="536" spans="1:6" ht="13.5" customHeight="1" x14ac:dyDescent="0.2">
      <c r="C536" s="20"/>
      <c r="D536" s="20"/>
    </row>
    <row r="537" spans="1:6" ht="13.5" customHeight="1" x14ac:dyDescent="0.2">
      <c r="C537" s="20"/>
      <c r="D537" s="20"/>
    </row>
    <row r="538" spans="1:6" ht="13.5" customHeight="1" x14ac:dyDescent="0.2">
      <c r="C538" s="20"/>
      <c r="D538" s="20"/>
    </row>
    <row r="539" spans="1:6" ht="13.5" customHeight="1" x14ac:dyDescent="0.2">
      <c r="B539" s="15"/>
      <c r="C539" s="18"/>
      <c r="D539" s="18"/>
    </row>
    <row r="540" spans="1:6" ht="13.5" customHeight="1" x14ac:dyDescent="0.2">
      <c r="C540" s="13"/>
      <c r="D540" s="13"/>
    </row>
    <row r="541" spans="1:6" ht="13.5" customHeight="1" x14ac:dyDescent="0.2">
      <c r="C541" s="13"/>
      <c r="D541" s="13"/>
    </row>
    <row r="542" spans="1:6" ht="13.5" customHeight="1" x14ac:dyDescent="0.2">
      <c r="C542" s="13"/>
      <c r="D542" s="13"/>
    </row>
    <row r="543" spans="1:6" ht="13.5" customHeight="1" x14ac:dyDescent="0.2">
      <c r="C543" s="13"/>
      <c r="D543" s="13"/>
    </row>
    <row r="544" spans="1:6" ht="13.5" customHeight="1" x14ac:dyDescent="0.2">
      <c r="C544" s="13"/>
      <c r="D544" s="13"/>
    </row>
    <row r="545" spans="2:4" ht="13.5" customHeight="1" x14ac:dyDescent="0.2">
      <c r="C545" s="13"/>
      <c r="D545" s="13"/>
    </row>
    <row r="546" spans="2:4" ht="13.5" customHeight="1" x14ac:dyDescent="0.2">
      <c r="C546" s="13"/>
      <c r="D546" s="13"/>
    </row>
    <row r="547" spans="2:4" ht="13.5" customHeight="1" x14ac:dyDescent="0.2">
      <c r="C547" s="13"/>
      <c r="D547" s="13"/>
    </row>
    <row r="548" spans="2:4" ht="13.5" customHeight="1" x14ac:dyDescent="0.2">
      <c r="C548" s="13"/>
      <c r="D548" s="13"/>
    </row>
    <row r="549" spans="2:4" ht="13.5" customHeight="1" x14ac:dyDescent="0.2">
      <c r="C549" s="13"/>
      <c r="D549" s="13"/>
    </row>
    <row r="550" spans="2:4" ht="13.5" customHeight="1" x14ac:dyDescent="0.2">
      <c r="C550" s="13"/>
      <c r="D550" s="13"/>
    </row>
    <row r="551" spans="2:4" ht="13.5" customHeight="1" x14ac:dyDescent="0.2">
      <c r="B551" s="15"/>
      <c r="C551" s="18"/>
      <c r="D551" s="18"/>
    </row>
    <row r="556" spans="2:4" ht="13.5" customHeight="1" x14ac:dyDescent="0.2">
      <c r="C556" s="13"/>
      <c r="D556" s="13"/>
    </row>
    <row r="557" spans="2:4" ht="13.5" customHeight="1" x14ac:dyDescent="0.2">
      <c r="C557" s="13"/>
      <c r="D557" s="13"/>
    </row>
    <row r="558" spans="2:4" ht="13.5" customHeight="1" x14ac:dyDescent="0.2">
      <c r="C558" s="13"/>
      <c r="D558" s="13"/>
    </row>
    <row r="559" spans="2:4" ht="13.5" customHeight="1" x14ac:dyDescent="0.2">
      <c r="C559" s="13"/>
      <c r="D559" s="13"/>
    </row>
    <row r="560" spans="2:4" ht="13.5" customHeight="1" x14ac:dyDescent="0.2">
      <c r="C560" s="13"/>
      <c r="D560" s="13"/>
    </row>
    <row r="561" spans="3:4" ht="13.5" customHeight="1" x14ac:dyDescent="0.2">
      <c r="C561" s="13"/>
      <c r="D561" s="13"/>
    </row>
    <row r="562" spans="3:4" ht="13.5" customHeight="1" x14ac:dyDescent="0.2">
      <c r="C562" s="13"/>
      <c r="D562" s="13"/>
    </row>
    <row r="563" spans="3:4" ht="13.5" customHeight="1" x14ac:dyDescent="0.2">
      <c r="C563" s="13"/>
      <c r="D563" s="13"/>
    </row>
    <row r="565" spans="3:4" ht="13.5" customHeight="1" x14ac:dyDescent="0.2">
      <c r="C565" s="13"/>
      <c r="D565" s="13"/>
    </row>
    <row r="566" spans="3:4" ht="13.5" customHeight="1" x14ac:dyDescent="0.2">
      <c r="C566" s="13"/>
      <c r="D566" s="13"/>
    </row>
    <row r="567" spans="3:4" ht="13.5" customHeight="1" x14ac:dyDescent="0.2">
      <c r="C567" s="13"/>
      <c r="D567" s="13"/>
    </row>
    <row r="568" spans="3:4" ht="13.5" customHeight="1" x14ac:dyDescent="0.2">
      <c r="C568" s="13"/>
      <c r="D568" s="13"/>
    </row>
    <row r="569" spans="3:4" ht="13.5" customHeight="1" x14ac:dyDescent="0.2">
      <c r="C569" s="13"/>
      <c r="D569" s="13"/>
    </row>
    <row r="570" spans="3:4" ht="13.5" customHeight="1" x14ac:dyDescent="0.2">
      <c r="C570" s="13"/>
      <c r="D570" s="13"/>
    </row>
    <row r="571" spans="3:4" ht="13.5" customHeight="1" x14ac:dyDescent="0.2">
      <c r="C571" s="13"/>
      <c r="D571" s="13"/>
    </row>
    <row r="572" spans="3:4" ht="13.5" customHeight="1" x14ac:dyDescent="0.2">
      <c r="C572" s="13"/>
      <c r="D572" s="13"/>
    </row>
    <row r="573" spans="3:4" ht="13.5" customHeight="1" x14ac:dyDescent="0.2">
      <c r="C573" s="13"/>
      <c r="D573" s="13"/>
    </row>
    <row r="574" spans="3:4" ht="13.5" customHeight="1" x14ac:dyDescent="0.2">
      <c r="C574" s="13"/>
      <c r="D574" s="13"/>
    </row>
    <row r="575" spans="3:4" ht="13.5" customHeight="1" x14ac:dyDescent="0.2">
      <c r="C575" s="13"/>
      <c r="D575" s="13"/>
    </row>
    <row r="576" spans="3:4" ht="13.5" customHeight="1" x14ac:dyDescent="0.2">
      <c r="C576" s="13"/>
      <c r="D576" s="13"/>
    </row>
    <row r="577" spans="3:4" ht="13.5" customHeight="1" x14ac:dyDescent="0.2">
      <c r="C577" s="13"/>
      <c r="D577" s="13"/>
    </row>
    <row r="578" spans="3:4" ht="13.5" customHeight="1" x14ac:dyDescent="0.2">
      <c r="C578" s="13"/>
      <c r="D578" s="13"/>
    </row>
    <row r="579" spans="3:4" ht="13.5" customHeight="1" x14ac:dyDescent="0.2">
      <c r="C579" s="13"/>
      <c r="D579" s="13"/>
    </row>
    <row r="580" spans="3:4" ht="13.5" customHeight="1" x14ac:dyDescent="0.2">
      <c r="C580" s="13"/>
      <c r="D580" s="13"/>
    </row>
    <row r="581" spans="3:4" ht="13.5" customHeight="1" x14ac:dyDescent="0.2">
      <c r="C581" s="13"/>
      <c r="D581" s="13"/>
    </row>
    <row r="582" spans="3:4" ht="13.5" customHeight="1" x14ac:dyDescent="0.2">
      <c r="C582" s="13"/>
      <c r="D582" s="13"/>
    </row>
    <row r="583" spans="3:4" ht="13.5" customHeight="1" x14ac:dyDescent="0.2">
      <c r="C583" s="13"/>
      <c r="D583" s="13"/>
    </row>
    <row r="584" spans="3:4" ht="13.5" customHeight="1" x14ac:dyDescent="0.2">
      <c r="C584" s="13"/>
      <c r="D584" s="13"/>
    </row>
    <row r="585" spans="3:4" ht="13.5" customHeight="1" x14ac:dyDescent="0.2">
      <c r="C585" s="13"/>
      <c r="D585" s="13"/>
    </row>
    <row r="586" spans="3:4" ht="13.5" customHeight="1" x14ac:dyDescent="0.2">
      <c r="C586" s="13"/>
      <c r="D586" s="13"/>
    </row>
    <row r="587" spans="3:4" ht="13.5" customHeight="1" x14ac:dyDescent="0.2">
      <c r="C587" s="13"/>
      <c r="D587" s="13"/>
    </row>
    <row r="588" spans="3:4" ht="13.5" customHeight="1" x14ac:dyDescent="0.2">
      <c r="C588" s="13"/>
      <c r="D588" s="13"/>
    </row>
    <row r="589" spans="3:4" ht="13.5" customHeight="1" x14ac:dyDescent="0.2">
      <c r="C589" s="13"/>
      <c r="D589" s="13"/>
    </row>
    <row r="590" spans="3:4" ht="13.5" customHeight="1" x14ac:dyDescent="0.2">
      <c r="C590" s="13"/>
      <c r="D590" s="13"/>
    </row>
    <row r="591" spans="3:4" ht="13.5" customHeight="1" x14ac:dyDescent="0.2">
      <c r="C591" s="13"/>
      <c r="D591" s="13"/>
    </row>
    <row r="592" spans="3:4" ht="13.5" customHeight="1" x14ac:dyDescent="0.2">
      <c r="C592" s="13"/>
      <c r="D592" s="13"/>
    </row>
    <row r="593" spans="3:4" ht="13.5" customHeight="1" x14ac:dyDescent="0.2">
      <c r="C593" s="13"/>
      <c r="D593" s="13"/>
    </row>
    <row r="594" spans="3:4" ht="13.5" customHeight="1" x14ac:dyDescent="0.2">
      <c r="C594" s="13"/>
      <c r="D594" s="13"/>
    </row>
    <row r="595" spans="3:4" ht="13.5" customHeight="1" x14ac:dyDescent="0.2">
      <c r="C595" s="13"/>
      <c r="D595" s="13"/>
    </row>
    <row r="596" spans="3:4" ht="13.5" customHeight="1" x14ac:dyDescent="0.2">
      <c r="C596" s="13"/>
      <c r="D596" s="13"/>
    </row>
    <row r="597" spans="3:4" ht="13.5" customHeight="1" x14ac:dyDescent="0.2">
      <c r="C597" s="13"/>
      <c r="D597" s="13"/>
    </row>
    <row r="598" spans="3:4" ht="13.5" customHeight="1" x14ac:dyDescent="0.2">
      <c r="C598" s="13"/>
      <c r="D598" s="13"/>
    </row>
    <row r="599" spans="3:4" ht="13.5" customHeight="1" x14ac:dyDescent="0.2">
      <c r="C599" s="13"/>
      <c r="D599" s="13"/>
    </row>
    <row r="600" spans="3:4" ht="13.5" customHeight="1" x14ac:dyDescent="0.2">
      <c r="C600" s="13"/>
      <c r="D600" s="13"/>
    </row>
    <row r="601" spans="3:4" ht="13.5" customHeight="1" x14ac:dyDescent="0.2">
      <c r="C601" s="13"/>
      <c r="D601" s="13"/>
    </row>
    <row r="602" spans="3:4" ht="13.5" customHeight="1" x14ac:dyDescent="0.2">
      <c r="C602" s="13"/>
      <c r="D602" s="13"/>
    </row>
    <row r="603" spans="3:4" ht="13.5" customHeight="1" x14ac:dyDescent="0.2">
      <c r="C603" s="13"/>
      <c r="D603" s="13"/>
    </row>
    <row r="604" spans="3:4" ht="13.5" customHeight="1" x14ac:dyDescent="0.2">
      <c r="C604" s="13"/>
      <c r="D604" s="13"/>
    </row>
    <row r="605" spans="3:4" ht="13.5" customHeight="1" x14ac:dyDescent="0.2">
      <c r="C605" s="13"/>
      <c r="D605" s="13"/>
    </row>
    <row r="606" spans="3:4" ht="13.5" customHeight="1" x14ac:dyDescent="0.2">
      <c r="C606" s="13"/>
      <c r="D606" s="13"/>
    </row>
    <row r="607" spans="3:4" ht="13.5" customHeight="1" x14ac:dyDescent="0.2">
      <c r="C607" s="13"/>
      <c r="D607" s="13"/>
    </row>
    <row r="608" spans="3:4" ht="13.5" customHeight="1" x14ac:dyDescent="0.2">
      <c r="C608" s="13"/>
      <c r="D608" s="13"/>
    </row>
    <row r="609" spans="3:4" ht="13.5" customHeight="1" x14ac:dyDescent="0.2">
      <c r="C609" s="13"/>
      <c r="D609" s="13"/>
    </row>
    <row r="610" spans="3:4" ht="13.5" customHeight="1" x14ac:dyDescent="0.2">
      <c r="C610" s="13"/>
      <c r="D610" s="13"/>
    </row>
    <row r="611" spans="3:4" ht="13.5" customHeight="1" x14ac:dyDescent="0.2">
      <c r="C611" s="13"/>
      <c r="D611" s="13"/>
    </row>
    <row r="612" spans="3:4" ht="13.5" customHeight="1" x14ac:dyDescent="0.2">
      <c r="C612" s="13"/>
      <c r="D612" s="13"/>
    </row>
    <row r="613" spans="3:4" ht="13.5" customHeight="1" x14ac:dyDescent="0.2">
      <c r="C613" s="13"/>
      <c r="D613" s="13"/>
    </row>
    <row r="614" spans="3:4" ht="13.5" customHeight="1" x14ac:dyDescent="0.2">
      <c r="C614" s="13"/>
      <c r="D614" s="13"/>
    </row>
    <row r="615" spans="3:4" ht="13.5" customHeight="1" x14ac:dyDescent="0.2">
      <c r="C615" s="13"/>
      <c r="D615" s="13"/>
    </row>
    <row r="616" spans="3:4" ht="13.5" customHeight="1" x14ac:dyDescent="0.2">
      <c r="C616" s="13"/>
      <c r="D616" s="13"/>
    </row>
    <row r="617" spans="3:4" ht="13.5" customHeight="1" x14ac:dyDescent="0.2">
      <c r="C617" s="13"/>
      <c r="D617" s="13"/>
    </row>
    <row r="618" spans="3:4" ht="13.5" customHeight="1" x14ac:dyDescent="0.2">
      <c r="C618" s="13"/>
      <c r="D618" s="13"/>
    </row>
    <row r="619" spans="3:4" ht="13.5" customHeight="1" x14ac:dyDescent="0.2">
      <c r="C619" s="13"/>
      <c r="D619" s="13"/>
    </row>
    <row r="620" spans="3:4" ht="13.5" customHeight="1" x14ac:dyDescent="0.2">
      <c r="C620" s="13"/>
      <c r="D620" s="13"/>
    </row>
    <row r="621" spans="3:4" ht="13.5" customHeight="1" x14ac:dyDescent="0.2">
      <c r="C621" s="13"/>
      <c r="D621" s="13"/>
    </row>
    <row r="622" spans="3:4" ht="13.5" customHeight="1" x14ac:dyDescent="0.2">
      <c r="C622" s="13"/>
      <c r="D622" s="13"/>
    </row>
    <row r="623" spans="3:4" ht="13.5" customHeight="1" x14ac:dyDescent="0.2">
      <c r="C623" s="13"/>
      <c r="D623" s="13"/>
    </row>
    <row r="624" spans="3:4" ht="13.5" customHeight="1" x14ac:dyDescent="0.2">
      <c r="C624" s="13"/>
      <c r="D624" s="13"/>
    </row>
    <row r="625" spans="3:4" ht="13.5" customHeight="1" x14ac:dyDescent="0.2">
      <c r="C625" s="13"/>
      <c r="D625" s="13"/>
    </row>
    <row r="626" spans="3:4" ht="13.5" customHeight="1" x14ac:dyDescent="0.2">
      <c r="C626" s="13"/>
      <c r="D626" s="13"/>
    </row>
    <row r="627" spans="3:4" ht="13.5" customHeight="1" x14ac:dyDescent="0.2">
      <c r="C627" s="13"/>
      <c r="D627" s="13"/>
    </row>
    <row r="628" spans="3:4" ht="13.5" customHeight="1" x14ac:dyDescent="0.2">
      <c r="C628" s="13"/>
      <c r="D628" s="13"/>
    </row>
    <row r="629" spans="3:4" ht="13.5" customHeight="1" x14ac:dyDescent="0.2">
      <c r="C629" s="13"/>
      <c r="D629" s="13"/>
    </row>
    <row r="630" spans="3:4" ht="13.5" customHeight="1" x14ac:dyDescent="0.2">
      <c r="C630" s="13"/>
      <c r="D630" s="13"/>
    </row>
    <row r="631" spans="3:4" ht="13.5" customHeight="1" x14ac:dyDescent="0.2">
      <c r="C631" s="13"/>
      <c r="D631" s="13"/>
    </row>
    <row r="632" spans="3:4" ht="13.5" customHeight="1" x14ac:dyDescent="0.2">
      <c r="C632" s="13"/>
      <c r="D632" s="13"/>
    </row>
    <row r="633" spans="3:4" ht="13.5" customHeight="1" x14ac:dyDescent="0.2">
      <c r="C633" s="13"/>
      <c r="D633" s="13"/>
    </row>
    <row r="634" spans="3:4" ht="13.5" customHeight="1" x14ac:dyDescent="0.2">
      <c r="C634" s="13"/>
      <c r="D634" s="13"/>
    </row>
    <row r="635" spans="3:4" ht="13.5" customHeight="1" x14ac:dyDescent="0.2">
      <c r="C635" s="13"/>
      <c r="D635" s="13"/>
    </row>
    <row r="636" spans="3:4" ht="13.5" customHeight="1" x14ac:dyDescent="0.2">
      <c r="C636" s="13"/>
      <c r="D636" s="13"/>
    </row>
    <row r="637" spans="3:4" ht="13.5" customHeight="1" x14ac:dyDescent="0.2">
      <c r="C637" s="13"/>
      <c r="D637" s="13"/>
    </row>
    <row r="638" spans="3:4" ht="13.5" customHeight="1" x14ac:dyDescent="0.2">
      <c r="C638" s="13"/>
      <c r="D638" s="13"/>
    </row>
    <row r="639" spans="3:4" ht="13.5" customHeight="1" x14ac:dyDescent="0.2">
      <c r="C639" s="13"/>
      <c r="D639" s="13"/>
    </row>
    <row r="640" spans="3:4" ht="13.5" customHeight="1" x14ac:dyDescent="0.2">
      <c r="C640" s="13"/>
      <c r="D640" s="13"/>
    </row>
    <row r="641" spans="3:4" ht="13.5" customHeight="1" x14ac:dyDescent="0.2">
      <c r="C641" s="13"/>
      <c r="D641" s="13"/>
    </row>
    <row r="644" spans="3:4" ht="13.5" customHeight="1" x14ac:dyDescent="0.2">
      <c r="C644" s="13"/>
      <c r="D644" s="13"/>
    </row>
    <row r="646" spans="3:4" ht="13.5" customHeight="1" x14ac:dyDescent="0.2">
      <c r="C646" s="13"/>
      <c r="D646" s="13"/>
    </row>
    <row r="647" spans="3:4" ht="13.5" customHeight="1" x14ac:dyDescent="0.2">
      <c r="C647" s="13"/>
      <c r="D647" s="13"/>
    </row>
    <row r="648" spans="3:4" ht="13.5" customHeight="1" x14ac:dyDescent="0.2">
      <c r="C648" s="13"/>
      <c r="D648" s="13"/>
    </row>
    <row r="649" spans="3:4" ht="13.5" customHeight="1" x14ac:dyDescent="0.2">
      <c r="C649" s="13"/>
      <c r="D649" s="13"/>
    </row>
    <row r="650" spans="3:4" ht="13.5" customHeight="1" x14ac:dyDescent="0.2">
      <c r="C650" s="13"/>
      <c r="D650" s="13"/>
    </row>
    <row r="651" spans="3:4" ht="13.5" customHeight="1" x14ac:dyDescent="0.2">
      <c r="C651" s="13"/>
      <c r="D651" s="13"/>
    </row>
    <row r="652" spans="3:4" ht="13.5" customHeight="1" x14ac:dyDescent="0.2">
      <c r="C652" s="13"/>
      <c r="D652" s="13"/>
    </row>
    <row r="653" spans="3:4" ht="13.5" customHeight="1" x14ac:dyDescent="0.2">
      <c r="C653" s="13"/>
      <c r="D653" s="13"/>
    </row>
    <row r="654" spans="3:4" ht="13.5" customHeight="1" x14ac:dyDescent="0.2">
      <c r="C654" s="13"/>
      <c r="D654" s="13"/>
    </row>
    <row r="655" spans="3:4" ht="13.5" customHeight="1" x14ac:dyDescent="0.2">
      <c r="C655" s="13"/>
      <c r="D655" s="13"/>
    </row>
    <row r="656" spans="3:4" ht="13.5" customHeight="1" x14ac:dyDescent="0.2">
      <c r="C656" s="13"/>
      <c r="D656" s="13"/>
    </row>
    <row r="657" spans="3:4" ht="13.5" customHeight="1" x14ac:dyDescent="0.2">
      <c r="C657" s="13"/>
      <c r="D657" s="13"/>
    </row>
    <row r="658" spans="3:4" ht="13.5" customHeight="1" x14ac:dyDescent="0.2">
      <c r="C658" s="13"/>
      <c r="D658" s="13"/>
    </row>
    <row r="659" spans="3:4" ht="13.5" customHeight="1" x14ac:dyDescent="0.2">
      <c r="C659" s="13"/>
      <c r="D659" s="13"/>
    </row>
    <row r="660" spans="3:4" ht="13.5" customHeight="1" x14ac:dyDescent="0.2">
      <c r="C660" s="13"/>
      <c r="D660" s="13"/>
    </row>
    <row r="661" spans="3:4" ht="13.5" customHeight="1" x14ac:dyDescent="0.2">
      <c r="C661" s="13"/>
      <c r="D661" s="13"/>
    </row>
    <row r="664" spans="3:4" ht="13.5" customHeight="1" x14ac:dyDescent="0.2">
      <c r="C664" s="13"/>
      <c r="D664" s="13"/>
    </row>
    <row r="666" spans="3:4" ht="13.5" customHeight="1" x14ac:dyDescent="0.2">
      <c r="C666" s="13"/>
      <c r="D666" s="13"/>
    </row>
    <row r="667" spans="3:4" ht="13.5" customHeight="1" x14ac:dyDescent="0.2">
      <c r="C667" s="13"/>
      <c r="D667" s="13"/>
    </row>
    <row r="668" spans="3:4" ht="13.5" customHeight="1" x14ac:dyDescent="0.2">
      <c r="C668" s="13"/>
      <c r="D668" s="13"/>
    </row>
    <row r="669" spans="3:4" ht="13.5" customHeight="1" x14ac:dyDescent="0.2">
      <c r="C669" s="13"/>
      <c r="D669" s="13"/>
    </row>
    <row r="670" spans="3:4" ht="13.5" customHeight="1" x14ac:dyDescent="0.2">
      <c r="C670" s="13"/>
      <c r="D670" s="13"/>
    </row>
    <row r="671" spans="3:4" ht="13.5" customHeight="1" x14ac:dyDescent="0.2">
      <c r="C671" s="13"/>
      <c r="D671" s="13"/>
    </row>
    <row r="672" spans="3:4" ht="13.5" customHeight="1" x14ac:dyDescent="0.2">
      <c r="C672" s="13"/>
      <c r="D672" s="13"/>
    </row>
    <row r="673" spans="3:4" ht="13.5" customHeight="1" x14ac:dyDescent="0.2">
      <c r="C673" s="13"/>
      <c r="D673" s="13"/>
    </row>
    <row r="674" spans="3:4" ht="13.5" customHeight="1" x14ac:dyDescent="0.2">
      <c r="C674" s="13"/>
      <c r="D674" s="13"/>
    </row>
    <row r="675" spans="3:4" ht="13.5" customHeight="1" x14ac:dyDescent="0.2">
      <c r="C675" s="13"/>
      <c r="D675" s="13"/>
    </row>
    <row r="676" spans="3:4" ht="13.5" customHeight="1" x14ac:dyDescent="0.2">
      <c r="C676" s="13"/>
      <c r="D676" s="13"/>
    </row>
    <row r="677" spans="3:4" ht="13.5" customHeight="1" x14ac:dyDescent="0.2">
      <c r="C677" s="13"/>
      <c r="D677" s="13"/>
    </row>
    <row r="678" spans="3:4" ht="13.5" customHeight="1" x14ac:dyDescent="0.2">
      <c r="C678" s="13"/>
      <c r="D678" s="13"/>
    </row>
    <row r="679" spans="3:4" ht="13.5" customHeight="1" x14ac:dyDescent="0.2">
      <c r="C679" s="13"/>
      <c r="D679" s="13"/>
    </row>
    <row r="680" spans="3:4" ht="13.5" customHeight="1" x14ac:dyDescent="0.2">
      <c r="C680" s="13"/>
      <c r="D680" s="13"/>
    </row>
    <row r="681" spans="3:4" ht="13.5" customHeight="1" x14ac:dyDescent="0.2">
      <c r="C681" s="13"/>
      <c r="D681" s="13"/>
    </row>
    <row r="682" spans="3:4" ht="13.5" customHeight="1" x14ac:dyDescent="0.2">
      <c r="C682" s="13"/>
      <c r="D682" s="13"/>
    </row>
    <row r="683" spans="3:4" ht="13.5" customHeight="1" x14ac:dyDescent="0.2">
      <c r="C683" s="13"/>
      <c r="D683" s="13"/>
    </row>
    <row r="684" spans="3:4" ht="13.5" customHeight="1" x14ac:dyDescent="0.2">
      <c r="C684" s="13"/>
      <c r="D684" s="13"/>
    </row>
    <row r="685" spans="3:4" ht="13.5" customHeight="1" x14ac:dyDescent="0.2">
      <c r="C685" s="13"/>
      <c r="D685" s="13"/>
    </row>
    <row r="686" spans="3:4" ht="13.5" customHeight="1" x14ac:dyDescent="0.2">
      <c r="C686" s="13"/>
      <c r="D686" s="13"/>
    </row>
    <row r="687" spans="3:4" ht="13.5" customHeight="1" x14ac:dyDescent="0.2">
      <c r="C687" s="13"/>
      <c r="D687" s="13"/>
    </row>
    <row r="690" spans="3:4" ht="13.5" customHeight="1" x14ac:dyDescent="0.2">
      <c r="C690" s="13"/>
      <c r="D690" s="13"/>
    </row>
    <row r="692" spans="3:4" ht="13.5" customHeight="1" x14ac:dyDescent="0.2">
      <c r="C692" s="13"/>
      <c r="D692" s="13"/>
    </row>
    <row r="693" spans="3:4" ht="13.5" customHeight="1" x14ac:dyDescent="0.2">
      <c r="C693" s="13"/>
      <c r="D693" s="13"/>
    </row>
    <row r="694" spans="3:4" ht="13.5" customHeight="1" x14ac:dyDescent="0.2">
      <c r="C694" s="13"/>
      <c r="D694" s="13"/>
    </row>
    <row r="695" spans="3:4" ht="13.5" customHeight="1" x14ac:dyDescent="0.2">
      <c r="C695" s="13"/>
      <c r="D695" s="13"/>
    </row>
    <row r="696" spans="3:4" ht="13.5" customHeight="1" x14ac:dyDescent="0.2">
      <c r="C696" s="13"/>
      <c r="D696" s="13"/>
    </row>
    <row r="697" spans="3:4" ht="13.5" customHeight="1" x14ac:dyDescent="0.2">
      <c r="C697" s="13"/>
      <c r="D697" s="13"/>
    </row>
    <row r="698" spans="3:4" ht="13.5" customHeight="1" x14ac:dyDescent="0.2">
      <c r="C698" s="13"/>
      <c r="D698" s="13"/>
    </row>
    <row r="699" spans="3:4" ht="13.5" customHeight="1" x14ac:dyDescent="0.2">
      <c r="C699" s="13"/>
      <c r="D699" s="13"/>
    </row>
    <row r="700" spans="3:4" ht="13.5" customHeight="1" x14ac:dyDescent="0.2">
      <c r="C700" s="13"/>
      <c r="D700" s="13"/>
    </row>
    <row r="701" spans="3:4" ht="13.5" customHeight="1" x14ac:dyDescent="0.2">
      <c r="C701" s="13"/>
      <c r="D701" s="13"/>
    </row>
    <row r="702" spans="3:4" ht="13.5" customHeight="1" x14ac:dyDescent="0.2">
      <c r="C702" s="13"/>
      <c r="D702" s="13"/>
    </row>
    <row r="703" spans="3:4" ht="13.5" customHeight="1" x14ac:dyDescent="0.2">
      <c r="C703" s="13"/>
      <c r="D703" s="13"/>
    </row>
    <row r="704" spans="3:4" ht="13.5" customHeight="1" x14ac:dyDescent="0.2">
      <c r="C704" s="13"/>
      <c r="D704" s="13"/>
    </row>
    <row r="705" spans="3:4" ht="13.5" customHeight="1" x14ac:dyDescent="0.2">
      <c r="C705" s="13"/>
      <c r="D705" s="13"/>
    </row>
    <row r="706" spans="3:4" ht="13.5" customHeight="1" x14ac:dyDescent="0.2">
      <c r="C706" s="13"/>
      <c r="D706" s="13"/>
    </row>
    <row r="707" spans="3:4" ht="13.5" customHeight="1" x14ac:dyDescent="0.2">
      <c r="C707" s="13"/>
      <c r="D707" s="13"/>
    </row>
    <row r="708" spans="3:4" ht="13.5" customHeight="1" x14ac:dyDescent="0.2">
      <c r="C708" s="13"/>
      <c r="D708" s="13"/>
    </row>
    <row r="709" spans="3:4" ht="13.5" customHeight="1" x14ac:dyDescent="0.2">
      <c r="C709" s="13"/>
      <c r="D709" s="13"/>
    </row>
    <row r="710" spans="3:4" ht="13.5" customHeight="1" x14ac:dyDescent="0.2">
      <c r="C710" s="13"/>
      <c r="D710" s="13"/>
    </row>
    <row r="711" spans="3:4" ht="13.5" customHeight="1" x14ac:dyDescent="0.2">
      <c r="C711" s="13"/>
      <c r="D711" s="13"/>
    </row>
    <row r="712" spans="3:4" ht="13.5" customHeight="1" x14ac:dyDescent="0.2">
      <c r="C712" s="13"/>
      <c r="D712" s="13"/>
    </row>
    <row r="713" spans="3:4" ht="13.5" customHeight="1" x14ac:dyDescent="0.2">
      <c r="C713" s="13"/>
      <c r="D713" s="13"/>
    </row>
    <row r="717" spans="3:4" ht="13.5" customHeight="1" x14ac:dyDescent="0.2">
      <c r="C717" s="13"/>
      <c r="D717" s="13"/>
    </row>
    <row r="718" spans="3:4" ht="13.5" customHeight="1" x14ac:dyDescent="0.2">
      <c r="C718" s="13"/>
      <c r="D718" s="13"/>
    </row>
    <row r="719" spans="3:4" ht="13.5" customHeight="1" x14ac:dyDescent="0.2">
      <c r="C719" s="13"/>
      <c r="D719" s="13"/>
    </row>
    <row r="720" spans="3:4" ht="13.5" customHeight="1" x14ac:dyDescent="0.2">
      <c r="C720" s="13"/>
      <c r="D720" s="13"/>
    </row>
    <row r="721" spans="3:4" ht="13.5" customHeight="1" x14ac:dyDescent="0.2">
      <c r="C721" s="13"/>
      <c r="D721" s="13"/>
    </row>
    <row r="722" spans="3:4" ht="13.5" customHeight="1" x14ac:dyDescent="0.2">
      <c r="C722" s="13"/>
      <c r="D722" s="13"/>
    </row>
    <row r="726" spans="3:4" ht="13.5" customHeight="1" x14ac:dyDescent="0.2">
      <c r="C726" s="13"/>
      <c r="D726" s="13"/>
    </row>
    <row r="727" spans="3:4" ht="13.5" customHeight="1" x14ac:dyDescent="0.2">
      <c r="C727" s="13"/>
      <c r="D727" s="13"/>
    </row>
    <row r="728" spans="3:4" ht="13.5" customHeight="1" x14ac:dyDescent="0.2">
      <c r="C728" s="13"/>
      <c r="D728" s="13"/>
    </row>
    <row r="729" spans="3:4" ht="13.5" customHeight="1" x14ac:dyDescent="0.2">
      <c r="C729" s="13"/>
      <c r="D729" s="13"/>
    </row>
    <row r="730" spans="3:4" ht="13.5" customHeight="1" x14ac:dyDescent="0.2">
      <c r="C730" s="13"/>
      <c r="D730" s="13"/>
    </row>
    <row r="731" spans="3:4" ht="13.5" customHeight="1" x14ac:dyDescent="0.2">
      <c r="C731" s="13"/>
      <c r="D731" s="13"/>
    </row>
    <row r="732" spans="3:4" ht="13.5" customHeight="1" x14ac:dyDescent="0.2">
      <c r="C732" s="13"/>
      <c r="D732" s="13"/>
    </row>
    <row r="733" spans="3:4" ht="13.5" customHeight="1" x14ac:dyDescent="0.2">
      <c r="C733" s="13"/>
      <c r="D733" s="13"/>
    </row>
    <row r="734" spans="3:4" ht="13.5" customHeight="1" x14ac:dyDescent="0.2">
      <c r="C734" s="13"/>
      <c r="D734" s="13"/>
    </row>
    <row r="735" spans="3:4" ht="13.5" customHeight="1" x14ac:dyDescent="0.2">
      <c r="C735" s="13"/>
      <c r="D735" s="13"/>
    </row>
    <row r="736" spans="3:4" ht="13.5" customHeight="1" x14ac:dyDescent="0.2">
      <c r="C736" s="13"/>
      <c r="D736" s="13"/>
    </row>
    <row r="737" spans="3:4" ht="13.5" customHeight="1" x14ac:dyDescent="0.2">
      <c r="C737" s="13"/>
      <c r="D737" s="13"/>
    </row>
    <row r="738" spans="3:4" ht="13.5" customHeight="1" x14ac:dyDescent="0.2">
      <c r="C738" s="13"/>
      <c r="D738" s="13"/>
    </row>
    <row r="739" spans="3:4" ht="13.5" customHeight="1" x14ac:dyDescent="0.2">
      <c r="C739" s="13"/>
      <c r="D739" s="13"/>
    </row>
    <row r="740" spans="3:4" ht="13.5" customHeight="1" x14ac:dyDescent="0.2">
      <c r="C740" s="13"/>
      <c r="D740" s="13"/>
    </row>
    <row r="741" spans="3:4" ht="13.5" customHeight="1" x14ac:dyDescent="0.2">
      <c r="C741" s="13"/>
      <c r="D741" s="13"/>
    </row>
    <row r="742" spans="3:4" ht="13.5" customHeight="1" x14ac:dyDescent="0.2">
      <c r="C742" s="13"/>
      <c r="D742" s="13"/>
    </row>
    <row r="743" spans="3:4" ht="13.5" customHeight="1" x14ac:dyDescent="0.2">
      <c r="C743" s="13"/>
      <c r="D743" s="13"/>
    </row>
    <row r="744" spans="3:4" ht="13.5" customHeight="1" x14ac:dyDescent="0.2">
      <c r="C744" s="13"/>
      <c r="D744" s="13"/>
    </row>
    <row r="745" spans="3:4" ht="13.5" customHeight="1" x14ac:dyDescent="0.2">
      <c r="C745" s="13"/>
      <c r="D745" s="13"/>
    </row>
    <row r="746" spans="3:4" ht="13.5" customHeight="1" x14ac:dyDescent="0.2">
      <c r="C746" s="13"/>
      <c r="D746" s="13"/>
    </row>
    <row r="747" spans="3:4" ht="13.5" customHeight="1" x14ac:dyDescent="0.2">
      <c r="C747" s="13"/>
      <c r="D747" s="13"/>
    </row>
    <row r="748" spans="3:4" ht="13.5" customHeight="1" x14ac:dyDescent="0.2">
      <c r="C748" s="13"/>
      <c r="D748" s="13"/>
    </row>
    <row r="749" spans="3:4" ht="13.5" customHeight="1" x14ac:dyDescent="0.2">
      <c r="C749" s="13"/>
      <c r="D749" s="13"/>
    </row>
    <row r="750" spans="3:4" ht="13.5" customHeight="1" x14ac:dyDescent="0.2">
      <c r="C750" s="13"/>
      <c r="D750" s="13"/>
    </row>
    <row r="751" spans="3:4" ht="13.5" customHeight="1" x14ac:dyDescent="0.2">
      <c r="C751" s="13"/>
      <c r="D751" s="13"/>
    </row>
    <row r="752" spans="3:4" ht="13.5" customHeight="1" x14ac:dyDescent="0.2">
      <c r="C752" s="13"/>
      <c r="D752" s="13"/>
    </row>
    <row r="753" spans="3:4" ht="13.5" customHeight="1" x14ac:dyDescent="0.2">
      <c r="C753" s="13"/>
      <c r="D753" s="13"/>
    </row>
    <row r="754" spans="3:4" ht="13.5" customHeight="1" x14ac:dyDescent="0.2">
      <c r="C754" s="13"/>
      <c r="D754" s="13"/>
    </row>
    <row r="755" spans="3:4" ht="13.5" customHeight="1" x14ac:dyDescent="0.2">
      <c r="C755" s="13"/>
      <c r="D755" s="13"/>
    </row>
    <row r="756" spans="3:4" ht="13.5" customHeight="1" x14ac:dyDescent="0.2">
      <c r="C756" s="13"/>
      <c r="D756" s="13"/>
    </row>
    <row r="757" spans="3:4" ht="13.5" customHeight="1" x14ac:dyDescent="0.2">
      <c r="C757" s="13"/>
      <c r="D757" s="13"/>
    </row>
    <row r="758" spans="3:4" ht="13.5" customHeight="1" x14ac:dyDescent="0.2">
      <c r="C758" s="13"/>
      <c r="D758" s="13"/>
    </row>
    <row r="759" spans="3:4" ht="13.5" customHeight="1" x14ac:dyDescent="0.2">
      <c r="C759" s="13"/>
      <c r="D759" s="13"/>
    </row>
    <row r="761" spans="3:4" ht="13.5" customHeight="1" x14ac:dyDescent="0.2">
      <c r="C761" s="13"/>
      <c r="D761" s="13"/>
    </row>
    <row r="762" spans="3:4" ht="13.5" customHeight="1" x14ac:dyDescent="0.2">
      <c r="C762" s="13"/>
      <c r="D762" s="13"/>
    </row>
    <row r="763" spans="3:4" ht="13.5" customHeight="1" x14ac:dyDescent="0.2">
      <c r="C763" s="13"/>
      <c r="D763" s="13"/>
    </row>
    <row r="765" spans="3:4" ht="13.5" customHeight="1" x14ac:dyDescent="0.2">
      <c r="C765" s="13"/>
      <c r="D765" s="13"/>
    </row>
    <row r="766" spans="3:4" ht="13.5" customHeight="1" x14ac:dyDescent="0.2">
      <c r="C766" s="13"/>
      <c r="D766" s="13"/>
    </row>
    <row r="767" spans="3:4" ht="13.5" customHeight="1" x14ac:dyDescent="0.2">
      <c r="C767" s="13"/>
      <c r="D767" s="13"/>
    </row>
    <row r="768" spans="3:4" ht="13.5" customHeight="1" x14ac:dyDescent="0.2">
      <c r="C768" s="13"/>
      <c r="D768" s="13"/>
    </row>
    <row r="769" spans="1:6" ht="13.5" customHeight="1" x14ac:dyDescent="0.2">
      <c r="C769" s="13"/>
      <c r="D769" s="13"/>
    </row>
    <row r="770" spans="1:6" ht="13.5" customHeight="1" x14ac:dyDescent="0.2">
      <c r="C770" s="13"/>
      <c r="D770" s="13"/>
    </row>
    <row r="771" spans="1:6" ht="13.5" customHeight="1" x14ac:dyDescent="0.2">
      <c r="C771" s="13"/>
      <c r="D771" s="13"/>
    </row>
    <row r="772" spans="1:6" ht="13.5" customHeight="1" x14ac:dyDescent="0.2">
      <c r="C772" s="13"/>
      <c r="D772" s="13"/>
    </row>
    <row r="773" spans="1:6" ht="13.5" customHeight="1" x14ac:dyDescent="0.2">
      <c r="C773" s="13"/>
      <c r="D773" s="13"/>
    </row>
    <row r="774" spans="1:6" ht="13.5" customHeight="1" x14ac:dyDescent="0.2">
      <c r="C774" s="13"/>
      <c r="D774" s="13"/>
    </row>
    <row r="776" spans="1:6" ht="13.5" customHeight="1" x14ac:dyDescent="0.2">
      <c r="C776" s="13"/>
      <c r="D776" s="13"/>
    </row>
    <row r="778" spans="1:6" s="18" customFormat="1" ht="13.5" customHeight="1" x14ac:dyDescent="0.2">
      <c r="A778" s="14"/>
      <c r="B778" s="10"/>
      <c r="C778" s="11"/>
      <c r="D778" s="11"/>
      <c r="E778" s="17"/>
      <c r="F778" s="17"/>
    </row>
    <row r="779" spans="1:6" ht="13.5" customHeight="1" x14ac:dyDescent="0.2">
      <c r="C779" s="13"/>
      <c r="D779" s="13"/>
    </row>
    <row r="780" spans="1:6" ht="13.5" customHeight="1" x14ac:dyDescent="0.2">
      <c r="C780" s="13"/>
      <c r="D780" s="13"/>
    </row>
    <row r="781" spans="1:6" ht="13.5" customHeight="1" x14ac:dyDescent="0.2">
      <c r="C781" s="13"/>
      <c r="D781" s="13"/>
    </row>
    <row r="782" spans="1:6" ht="13.5" customHeight="1" x14ac:dyDescent="0.2">
      <c r="C782" s="13"/>
      <c r="D782" s="13"/>
    </row>
    <row r="783" spans="1:6" ht="13.5" customHeight="1" x14ac:dyDescent="0.2">
      <c r="C783" s="13"/>
      <c r="D783" s="13"/>
    </row>
    <row r="784" spans="1:6" ht="13.5" customHeight="1" x14ac:dyDescent="0.2">
      <c r="C784" s="13"/>
      <c r="D784" s="13"/>
    </row>
    <row r="785" spans="2:4" ht="13.5" customHeight="1" x14ac:dyDescent="0.2">
      <c r="C785" s="13"/>
      <c r="D785" s="13"/>
    </row>
    <row r="786" spans="2:4" ht="13.5" customHeight="1" x14ac:dyDescent="0.2">
      <c r="C786" s="13"/>
      <c r="D786" s="13"/>
    </row>
    <row r="787" spans="2:4" ht="13.5" customHeight="1" x14ac:dyDescent="0.2">
      <c r="C787" s="13"/>
      <c r="D787" s="13"/>
    </row>
    <row r="788" spans="2:4" ht="13.5" customHeight="1" x14ac:dyDescent="0.2">
      <c r="C788" s="13"/>
      <c r="D788" s="13"/>
    </row>
    <row r="789" spans="2:4" ht="13.5" customHeight="1" x14ac:dyDescent="0.2">
      <c r="C789" s="13"/>
      <c r="D789" s="13"/>
    </row>
    <row r="790" spans="2:4" ht="13.5" customHeight="1" x14ac:dyDescent="0.2">
      <c r="C790" s="13"/>
      <c r="D790" s="13"/>
    </row>
    <row r="791" spans="2:4" ht="13.5" customHeight="1" x14ac:dyDescent="0.2">
      <c r="C791" s="13"/>
      <c r="D791" s="13"/>
    </row>
    <row r="792" spans="2:4" ht="13.5" customHeight="1" x14ac:dyDescent="0.2">
      <c r="C792" s="13"/>
      <c r="D792" s="13"/>
    </row>
    <row r="793" spans="2:4" ht="13.5" customHeight="1" x14ac:dyDescent="0.2">
      <c r="C793" s="13"/>
      <c r="D793" s="13"/>
    </row>
    <row r="794" spans="2:4" ht="13.5" customHeight="1" x14ac:dyDescent="0.2">
      <c r="C794" s="13"/>
      <c r="D794" s="13"/>
    </row>
    <row r="795" spans="2:4" ht="13.5" customHeight="1" x14ac:dyDescent="0.2">
      <c r="C795" s="13"/>
      <c r="D795" s="13"/>
    </row>
    <row r="796" spans="2:4" ht="13.5" customHeight="1" x14ac:dyDescent="0.2">
      <c r="C796" s="13"/>
      <c r="D796" s="13"/>
    </row>
    <row r="797" spans="2:4" ht="13.5" customHeight="1" x14ac:dyDescent="0.2">
      <c r="B797" s="15"/>
      <c r="C797" s="18"/>
      <c r="D797" s="18"/>
    </row>
    <row r="799" spans="2:4" ht="13.5" customHeight="1" x14ac:dyDescent="0.2">
      <c r="C799" s="13"/>
      <c r="D799" s="13"/>
    </row>
    <row r="800" spans="2:4" ht="13.5" customHeight="1" x14ac:dyDescent="0.2">
      <c r="C800" s="13"/>
      <c r="D800" s="13"/>
    </row>
    <row r="803" spans="1:6" ht="13.5" customHeight="1" x14ac:dyDescent="0.2">
      <c r="C803" s="13"/>
      <c r="D803" s="13"/>
    </row>
    <row r="804" spans="1:6" ht="13.5" customHeight="1" x14ac:dyDescent="0.2">
      <c r="C804" s="13"/>
      <c r="D804" s="13"/>
    </row>
    <row r="805" spans="1:6" ht="13.5" customHeight="1" x14ac:dyDescent="0.2">
      <c r="C805" s="13"/>
      <c r="D805" s="13"/>
    </row>
    <row r="806" spans="1:6" ht="13.5" customHeight="1" x14ac:dyDescent="0.2">
      <c r="C806" s="13"/>
      <c r="D806" s="13"/>
    </row>
    <row r="808" spans="1:6" ht="13.5" customHeight="1" x14ac:dyDescent="0.2">
      <c r="C808" s="13"/>
      <c r="D808" s="13"/>
    </row>
    <row r="809" spans="1:6" ht="13.5" customHeight="1" x14ac:dyDescent="0.2">
      <c r="C809" s="13"/>
      <c r="D809" s="13"/>
    </row>
    <row r="810" spans="1:6" ht="13.5" customHeight="1" x14ac:dyDescent="0.2">
      <c r="C810" s="13"/>
      <c r="D810" s="13"/>
    </row>
    <row r="811" spans="1:6" ht="13.5" customHeight="1" x14ac:dyDescent="0.2">
      <c r="C811" s="13"/>
      <c r="D811" s="13"/>
    </row>
    <row r="813" spans="1:6" ht="13.5" customHeight="1" x14ac:dyDescent="0.2">
      <c r="C813" s="13"/>
      <c r="D813" s="13"/>
    </row>
    <row r="814" spans="1:6" ht="13.5" customHeight="1" x14ac:dyDescent="0.2">
      <c r="C814" s="13"/>
      <c r="D814" s="13"/>
    </row>
    <row r="816" spans="1:6" s="27" customFormat="1" ht="13.5" customHeight="1" x14ac:dyDescent="0.25">
      <c r="A816" s="23"/>
      <c r="B816" s="10"/>
      <c r="C816" s="13"/>
      <c r="D816" s="13"/>
      <c r="E816" s="26"/>
      <c r="F816" s="26"/>
    </row>
    <row r="817" spans="1:6" s="18" customFormat="1" ht="13.5" customHeight="1" x14ac:dyDescent="0.2">
      <c r="A817" s="14"/>
      <c r="B817" s="10"/>
      <c r="C817" s="13"/>
      <c r="D817" s="13"/>
      <c r="E817" s="17"/>
      <c r="F817" s="17"/>
    </row>
    <row r="818" spans="1:6" s="18" customFormat="1" ht="13.5" customHeight="1" x14ac:dyDescent="0.2">
      <c r="A818" s="14"/>
      <c r="B818" s="10"/>
      <c r="C818" s="13"/>
      <c r="D818" s="13"/>
      <c r="E818" s="17"/>
      <c r="F818" s="17"/>
    </row>
    <row r="819" spans="1:6" s="18" customFormat="1" ht="13.5" customHeight="1" x14ac:dyDescent="0.2">
      <c r="A819" s="14"/>
      <c r="B819" s="10"/>
      <c r="C819" s="13"/>
      <c r="D819" s="13"/>
      <c r="E819" s="17"/>
      <c r="F819" s="17"/>
    </row>
    <row r="821" spans="1:6" ht="13.5" customHeight="1" x14ac:dyDescent="0.2">
      <c r="C821" s="13"/>
      <c r="D821" s="13"/>
    </row>
    <row r="822" spans="1:6" ht="13.5" customHeight="1" x14ac:dyDescent="0.2">
      <c r="C822" s="13"/>
      <c r="D822" s="13"/>
    </row>
    <row r="824" spans="1:6" ht="13.5" customHeight="1" x14ac:dyDescent="0.2">
      <c r="C824" s="13"/>
      <c r="D824" s="13"/>
    </row>
    <row r="825" spans="1:6" ht="13.5" customHeight="1" x14ac:dyDescent="0.2">
      <c r="C825" s="13"/>
      <c r="D825" s="13"/>
    </row>
    <row r="827" spans="1:6" ht="13.5" customHeight="1" x14ac:dyDescent="0.2">
      <c r="C827" s="13"/>
      <c r="D827" s="13"/>
    </row>
    <row r="828" spans="1:6" ht="13.5" customHeight="1" x14ac:dyDescent="0.2">
      <c r="C828" s="13"/>
      <c r="D828" s="13"/>
    </row>
    <row r="830" spans="1:6" ht="13.5" customHeight="1" x14ac:dyDescent="0.2">
      <c r="C830" s="13"/>
      <c r="D830" s="13"/>
    </row>
    <row r="831" spans="1:6" ht="13.5" customHeight="1" x14ac:dyDescent="0.2">
      <c r="C831" s="13"/>
      <c r="D831" s="13"/>
    </row>
    <row r="835" spans="2:4" ht="13.5" customHeight="1" x14ac:dyDescent="0.2">
      <c r="B835" s="24"/>
      <c r="C835" s="25"/>
      <c r="D835" s="25"/>
    </row>
    <row r="836" spans="2:4" ht="13.5" customHeight="1" x14ac:dyDescent="0.2">
      <c r="B836" s="15"/>
      <c r="C836" s="18"/>
      <c r="D836" s="18"/>
    </row>
    <row r="837" spans="2:4" ht="13.5" customHeight="1" x14ac:dyDescent="0.2">
      <c r="B837" s="15"/>
      <c r="C837" s="18"/>
      <c r="D837" s="18"/>
    </row>
    <row r="838" spans="2:4" ht="13.5" customHeight="1" x14ac:dyDescent="0.2">
      <c r="B838" s="15"/>
      <c r="C838" s="18"/>
      <c r="D838" s="18"/>
    </row>
    <row r="841" spans="2:4" ht="13.5" customHeight="1" x14ac:dyDescent="0.2">
      <c r="C841" s="13"/>
      <c r="D841" s="13"/>
    </row>
    <row r="843" spans="2:4" ht="13.5" customHeight="1" x14ac:dyDescent="0.2">
      <c r="C843" s="13"/>
      <c r="D843" s="13"/>
    </row>
    <row r="844" spans="2:4" ht="13.5" customHeight="1" x14ac:dyDescent="0.2">
      <c r="C844" s="13"/>
      <c r="D844" s="13"/>
    </row>
    <row r="851" spans="3:4" ht="13.5" customHeight="1" x14ac:dyDescent="0.2">
      <c r="C851" s="13"/>
      <c r="D851" s="13"/>
    </row>
    <row r="854" spans="3:4" ht="13.5" customHeight="1" x14ac:dyDescent="0.2">
      <c r="C854" s="13"/>
      <c r="D854" s="13"/>
    </row>
    <row r="855" spans="3:4" ht="13.5" customHeight="1" x14ac:dyDescent="0.2">
      <c r="C855" s="13"/>
      <c r="D855" s="13"/>
    </row>
    <row r="857" spans="3:4" ht="13.5" customHeight="1" x14ac:dyDescent="0.2">
      <c r="C857" s="13"/>
      <c r="D857" s="13"/>
    </row>
    <row r="858" spans="3:4" ht="13.5" customHeight="1" x14ac:dyDescent="0.2">
      <c r="C858" s="13"/>
      <c r="D858" s="13"/>
    </row>
    <row r="860" spans="3:4" ht="13.5" customHeight="1" x14ac:dyDescent="0.2">
      <c r="C860" s="13"/>
      <c r="D860" s="13"/>
    </row>
    <row r="862" spans="3:4" ht="13.5" customHeight="1" x14ac:dyDescent="0.2">
      <c r="C862" s="13"/>
      <c r="D862" s="13"/>
    </row>
    <row r="867" spans="1:6" ht="13.5" customHeight="1" x14ac:dyDescent="0.2">
      <c r="C867" s="13"/>
      <c r="D867" s="13"/>
    </row>
    <row r="868" spans="1:6" ht="13.5" customHeight="1" x14ac:dyDescent="0.2">
      <c r="C868" s="13"/>
      <c r="D868" s="13"/>
    </row>
    <row r="869" spans="1:6" ht="13.5" customHeight="1" x14ac:dyDescent="0.2">
      <c r="C869" s="13"/>
      <c r="D869" s="13"/>
    </row>
    <row r="870" spans="1:6" ht="13.5" customHeight="1" x14ac:dyDescent="0.2">
      <c r="C870" s="13"/>
      <c r="D870" s="13"/>
    </row>
    <row r="871" spans="1:6" ht="13.5" customHeight="1" x14ac:dyDescent="0.2">
      <c r="C871" s="13"/>
      <c r="D871" s="13"/>
    </row>
    <row r="872" spans="1:6" ht="13.5" customHeight="1" x14ac:dyDescent="0.2">
      <c r="C872" s="13"/>
      <c r="D872" s="13"/>
    </row>
    <row r="873" spans="1:6" ht="13.5" customHeight="1" x14ac:dyDescent="0.2">
      <c r="C873" s="13"/>
      <c r="D873" s="13"/>
    </row>
    <row r="874" spans="1:6" s="18" customFormat="1" ht="13.5" customHeight="1" x14ac:dyDescent="0.2">
      <c r="A874" s="14"/>
      <c r="B874" s="10"/>
      <c r="C874" s="13"/>
      <c r="D874" s="13"/>
      <c r="E874" s="17"/>
      <c r="F874" s="17"/>
    </row>
    <row r="875" spans="1:6" ht="13.5" customHeight="1" x14ac:dyDescent="0.2">
      <c r="C875" s="13"/>
      <c r="D875" s="13"/>
    </row>
    <row r="876" spans="1:6" ht="13.5" customHeight="1" x14ac:dyDescent="0.2">
      <c r="C876" s="13"/>
      <c r="D876" s="13"/>
    </row>
    <row r="877" spans="1:6" ht="13.5" customHeight="1" x14ac:dyDescent="0.2">
      <c r="C877" s="13"/>
      <c r="D877" s="13"/>
    </row>
    <row r="878" spans="1:6" ht="13.5" customHeight="1" x14ac:dyDescent="0.2">
      <c r="C878" s="13"/>
      <c r="D878" s="13"/>
    </row>
    <row r="879" spans="1:6" ht="13.5" customHeight="1" x14ac:dyDescent="0.2">
      <c r="C879" s="13"/>
      <c r="D879" s="13"/>
    </row>
    <row r="882" spans="1:6" ht="13.5" customHeight="1" x14ac:dyDescent="0.2">
      <c r="C882" s="13"/>
      <c r="D882" s="13"/>
    </row>
    <row r="883" spans="1:6" ht="13.5" customHeight="1" x14ac:dyDescent="0.2">
      <c r="C883" s="13"/>
      <c r="D883" s="13"/>
    </row>
    <row r="885" spans="1:6" s="22" customFormat="1" ht="13.5" customHeight="1" x14ac:dyDescent="0.15">
      <c r="A885" s="9"/>
      <c r="B885" s="10"/>
      <c r="C885" s="11"/>
      <c r="D885" s="11"/>
      <c r="E885" s="28"/>
      <c r="F885" s="28"/>
    </row>
    <row r="889" spans="1:6" s="18" customFormat="1" ht="13.5" customHeight="1" x14ac:dyDescent="0.2">
      <c r="A889" s="14"/>
      <c r="B889" s="10"/>
      <c r="C889" s="11"/>
      <c r="D889" s="11"/>
      <c r="E889" s="17"/>
      <c r="F889" s="17"/>
    </row>
    <row r="890" spans="1:6" s="20" customFormat="1" ht="13.5" customHeight="1" x14ac:dyDescent="0.2">
      <c r="A890" s="9"/>
      <c r="B890" s="10"/>
      <c r="C890" s="13"/>
      <c r="D890" s="13"/>
    </row>
    <row r="891" spans="1:6" s="1" customFormat="1" ht="13.5" customHeight="1" x14ac:dyDescent="0.2">
      <c r="A891" s="14"/>
      <c r="B891" s="10"/>
      <c r="C891" s="11"/>
      <c r="D891" s="11"/>
    </row>
    <row r="892" spans="1:6" s="20" customFormat="1" ht="13.5" customHeight="1" x14ac:dyDescent="0.2">
      <c r="A892" s="9"/>
      <c r="B892" s="10"/>
      <c r="C892" s="11"/>
      <c r="D892" s="11"/>
    </row>
    <row r="893" spans="1:6" s="20" customFormat="1" ht="13.5" customHeight="1" x14ac:dyDescent="0.2">
      <c r="A893" s="9"/>
      <c r="B893" s="15"/>
      <c r="C893" s="18"/>
      <c r="D893" s="18"/>
    </row>
    <row r="896" spans="1:6" ht="13.5" customHeight="1" x14ac:dyDescent="0.2">
      <c r="B896" s="31"/>
      <c r="C896" s="19"/>
      <c r="D896" s="19"/>
    </row>
    <row r="898" spans="1:4" ht="13.5" customHeight="1" x14ac:dyDescent="0.2">
      <c r="C898" s="13"/>
      <c r="D898" s="13"/>
    </row>
    <row r="899" spans="1:4" ht="13.5" customHeight="1" x14ac:dyDescent="0.2">
      <c r="C899" s="13"/>
      <c r="D899" s="13"/>
    </row>
    <row r="900" spans="1:4" ht="13.5" customHeight="1" x14ac:dyDescent="0.2">
      <c r="C900" s="13"/>
      <c r="D900" s="13"/>
    </row>
    <row r="902" spans="1:4" ht="13.5" customHeight="1" x14ac:dyDescent="0.2">
      <c r="C902" s="13"/>
      <c r="D902" s="13"/>
    </row>
    <row r="903" spans="1:4" ht="13.5" customHeight="1" x14ac:dyDescent="0.2">
      <c r="B903" s="31"/>
      <c r="C903" s="19"/>
      <c r="D903" s="19"/>
    </row>
    <row r="904" spans="1:4" ht="13.5" customHeight="1" x14ac:dyDescent="0.2">
      <c r="B904" s="31"/>
      <c r="C904" s="19"/>
      <c r="D904" s="19"/>
    </row>
    <row r="905" spans="1:4" ht="13.5" customHeight="1" x14ac:dyDescent="0.2">
      <c r="B905" s="31"/>
      <c r="C905" s="19"/>
      <c r="D905" s="19"/>
    </row>
    <row r="906" spans="1:4" s="20" customFormat="1" ht="13.5" customHeight="1" x14ac:dyDescent="0.2">
      <c r="A906" s="9"/>
      <c r="B906" s="31"/>
      <c r="C906" s="19"/>
      <c r="D906" s="19"/>
    </row>
    <row r="907" spans="1:4" s="20" customFormat="1" ht="13.5" customHeight="1" x14ac:dyDescent="0.2">
      <c r="A907" s="9"/>
      <c r="B907" s="31"/>
      <c r="C907" s="19"/>
      <c r="D907" s="19"/>
    </row>
    <row r="908" spans="1:4" s="20" customFormat="1" ht="13.5" customHeight="1" x14ac:dyDescent="0.2">
      <c r="A908" s="9"/>
      <c r="B908" s="15"/>
      <c r="C908" s="18"/>
      <c r="D908" s="18"/>
    </row>
    <row r="909" spans="1:4" s="20" customFormat="1" ht="13.5" customHeight="1" x14ac:dyDescent="0.2">
      <c r="A909" s="9"/>
      <c r="B909" s="10"/>
      <c r="C909" s="11"/>
      <c r="D909" s="11"/>
    </row>
    <row r="910" spans="1:4" ht="13.5" customHeight="1" x14ac:dyDescent="0.2">
      <c r="B910" s="15"/>
      <c r="C910" s="18"/>
      <c r="D910" s="18"/>
    </row>
    <row r="911" spans="1:4" ht="13.5" customHeight="1" x14ac:dyDescent="0.2">
      <c r="B911" s="31"/>
      <c r="C911" s="19"/>
      <c r="D911" s="19"/>
    </row>
    <row r="912" spans="1:4" ht="13.5" customHeight="1" x14ac:dyDescent="0.2">
      <c r="B912" s="31"/>
      <c r="C912" s="19"/>
      <c r="D912" s="19"/>
    </row>
    <row r="913" spans="1:6" s="20" customFormat="1" ht="13.5" customHeight="1" x14ac:dyDescent="0.2">
      <c r="A913" s="9"/>
      <c r="B913" s="31"/>
      <c r="C913" s="19"/>
      <c r="D913" s="19"/>
    </row>
    <row r="914" spans="1:6" s="20" customFormat="1" ht="13.5" customHeight="1" x14ac:dyDescent="0.2">
      <c r="A914" s="9"/>
      <c r="B914" s="10"/>
      <c r="C914" s="11"/>
      <c r="D914" s="11"/>
    </row>
    <row r="915" spans="1:6" ht="13.5" customHeight="1" x14ac:dyDescent="0.2">
      <c r="A915" s="30"/>
      <c r="B915" s="31"/>
      <c r="C915" s="21"/>
      <c r="D915" s="21"/>
    </row>
    <row r="916" spans="1:6" ht="13.5" customHeight="1" x14ac:dyDescent="0.2">
      <c r="A916" s="30"/>
    </row>
    <row r="917" spans="1:6" s="22" customFormat="1" ht="13.5" customHeight="1" x14ac:dyDescent="0.15">
      <c r="A917" s="9"/>
      <c r="B917" s="31"/>
      <c r="C917" s="21"/>
      <c r="D917" s="21"/>
      <c r="E917" s="28"/>
      <c r="F917" s="28"/>
    </row>
    <row r="918" spans="1:6" ht="13.5" customHeight="1" x14ac:dyDescent="0.2">
      <c r="B918" s="31"/>
      <c r="C918" s="21"/>
      <c r="D918" s="21"/>
    </row>
    <row r="919" spans="1:6" ht="13.5" customHeight="1" x14ac:dyDescent="0.2">
      <c r="C919" s="21"/>
      <c r="D919" s="21"/>
    </row>
    <row r="922" spans="1:6" ht="13.5" customHeight="1" x14ac:dyDescent="0.2">
      <c r="B922" s="31"/>
      <c r="C922" s="19"/>
      <c r="D922" s="19"/>
    </row>
    <row r="923" spans="1:6" ht="13.5" customHeight="1" x14ac:dyDescent="0.2">
      <c r="B923" s="31"/>
      <c r="C923" s="19"/>
      <c r="D923" s="19"/>
    </row>
    <row r="925" spans="1:6" ht="13.5" customHeight="1" x14ac:dyDescent="0.2">
      <c r="C925" s="13"/>
      <c r="D925" s="13"/>
    </row>
    <row r="926" spans="1:6" ht="13.5" customHeight="1" x14ac:dyDescent="0.2">
      <c r="B926" s="32"/>
      <c r="C926" s="22"/>
      <c r="D926" s="22"/>
    </row>
    <row r="935" spans="3:4" ht="13.5" customHeight="1" x14ac:dyDescent="0.2">
      <c r="C935" s="20"/>
      <c r="D935" s="20"/>
    </row>
  </sheetData>
  <sheetProtection algorithmName="SHA-512" hashValue="NTuuDlIit0A6pWt7g0URjDfEssaTpyNARCTG6zUGlZLQDrknH37EXiiwSlTypmX85CWFrfAeiZUDPWVbhyLZrA==" saltValue="XHUFjU053Uni6YXlDp5dug==" spinCount="100000" sheet="1" objects="1" scenarios="1"/>
  <mergeCells count="2">
    <mergeCell ref="A47:D47"/>
    <mergeCell ref="H65:J65"/>
  </mergeCells>
  <phoneticPr fontId="0" type="noConversion"/>
  <pageMargins left="1" right="0.2" top="0.78740157480314965" bottom="0.78740157480314965" header="0.35433070866141736" footer="0"/>
  <pageSetup paperSize="9" fitToHeight="0" orientation="portrait" r:id="rId1"/>
  <headerFooter alignWithMargins="0">
    <oddFooter>&amp;R&amp;8&amp;P/&amp;N</oddFooter>
  </headerFooter>
  <rowBreaks count="1" manualBreakCount="1">
    <brk id="45"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9B6ACF-D8EC-4742-8BD6-77368D30DDED}">
  <sheetPr>
    <pageSetUpPr fitToPage="1"/>
  </sheetPr>
  <dimension ref="A1:G41"/>
  <sheetViews>
    <sheetView view="pageBreakPreview" topLeftCell="B1" zoomScaleNormal="100" zoomScaleSheetLayoutView="100" workbookViewId="0">
      <selection activeCell="F11" sqref="F11"/>
    </sheetView>
  </sheetViews>
  <sheetFormatPr defaultRowHeight="12.75" x14ac:dyDescent="0.2"/>
  <cols>
    <col min="1" max="1" width="1.83203125" style="49" hidden="1" customWidth="1"/>
    <col min="2" max="2" width="7.1640625" style="78" bestFit="1" customWidth="1"/>
    <col min="3" max="3" width="57.33203125" style="49" customWidth="1"/>
    <col min="4" max="4" width="7.6640625" style="64" bestFit="1" customWidth="1"/>
    <col min="5" max="5" width="9.5" style="70" bestFit="1" customWidth="1"/>
    <col min="6" max="6" width="12" style="49" customWidth="1"/>
    <col min="7" max="7" width="13.6640625" style="49" bestFit="1" customWidth="1"/>
    <col min="8" max="8" width="6.6640625" style="49" customWidth="1"/>
    <col min="9" max="16384" width="9.33203125" style="49"/>
  </cols>
  <sheetData>
    <row r="1" spans="1:7" x14ac:dyDescent="0.2">
      <c r="B1" s="96" t="s">
        <v>44</v>
      </c>
      <c r="C1" s="91" t="s">
        <v>43</v>
      </c>
      <c r="D1" s="92"/>
      <c r="E1" s="92"/>
      <c r="F1" s="92"/>
      <c r="G1" s="92"/>
    </row>
    <row r="2" spans="1:7" x14ac:dyDescent="0.2">
      <c r="C2" s="86"/>
      <c r="D2" s="66"/>
      <c r="E2" s="68"/>
      <c r="F2" s="65"/>
    </row>
    <row r="3" spans="1:7" ht="25.5" x14ac:dyDescent="0.2">
      <c r="A3" s="103"/>
      <c r="B3" s="121" t="s">
        <v>15</v>
      </c>
      <c r="C3" s="122" t="s">
        <v>16</v>
      </c>
      <c r="D3" s="121" t="s">
        <v>17</v>
      </c>
      <c r="E3" s="121" t="s">
        <v>18</v>
      </c>
      <c r="F3" s="122" t="s">
        <v>45</v>
      </c>
      <c r="G3" s="121" t="s">
        <v>46</v>
      </c>
    </row>
    <row r="4" spans="1:7" x14ac:dyDescent="0.2">
      <c r="A4" s="103"/>
      <c r="B4" s="72" t="s">
        <v>143</v>
      </c>
      <c r="C4" s="98" t="s">
        <v>144</v>
      </c>
      <c r="D4" s="74"/>
      <c r="E4" s="97"/>
      <c r="F4" s="98"/>
      <c r="G4" s="98"/>
    </row>
    <row r="5" spans="1:7" ht="26.25" customHeight="1" x14ac:dyDescent="0.2">
      <c r="A5" s="103"/>
      <c r="B5" s="72" t="s">
        <v>157</v>
      </c>
      <c r="C5" s="77" t="s">
        <v>150</v>
      </c>
      <c r="D5" s="95" t="s">
        <v>34</v>
      </c>
      <c r="E5" s="125">
        <v>1</v>
      </c>
      <c r="F5" s="126">
        <v>0</v>
      </c>
      <c r="G5" s="127">
        <f>+ROUND((E5*F5),2)</f>
        <v>0</v>
      </c>
    </row>
    <row r="6" spans="1:7" ht="63.75" x14ac:dyDescent="0.2">
      <c r="A6" s="103"/>
      <c r="B6" s="72" t="s">
        <v>158</v>
      </c>
      <c r="C6" s="93" t="s">
        <v>154</v>
      </c>
      <c r="D6" s="95" t="s">
        <v>34</v>
      </c>
      <c r="E6" s="125">
        <v>1</v>
      </c>
      <c r="F6" s="126">
        <v>0</v>
      </c>
      <c r="G6" s="127">
        <f>+ROUND((E6*F6),2)</f>
        <v>0</v>
      </c>
    </row>
    <row r="7" spans="1:7" ht="38.25" x14ac:dyDescent="0.2">
      <c r="A7" s="103"/>
      <c r="B7" s="72" t="s">
        <v>159</v>
      </c>
      <c r="C7" s="93" t="s">
        <v>156</v>
      </c>
      <c r="D7" s="99" t="s">
        <v>34</v>
      </c>
      <c r="E7" s="125">
        <v>1</v>
      </c>
      <c r="F7" s="126">
        <v>0</v>
      </c>
      <c r="G7" s="127">
        <f>+ROUND((E7*F7),2)</f>
        <v>0</v>
      </c>
    </row>
    <row r="8" spans="1:7" ht="38.25" x14ac:dyDescent="0.2">
      <c r="A8" s="103"/>
      <c r="B8" s="72" t="s">
        <v>160</v>
      </c>
      <c r="C8" s="76" t="s">
        <v>162</v>
      </c>
      <c r="D8" s="99" t="s">
        <v>34</v>
      </c>
      <c r="E8" s="125">
        <v>1</v>
      </c>
      <c r="F8" s="126">
        <v>0</v>
      </c>
      <c r="G8" s="127">
        <f>+ROUND((E8*F8),2)</f>
        <v>0</v>
      </c>
    </row>
    <row r="9" spans="1:7" ht="102" x14ac:dyDescent="0.2">
      <c r="A9" s="103"/>
      <c r="B9" s="72" t="s">
        <v>161</v>
      </c>
      <c r="C9" s="76" t="s">
        <v>152</v>
      </c>
      <c r="D9" s="99" t="s">
        <v>1</v>
      </c>
      <c r="E9" s="125">
        <v>179.4</v>
      </c>
      <c r="F9" s="126">
        <v>0</v>
      </c>
      <c r="G9" s="127">
        <f>+ROUND((E9*F9),2)</f>
        <v>0</v>
      </c>
    </row>
    <row r="10" spans="1:7" x14ac:dyDescent="0.2">
      <c r="A10" s="103"/>
      <c r="B10" s="72" t="s">
        <v>145</v>
      </c>
      <c r="C10" s="128" t="s">
        <v>146</v>
      </c>
      <c r="D10" s="99"/>
      <c r="E10" s="129"/>
      <c r="F10" s="128"/>
      <c r="G10" s="128"/>
    </row>
    <row r="11" spans="1:7" ht="38.25" x14ac:dyDescent="0.2">
      <c r="A11" s="103"/>
      <c r="B11" s="72" t="s">
        <v>147</v>
      </c>
      <c r="C11" s="76" t="s">
        <v>149</v>
      </c>
      <c r="D11" s="99" t="s">
        <v>22</v>
      </c>
      <c r="E11" s="125">
        <v>1</v>
      </c>
      <c r="F11" s="126">
        <v>0</v>
      </c>
      <c r="G11" s="127">
        <f>+ROUND((E11*F11),2)</f>
        <v>0</v>
      </c>
    </row>
    <row r="12" spans="1:7" x14ac:dyDescent="0.2">
      <c r="A12" s="103"/>
      <c r="B12" s="72" t="s">
        <v>164</v>
      </c>
      <c r="C12" s="76" t="s">
        <v>165</v>
      </c>
      <c r="D12" s="99"/>
      <c r="E12" s="125"/>
      <c r="F12" s="126"/>
      <c r="G12" s="127"/>
    </row>
    <row r="13" spans="1:7" ht="63.75" x14ac:dyDescent="0.2">
      <c r="A13" s="103"/>
      <c r="B13" s="72" t="s">
        <v>166</v>
      </c>
      <c r="C13" s="73" t="s">
        <v>163</v>
      </c>
      <c r="D13" s="74" t="s">
        <v>34</v>
      </c>
      <c r="E13" s="75">
        <v>1</v>
      </c>
      <c r="F13" s="85">
        <v>0</v>
      </c>
      <c r="G13" s="94">
        <f>E13*F13</f>
        <v>0</v>
      </c>
    </row>
    <row r="14" spans="1:7" x14ac:dyDescent="0.2">
      <c r="A14" s="103"/>
      <c r="B14" s="72"/>
      <c r="C14" s="73"/>
      <c r="D14" s="74"/>
      <c r="E14" s="75"/>
      <c r="F14" s="85"/>
      <c r="G14" s="94"/>
    </row>
    <row r="15" spans="1:7" x14ac:dyDescent="0.2">
      <c r="A15" s="103"/>
      <c r="B15" s="72"/>
      <c r="C15" s="102" t="s">
        <v>148</v>
      </c>
      <c r="D15" s="74"/>
      <c r="E15" s="75"/>
      <c r="F15" s="85"/>
      <c r="G15" s="123">
        <f>SUM(G5:G13)</f>
        <v>0</v>
      </c>
    </row>
    <row r="16" spans="1:7" x14ac:dyDescent="0.2">
      <c r="F16" s="84"/>
    </row>
    <row r="18" spans="3:7" x14ac:dyDescent="0.2">
      <c r="C18" s="67"/>
      <c r="E18" s="68"/>
      <c r="F18" s="83"/>
      <c r="G18" s="65"/>
    </row>
    <row r="19" spans="3:7" x14ac:dyDescent="0.2">
      <c r="C19" s="67"/>
      <c r="E19" s="68"/>
      <c r="F19" s="83"/>
      <c r="G19" s="65"/>
    </row>
    <row r="20" spans="3:7" x14ac:dyDescent="0.2">
      <c r="C20" s="67"/>
      <c r="E20" s="68"/>
      <c r="F20" s="83"/>
      <c r="G20" s="65"/>
    </row>
    <row r="21" spans="3:7" x14ac:dyDescent="0.2">
      <c r="C21" s="67"/>
      <c r="E21" s="68"/>
      <c r="F21" s="83"/>
      <c r="G21" s="65"/>
    </row>
    <row r="22" spans="3:7" x14ac:dyDescent="0.2">
      <c r="C22" s="67"/>
      <c r="D22" s="66"/>
      <c r="E22" s="80"/>
      <c r="F22" s="83"/>
      <c r="G22" s="65"/>
    </row>
    <row r="23" spans="3:7" x14ac:dyDescent="0.2">
      <c r="C23" s="67"/>
      <c r="E23" s="68"/>
      <c r="F23" s="83"/>
      <c r="G23" s="65"/>
    </row>
    <row r="24" spans="3:7" x14ac:dyDescent="0.2">
      <c r="C24" s="69"/>
      <c r="E24" s="68"/>
      <c r="F24" s="83"/>
      <c r="G24" s="65"/>
    </row>
    <row r="25" spans="3:7" x14ac:dyDescent="0.2">
      <c r="C25" s="68"/>
      <c r="D25" s="66"/>
      <c r="E25" s="68"/>
      <c r="F25" s="83"/>
      <c r="G25" s="65"/>
    </row>
    <row r="26" spans="3:7" x14ac:dyDescent="0.2">
      <c r="C26" s="65"/>
      <c r="E26" s="68"/>
      <c r="F26" s="83"/>
      <c r="G26" s="65"/>
    </row>
    <row r="27" spans="3:7" x14ac:dyDescent="0.2">
      <c r="D27" s="66"/>
      <c r="E27" s="68"/>
      <c r="F27" s="83"/>
      <c r="G27" s="65"/>
    </row>
    <row r="28" spans="3:7" x14ac:dyDescent="0.2">
      <c r="C28" s="67"/>
      <c r="E28" s="68"/>
      <c r="F28" s="83"/>
      <c r="G28" s="65"/>
    </row>
    <row r="29" spans="3:7" x14ac:dyDescent="0.2">
      <c r="C29" s="65"/>
      <c r="E29" s="68"/>
      <c r="F29" s="83"/>
      <c r="G29" s="65"/>
    </row>
    <row r="30" spans="3:7" x14ac:dyDescent="0.2">
      <c r="C30" s="67"/>
      <c r="E30" s="68"/>
      <c r="F30" s="83"/>
      <c r="G30" s="65"/>
    </row>
    <row r="31" spans="3:7" x14ac:dyDescent="0.2">
      <c r="C31" s="67"/>
      <c r="E31" s="68"/>
      <c r="F31" s="83"/>
      <c r="G31" s="65"/>
    </row>
    <row r="32" spans="3:7" x14ac:dyDescent="0.2">
      <c r="C32" s="65"/>
      <c r="D32" s="66"/>
      <c r="E32" s="68"/>
      <c r="F32" s="83"/>
      <c r="G32" s="65"/>
    </row>
    <row r="33" spans="2:7" x14ac:dyDescent="0.2">
      <c r="C33" s="67"/>
      <c r="E33" s="68"/>
      <c r="F33" s="83"/>
      <c r="G33" s="65"/>
    </row>
    <row r="35" spans="2:7" x14ac:dyDescent="0.2">
      <c r="B35" s="49"/>
      <c r="D35" s="49"/>
      <c r="E35" s="49"/>
    </row>
    <row r="36" spans="2:7" x14ac:dyDescent="0.2">
      <c r="C36" s="67"/>
      <c r="E36" s="68"/>
      <c r="F36" s="83"/>
      <c r="G36" s="65"/>
    </row>
    <row r="37" spans="2:7" x14ac:dyDescent="0.2">
      <c r="B37" s="49"/>
      <c r="D37" s="49"/>
      <c r="E37" s="49"/>
    </row>
    <row r="38" spans="2:7" x14ac:dyDescent="0.2">
      <c r="B38" s="49"/>
      <c r="D38" s="49"/>
      <c r="E38" s="49"/>
    </row>
    <row r="39" spans="2:7" x14ac:dyDescent="0.2">
      <c r="B39" s="49"/>
      <c r="D39" s="49"/>
      <c r="E39" s="49"/>
    </row>
    <row r="40" spans="2:7" x14ac:dyDescent="0.2">
      <c r="B40" s="49"/>
      <c r="D40" s="49"/>
      <c r="E40" s="49"/>
    </row>
    <row r="41" spans="2:7" x14ac:dyDescent="0.2">
      <c r="D41" s="66"/>
      <c r="E41" s="68"/>
      <c r="F41" s="83"/>
      <c r="G41" s="65"/>
    </row>
  </sheetData>
  <sheetProtection algorithmName="SHA-512" hashValue="wueBdy8tgVXCYN8ihUsnjQH2TLdlXAwNWCs9GZcadW8G/5Y8HEg1XVWx6J5zx+gU3coTteNnzoiKvjSRpQbiZw==" saltValue="kgxDnNqkrD2QK35FeVbMtw==" spinCount="100000" sheet="1" objects="1" scenarios="1"/>
  <pageMargins left="0.70866141732283472" right="0.70866141732283472" top="0.74803149606299213" bottom="0.74803149606299213" header="0.31496062992125984" footer="0.31496062992125984"/>
  <pageSetup paperSize="9" scale="90" fitToHeight="2" orientation="portrait" r:id="rId1"/>
  <headerFooter>
    <oddFooter>&amp;L&amp;A&amp;RStran &amp;P/&amp;N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J185"/>
  <sheetViews>
    <sheetView view="pageBreakPreview" topLeftCell="B1" zoomScaleSheetLayoutView="100" workbookViewId="0">
      <selection activeCell="F6" sqref="F6"/>
    </sheetView>
  </sheetViews>
  <sheetFormatPr defaultRowHeight="12.75" x14ac:dyDescent="0.2"/>
  <cols>
    <col min="1" max="1" width="1.83203125" style="49" hidden="1" customWidth="1"/>
    <col min="2" max="2" width="7.1640625" style="78" bestFit="1" customWidth="1"/>
    <col min="3" max="3" width="57.33203125" style="49" customWidth="1"/>
    <col min="4" max="4" width="7.6640625" style="64" bestFit="1" customWidth="1"/>
    <col min="5" max="5" width="9.5" style="70" bestFit="1" customWidth="1"/>
    <col min="6" max="6" width="12" style="49" customWidth="1"/>
    <col min="7" max="7" width="13.6640625" style="49" bestFit="1" customWidth="1"/>
    <col min="8" max="8" width="1.33203125" style="49" customWidth="1"/>
    <col min="9" max="9" width="23.6640625" style="49" bestFit="1" customWidth="1"/>
    <col min="10" max="16384" width="9.33203125" style="49"/>
  </cols>
  <sheetData>
    <row r="1" spans="2:10" x14ac:dyDescent="0.2">
      <c r="B1" s="96" t="s">
        <v>23</v>
      </c>
      <c r="C1" s="91" t="s">
        <v>231</v>
      </c>
      <c r="D1" s="92"/>
      <c r="E1" s="92"/>
      <c r="F1" s="92"/>
      <c r="G1" s="92"/>
    </row>
    <row r="2" spans="2:10" x14ac:dyDescent="0.2">
      <c r="C2" s="86" t="s">
        <v>232</v>
      </c>
      <c r="D2" s="66"/>
      <c r="E2" s="68"/>
      <c r="F2" s="65"/>
    </row>
    <row r="3" spans="2:10" x14ac:dyDescent="0.2">
      <c r="B3" s="112" t="s">
        <v>12</v>
      </c>
      <c r="C3" s="113" t="s">
        <v>6</v>
      </c>
      <c r="D3" s="114"/>
      <c r="E3" s="115"/>
      <c r="F3" s="113"/>
      <c r="G3" s="116">
        <f>+G46</f>
        <v>0</v>
      </c>
      <c r="I3" s="146"/>
      <c r="J3" s="147"/>
    </row>
    <row r="4" spans="2:10" x14ac:dyDescent="0.2">
      <c r="B4" s="112" t="s">
        <v>13</v>
      </c>
      <c r="C4" s="113" t="s">
        <v>63</v>
      </c>
      <c r="D4" s="114"/>
      <c r="E4" s="115"/>
      <c r="F4" s="113"/>
      <c r="G4" s="116">
        <f>+G48</f>
        <v>0</v>
      </c>
      <c r="I4" s="146"/>
      <c r="J4" s="147"/>
    </row>
    <row r="5" spans="2:10" x14ac:dyDescent="0.2">
      <c r="B5" s="112" t="s">
        <v>14</v>
      </c>
      <c r="C5" s="113" t="s">
        <v>72</v>
      </c>
      <c r="D5" s="114"/>
      <c r="E5" s="115"/>
      <c r="F5" s="113"/>
      <c r="G5" s="116">
        <f>+G59</f>
        <v>0</v>
      </c>
      <c r="I5" s="146"/>
      <c r="J5" s="147"/>
    </row>
    <row r="6" spans="2:10" x14ac:dyDescent="0.2">
      <c r="B6" s="112" t="s">
        <v>30</v>
      </c>
      <c r="C6" s="113" t="s">
        <v>8</v>
      </c>
      <c r="D6" s="114"/>
      <c r="E6" s="115"/>
      <c r="F6" s="113"/>
      <c r="G6" s="116">
        <f>+G79</f>
        <v>0</v>
      </c>
      <c r="I6" s="146"/>
      <c r="J6" s="147"/>
    </row>
    <row r="7" spans="2:10" x14ac:dyDescent="0.2">
      <c r="B7" s="112" t="s">
        <v>95</v>
      </c>
      <c r="C7" s="113" t="s">
        <v>9</v>
      </c>
      <c r="D7" s="114"/>
      <c r="E7" s="115"/>
      <c r="F7" s="113"/>
      <c r="G7" s="116">
        <f>+G91</f>
        <v>0</v>
      </c>
      <c r="I7" s="146"/>
      <c r="J7" s="147"/>
    </row>
    <row r="8" spans="2:10" x14ac:dyDescent="0.2">
      <c r="B8" s="112" t="s">
        <v>105</v>
      </c>
      <c r="C8" s="113" t="s">
        <v>10</v>
      </c>
      <c r="D8" s="114"/>
      <c r="E8" s="115"/>
      <c r="F8" s="113"/>
      <c r="G8" s="116">
        <f>+G166</f>
        <v>0</v>
      </c>
      <c r="I8" s="146"/>
      <c r="J8" s="147"/>
    </row>
    <row r="9" spans="2:10" x14ac:dyDescent="0.2">
      <c r="B9" s="112"/>
      <c r="C9" s="118" t="s">
        <v>0</v>
      </c>
      <c r="D9" s="82"/>
      <c r="E9" s="117"/>
      <c r="F9" s="119"/>
      <c r="G9" s="120">
        <f>SUM(G3:G8)</f>
        <v>0</v>
      </c>
      <c r="I9" s="146"/>
      <c r="J9" s="163"/>
    </row>
    <row r="10" spans="2:10" x14ac:dyDescent="0.2">
      <c r="E10" s="79"/>
      <c r="F10" s="67"/>
      <c r="G10" s="65"/>
    </row>
    <row r="11" spans="2:10" x14ac:dyDescent="0.2">
      <c r="C11" s="162" t="s">
        <v>271</v>
      </c>
      <c r="E11" s="79"/>
      <c r="F11" s="67"/>
      <c r="G11" s="65"/>
    </row>
    <row r="12" spans="2:10" x14ac:dyDescent="0.2">
      <c r="C12" s="78"/>
      <c r="E12" s="79"/>
      <c r="F12" s="67"/>
      <c r="G12" s="65"/>
    </row>
    <row r="13" spans="2:10" ht="55.5" customHeight="1" x14ac:dyDescent="0.2">
      <c r="C13" s="172" t="s">
        <v>326</v>
      </c>
      <c r="D13" s="172"/>
      <c r="E13" s="172"/>
      <c r="F13" s="172"/>
      <c r="G13" s="172"/>
    </row>
    <row r="14" spans="2:10" ht="15.75" customHeight="1" x14ac:dyDescent="0.2">
      <c r="C14" s="172" t="s">
        <v>327</v>
      </c>
      <c r="D14" s="172"/>
      <c r="E14" s="172"/>
      <c r="F14" s="172"/>
      <c r="G14" s="172"/>
    </row>
    <row r="15" spans="2:10" ht="15.75" customHeight="1" x14ac:dyDescent="0.2">
      <c r="C15" s="172" t="s">
        <v>328</v>
      </c>
      <c r="D15" s="172"/>
      <c r="E15" s="172"/>
      <c r="F15" s="172"/>
      <c r="G15" s="172"/>
    </row>
    <row r="16" spans="2:10" ht="32.25" customHeight="1" x14ac:dyDescent="0.2">
      <c r="C16" s="172" t="s">
        <v>329</v>
      </c>
      <c r="D16" s="172"/>
      <c r="E16" s="172"/>
      <c r="F16" s="172"/>
      <c r="G16" s="172"/>
    </row>
    <row r="17" spans="1:7" ht="35.25" customHeight="1" x14ac:dyDescent="0.2">
      <c r="C17" s="172" t="s">
        <v>330</v>
      </c>
      <c r="D17" s="172"/>
      <c r="E17" s="172"/>
      <c r="F17" s="172"/>
      <c r="G17" s="172"/>
    </row>
    <row r="18" spans="1:7" ht="15" customHeight="1" x14ac:dyDescent="0.2">
      <c r="C18" s="173" t="s">
        <v>322</v>
      </c>
      <c r="D18" s="173"/>
      <c r="E18" s="173"/>
      <c r="F18" s="173"/>
      <c r="G18" s="173"/>
    </row>
    <row r="19" spans="1:7" ht="15" customHeight="1" x14ac:dyDescent="0.2">
      <c r="C19" s="173" t="s">
        <v>323</v>
      </c>
      <c r="D19" s="173"/>
      <c r="E19" s="173"/>
      <c r="F19" s="173"/>
      <c r="G19" s="173"/>
    </row>
    <row r="20" spans="1:7" ht="46.5" customHeight="1" x14ac:dyDescent="0.2">
      <c r="C20" s="172" t="s">
        <v>343</v>
      </c>
      <c r="D20" s="172"/>
      <c r="E20" s="172"/>
      <c r="F20" s="172"/>
      <c r="G20" s="172"/>
    </row>
    <row r="21" spans="1:7" x14ac:dyDescent="0.2">
      <c r="E21" s="79"/>
      <c r="F21" s="67"/>
      <c r="G21" s="65"/>
    </row>
    <row r="22" spans="1:7" ht="25.5" x14ac:dyDescent="0.2">
      <c r="A22" s="103"/>
      <c r="B22" s="121" t="s">
        <v>15</v>
      </c>
      <c r="C22" s="122" t="s">
        <v>16</v>
      </c>
      <c r="D22" s="121" t="s">
        <v>17</v>
      </c>
      <c r="E22" s="121" t="s">
        <v>18</v>
      </c>
      <c r="F22" s="122" t="s">
        <v>45</v>
      </c>
      <c r="G22" s="121" t="s">
        <v>46</v>
      </c>
    </row>
    <row r="23" spans="1:7" x14ac:dyDescent="0.2">
      <c r="A23" s="103"/>
      <c r="B23" s="81" t="s">
        <v>12</v>
      </c>
      <c r="C23" s="119" t="s">
        <v>6</v>
      </c>
      <c r="D23" s="114"/>
      <c r="E23" s="115"/>
      <c r="F23" s="113"/>
      <c r="G23" s="113"/>
    </row>
    <row r="24" spans="1:7" x14ac:dyDescent="0.2">
      <c r="A24" s="103"/>
      <c r="B24" s="155" t="s">
        <v>19</v>
      </c>
      <c r="C24" s="157" t="s">
        <v>52</v>
      </c>
      <c r="D24" s="114"/>
      <c r="E24" s="115"/>
      <c r="F24" s="113"/>
      <c r="G24" s="113"/>
    </row>
    <row r="25" spans="1:7" ht="51" x14ac:dyDescent="0.2">
      <c r="A25" s="103"/>
      <c r="B25" s="112" t="s">
        <v>168</v>
      </c>
      <c r="C25" s="153" t="s">
        <v>47</v>
      </c>
      <c r="D25" s="154" t="s">
        <v>1</v>
      </c>
      <c r="E25" s="132">
        <v>133.80000000000001</v>
      </c>
      <c r="F25" s="133">
        <v>0</v>
      </c>
      <c r="G25" s="134">
        <f>+ROUND((E25*F25),2)</f>
        <v>0</v>
      </c>
    </row>
    <row r="26" spans="1:7" ht="38.25" x14ac:dyDescent="0.2">
      <c r="A26" s="103"/>
      <c r="B26" s="112" t="s">
        <v>151</v>
      </c>
      <c r="C26" s="151" t="s">
        <v>48</v>
      </c>
      <c r="D26" s="154" t="s">
        <v>2</v>
      </c>
      <c r="E26" s="132">
        <v>8</v>
      </c>
      <c r="F26" s="133">
        <v>0</v>
      </c>
      <c r="G26" s="134">
        <f>+ROUND((E26*F26),2)</f>
        <v>0</v>
      </c>
    </row>
    <row r="27" spans="1:7" ht="51" x14ac:dyDescent="0.2">
      <c r="A27" s="103"/>
      <c r="B27" s="112" t="s">
        <v>153</v>
      </c>
      <c r="C27" s="151" t="s">
        <v>229</v>
      </c>
      <c r="D27" s="154" t="s">
        <v>1</v>
      </c>
      <c r="E27" s="132">
        <v>294</v>
      </c>
      <c r="F27" s="133">
        <v>0</v>
      </c>
      <c r="G27" s="134">
        <f>+ROUND((E27*F27),2)</f>
        <v>0</v>
      </c>
    </row>
    <row r="28" spans="1:7" ht="51" x14ac:dyDescent="0.2">
      <c r="A28" s="103"/>
      <c r="B28" s="112" t="s">
        <v>155</v>
      </c>
      <c r="C28" s="151" t="s">
        <v>211</v>
      </c>
      <c r="D28" s="114" t="s">
        <v>34</v>
      </c>
      <c r="E28" s="132">
        <v>1</v>
      </c>
      <c r="F28" s="133">
        <v>0</v>
      </c>
      <c r="G28" s="134">
        <f t="shared" ref="G28:G32" si="0">+ROUND((E28*F28),2)</f>
        <v>0</v>
      </c>
    </row>
    <row r="29" spans="1:7" ht="51" x14ac:dyDescent="0.2">
      <c r="A29" s="103"/>
      <c r="B29" s="112" t="s">
        <v>215</v>
      </c>
      <c r="C29" s="151" t="s">
        <v>212</v>
      </c>
      <c r="D29" s="114" t="s">
        <v>34</v>
      </c>
      <c r="E29" s="132">
        <v>1</v>
      </c>
      <c r="F29" s="133">
        <v>0</v>
      </c>
      <c r="G29" s="134">
        <f t="shared" si="0"/>
        <v>0</v>
      </c>
    </row>
    <row r="30" spans="1:7" ht="63.75" x14ac:dyDescent="0.2">
      <c r="A30" s="103"/>
      <c r="B30" s="112" t="s">
        <v>216</v>
      </c>
      <c r="C30" s="151" t="s">
        <v>213</v>
      </c>
      <c r="D30" s="114" t="s">
        <v>34</v>
      </c>
      <c r="E30" s="132">
        <v>1</v>
      </c>
      <c r="F30" s="133">
        <v>0</v>
      </c>
      <c r="G30" s="134">
        <f t="shared" si="0"/>
        <v>0</v>
      </c>
    </row>
    <row r="31" spans="1:7" ht="63.75" x14ac:dyDescent="0.2">
      <c r="A31" s="103"/>
      <c r="B31" s="112" t="s">
        <v>219</v>
      </c>
      <c r="C31" s="151" t="s">
        <v>214</v>
      </c>
      <c r="D31" s="114" t="s">
        <v>34</v>
      </c>
      <c r="E31" s="132">
        <v>1</v>
      </c>
      <c r="F31" s="133">
        <v>0</v>
      </c>
      <c r="G31" s="134">
        <f t="shared" si="0"/>
        <v>0</v>
      </c>
    </row>
    <row r="32" spans="1:7" ht="63.75" x14ac:dyDescent="0.2">
      <c r="A32" s="103"/>
      <c r="B32" s="112" t="s">
        <v>220</v>
      </c>
      <c r="C32" s="151" t="s">
        <v>218</v>
      </c>
      <c r="D32" s="114" t="s">
        <v>34</v>
      </c>
      <c r="E32" s="132">
        <v>1</v>
      </c>
      <c r="F32" s="133">
        <v>0</v>
      </c>
      <c r="G32" s="134">
        <f t="shared" si="0"/>
        <v>0</v>
      </c>
    </row>
    <row r="33" spans="1:8" x14ac:dyDescent="0.2">
      <c r="A33" s="103"/>
      <c r="B33" s="155" t="s">
        <v>27</v>
      </c>
      <c r="C33" s="158" t="s">
        <v>54</v>
      </c>
      <c r="D33" s="114"/>
      <c r="E33" s="132"/>
      <c r="F33" s="133"/>
      <c r="G33" s="134"/>
    </row>
    <row r="34" spans="1:8" ht="38.25" x14ac:dyDescent="0.2">
      <c r="A34" s="103"/>
      <c r="B34" s="112" t="s">
        <v>49</v>
      </c>
      <c r="C34" s="148" t="s">
        <v>56</v>
      </c>
      <c r="D34" s="149" t="s">
        <v>1</v>
      </c>
      <c r="E34" s="152">
        <v>133.80000000000001</v>
      </c>
      <c r="F34" s="133">
        <v>0</v>
      </c>
      <c r="G34" s="134">
        <f t="shared" ref="G34:G35" si="1">E34*F34</f>
        <v>0</v>
      </c>
    </row>
    <row r="35" spans="1:8" ht="120.75" customHeight="1" x14ac:dyDescent="0.2">
      <c r="A35" s="103"/>
      <c r="B35" s="112" t="s">
        <v>50</v>
      </c>
      <c r="C35" s="148" t="s">
        <v>233</v>
      </c>
      <c r="D35" s="149" t="s">
        <v>22</v>
      </c>
      <c r="E35" s="152">
        <v>1</v>
      </c>
      <c r="F35" s="133">
        <v>0</v>
      </c>
      <c r="G35" s="134">
        <f t="shared" si="1"/>
        <v>0</v>
      </c>
    </row>
    <row r="36" spans="1:8" ht="71.25" customHeight="1" x14ac:dyDescent="0.2">
      <c r="A36" s="103"/>
      <c r="B36" s="112" t="s">
        <v>51</v>
      </c>
      <c r="C36" s="148" t="s">
        <v>255</v>
      </c>
      <c r="D36" s="149" t="s">
        <v>22</v>
      </c>
      <c r="E36" s="152">
        <v>1</v>
      </c>
      <c r="F36" s="133">
        <v>0</v>
      </c>
      <c r="G36" s="134">
        <f t="shared" ref="G36" si="2">E36*F36</f>
        <v>0</v>
      </c>
    </row>
    <row r="37" spans="1:8" x14ac:dyDescent="0.2">
      <c r="A37" s="103"/>
      <c r="B37" s="155" t="s">
        <v>53</v>
      </c>
      <c r="C37" s="158" t="s">
        <v>258</v>
      </c>
      <c r="D37" s="114"/>
      <c r="E37" s="132"/>
      <c r="F37" s="167"/>
      <c r="G37" s="134"/>
    </row>
    <row r="38" spans="1:8" ht="51" x14ac:dyDescent="0.2">
      <c r="A38" s="103"/>
      <c r="B38" s="112" t="s">
        <v>55</v>
      </c>
      <c r="C38" s="148" t="s">
        <v>259</v>
      </c>
      <c r="D38" s="149" t="s">
        <v>260</v>
      </c>
      <c r="E38" s="152">
        <v>2</v>
      </c>
      <c r="F38" s="133">
        <v>0</v>
      </c>
      <c r="G38" s="134">
        <f t="shared" ref="G38" si="3">E38*F38</f>
        <v>0</v>
      </c>
    </row>
    <row r="39" spans="1:8" x14ac:dyDescent="0.2">
      <c r="A39" s="103"/>
      <c r="B39" s="155" t="s">
        <v>261</v>
      </c>
      <c r="C39" s="156" t="s">
        <v>58</v>
      </c>
      <c r="D39" s="114"/>
      <c r="E39" s="132"/>
      <c r="F39" s="133"/>
      <c r="G39" s="134"/>
    </row>
    <row r="40" spans="1:8" ht="25.5" x14ac:dyDescent="0.2">
      <c r="A40" s="103"/>
      <c r="B40" s="112" t="s">
        <v>60</v>
      </c>
      <c r="C40" s="148" t="s">
        <v>59</v>
      </c>
      <c r="D40" s="149" t="s">
        <v>11</v>
      </c>
      <c r="E40" s="132">
        <v>40</v>
      </c>
      <c r="F40" s="133">
        <v>0</v>
      </c>
      <c r="G40" s="134">
        <f>E40*F40</f>
        <v>0</v>
      </c>
    </row>
    <row r="41" spans="1:8" ht="38.25" x14ac:dyDescent="0.2">
      <c r="A41" s="103"/>
      <c r="B41" s="112" t="s">
        <v>262</v>
      </c>
      <c r="C41" s="148" t="s">
        <v>257</v>
      </c>
      <c r="D41" s="149" t="s">
        <v>11</v>
      </c>
      <c r="E41" s="132">
        <v>64</v>
      </c>
      <c r="F41" s="133">
        <v>0</v>
      </c>
      <c r="G41" s="134">
        <f>E41*F41</f>
        <v>0</v>
      </c>
    </row>
    <row r="42" spans="1:8" ht="38.25" x14ac:dyDescent="0.2">
      <c r="A42" s="103"/>
      <c r="B42" s="112" t="s">
        <v>263</v>
      </c>
      <c r="C42" s="131" t="s">
        <v>256</v>
      </c>
      <c r="D42" s="149" t="s">
        <v>11</v>
      </c>
      <c r="E42" s="132">
        <v>40</v>
      </c>
      <c r="F42" s="133">
        <v>0</v>
      </c>
      <c r="G42" s="134">
        <f>E42*F42</f>
        <v>0</v>
      </c>
    </row>
    <row r="43" spans="1:8" ht="35.25" customHeight="1" x14ac:dyDescent="0.2">
      <c r="A43" s="103"/>
      <c r="B43" s="112" t="s">
        <v>264</v>
      </c>
      <c r="C43" s="148" t="s">
        <v>334</v>
      </c>
      <c r="D43" s="149" t="s">
        <v>11</v>
      </c>
      <c r="E43" s="132">
        <v>40</v>
      </c>
      <c r="F43" s="133">
        <v>0</v>
      </c>
      <c r="G43" s="134">
        <f>E43*F43</f>
        <v>0</v>
      </c>
    </row>
    <row r="44" spans="1:8" ht="56.25" customHeight="1" x14ac:dyDescent="0.2">
      <c r="A44" s="103"/>
      <c r="B44" s="112" t="s">
        <v>374</v>
      </c>
      <c r="C44" s="148" t="s">
        <v>373</v>
      </c>
      <c r="D44" s="149" t="s">
        <v>22</v>
      </c>
      <c r="E44" s="132">
        <v>3</v>
      </c>
      <c r="F44" s="133">
        <v>0</v>
      </c>
      <c r="G44" s="134">
        <f>E44*F44</f>
        <v>0</v>
      </c>
    </row>
    <row r="45" spans="1:8" ht="38.25" x14ac:dyDescent="0.2">
      <c r="A45" s="103"/>
      <c r="B45" s="112" t="s">
        <v>304</v>
      </c>
      <c r="C45" s="131" t="s">
        <v>25</v>
      </c>
      <c r="D45" s="114"/>
      <c r="E45" s="132"/>
      <c r="F45" s="133"/>
      <c r="G45" s="134">
        <f>+ROUND((SUM(G25:G44)*0.1),-1)</f>
        <v>0</v>
      </c>
    </row>
    <row r="46" spans="1:8" x14ac:dyDescent="0.2">
      <c r="A46" s="103"/>
      <c r="B46" s="112"/>
      <c r="C46" s="119" t="s">
        <v>7</v>
      </c>
      <c r="D46" s="114"/>
      <c r="E46" s="132"/>
      <c r="F46" s="133"/>
      <c r="G46" s="150">
        <f>SUM(G25:G45)</f>
        <v>0</v>
      </c>
    </row>
    <row r="47" spans="1:8" x14ac:dyDescent="0.2">
      <c r="A47" s="103"/>
      <c r="B47" s="81" t="s">
        <v>13</v>
      </c>
      <c r="C47" s="119" t="s">
        <v>63</v>
      </c>
      <c r="D47" s="114"/>
      <c r="E47" s="115"/>
      <c r="F47" s="113"/>
      <c r="G47" s="113"/>
    </row>
    <row r="48" spans="1:8" ht="43.5" customHeight="1" x14ac:dyDescent="0.2">
      <c r="A48" s="103"/>
      <c r="B48" s="112"/>
      <c r="C48" s="131" t="s">
        <v>270</v>
      </c>
      <c r="D48" s="114"/>
      <c r="E48" s="132"/>
      <c r="F48" s="133"/>
      <c r="G48" s="150"/>
      <c r="H48" s="124"/>
    </row>
    <row r="49" spans="1:8" x14ac:dyDescent="0.2">
      <c r="A49" s="103"/>
      <c r="B49" s="81" t="s">
        <v>14</v>
      </c>
      <c r="C49" s="119" t="s">
        <v>72</v>
      </c>
      <c r="D49" s="114"/>
      <c r="E49" s="132"/>
      <c r="F49" s="133"/>
      <c r="G49" s="134"/>
      <c r="H49" s="124"/>
    </row>
    <row r="50" spans="1:8" x14ac:dyDescent="0.2">
      <c r="A50" s="103"/>
      <c r="B50" s="155" t="s">
        <v>73</v>
      </c>
      <c r="C50" s="156" t="s">
        <v>29</v>
      </c>
      <c r="D50" s="114"/>
      <c r="E50" s="132"/>
      <c r="F50" s="133"/>
      <c r="G50" s="134"/>
      <c r="H50" s="124"/>
    </row>
    <row r="51" spans="1:8" ht="38.25" x14ac:dyDescent="0.2">
      <c r="A51" s="103"/>
      <c r="B51" s="112" t="s">
        <v>75</v>
      </c>
      <c r="C51" s="131" t="s">
        <v>74</v>
      </c>
      <c r="D51" s="114" t="s">
        <v>3</v>
      </c>
      <c r="E51" s="132">
        <v>520</v>
      </c>
      <c r="F51" s="133">
        <v>0</v>
      </c>
      <c r="G51" s="134">
        <f t="shared" ref="G51:G57" si="4">+ROUND((E51*F51),2)</f>
        <v>0</v>
      </c>
      <c r="H51" s="124"/>
    </row>
    <row r="52" spans="1:8" ht="33.75" customHeight="1" x14ac:dyDescent="0.2">
      <c r="A52" s="103"/>
      <c r="B52" s="112" t="s">
        <v>76</v>
      </c>
      <c r="C52" s="131" t="s">
        <v>77</v>
      </c>
      <c r="D52" s="114" t="s">
        <v>3</v>
      </c>
      <c r="E52" s="132">
        <v>20</v>
      </c>
      <c r="F52" s="133">
        <v>0</v>
      </c>
      <c r="G52" s="134">
        <f t="shared" si="4"/>
        <v>0</v>
      </c>
      <c r="H52" s="124"/>
    </row>
    <row r="53" spans="1:8" x14ac:dyDescent="0.2">
      <c r="A53" s="103"/>
      <c r="B53" s="155" t="s">
        <v>78</v>
      </c>
      <c r="C53" s="156" t="s">
        <v>265</v>
      </c>
      <c r="D53" s="114"/>
      <c r="E53" s="132"/>
      <c r="F53" s="133"/>
      <c r="G53" s="134"/>
      <c r="H53" s="124"/>
    </row>
    <row r="54" spans="1:8" ht="31.5" customHeight="1" x14ac:dyDescent="0.2">
      <c r="A54" s="103"/>
      <c r="B54" s="112" t="s">
        <v>81</v>
      </c>
      <c r="C54" s="131" t="s">
        <v>272</v>
      </c>
      <c r="D54" s="114" t="s">
        <v>26</v>
      </c>
      <c r="E54" s="132">
        <v>10</v>
      </c>
      <c r="F54" s="133">
        <v>0</v>
      </c>
      <c r="G54" s="134">
        <f t="shared" ref="G54" si="5">+ROUND((E54*F54),2)</f>
        <v>0</v>
      </c>
      <c r="H54" s="124"/>
    </row>
    <row r="55" spans="1:8" ht="31.5" customHeight="1" x14ac:dyDescent="0.2">
      <c r="A55" s="103"/>
      <c r="B55" s="112" t="s">
        <v>284</v>
      </c>
      <c r="C55" s="131" t="s">
        <v>285</v>
      </c>
      <c r="D55" s="114" t="s">
        <v>3</v>
      </c>
      <c r="E55" s="132">
        <v>72</v>
      </c>
      <c r="F55" s="133">
        <v>0</v>
      </c>
      <c r="G55" s="134">
        <f t="shared" ref="G55" si="6">+ROUND((E55*F55),2)</f>
        <v>0</v>
      </c>
      <c r="H55" s="124"/>
    </row>
    <row r="56" spans="1:8" x14ac:dyDescent="0.2">
      <c r="A56" s="103"/>
      <c r="B56" s="155" t="s">
        <v>266</v>
      </c>
      <c r="C56" s="156" t="s">
        <v>79</v>
      </c>
      <c r="D56" s="114"/>
      <c r="E56" s="132"/>
      <c r="F56" s="133"/>
      <c r="G56" s="134"/>
      <c r="H56" s="124"/>
    </row>
    <row r="57" spans="1:8" ht="73.5" customHeight="1" x14ac:dyDescent="0.2">
      <c r="A57" s="103"/>
      <c r="B57" s="112" t="s">
        <v>82</v>
      </c>
      <c r="C57" s="131" t="s">
        <v>80</v>
      </c>
      <c r="D57" s="114" t="s">
        <v>3</v>
      </c>
      <c r="E57" s="132">
        <v>520</v>
      </c>
      <c r="F57" s="133">
        <v>0</v>
      </c>
      <c r="G57" s="134">
        <f t="shared" si="4"/>
        <v>0</v>
      </c>
      <c r="H57" s="124"/>
    </row>
    <row r="58" spans="1:8" ht="38.25" x14ac:dyDescent="0.2">
      <c r="A58" s="103"/>
      <c r="B58" s="112" t="s">
        <v>303</v>
      </c>
      <c r="C58" s="131" t="s">
        <v>25</v>
      </c>
      <c r="D58" s="114"/>
      <c r="E58" s="132"/>
      <c r="F58" s="133"/>
      <c r="G58" s="134">
        <f>+ROUND((SUM(G51:G57)*0.1),-1)</f>
        <v>0</v>
      </c>
    </row>
    <row r="59" spans="1:8" x14ac:dyDescent="0.2">
      <c r="A59" s="103"/>
      <c r="B59" s="112"/>
      <c r="C59" s="119" t="s">
        <v>83</v>
      </c>
      <c r="D59" s="114"/>
      <c r="E59" s="132"/>
      <c r="F59" s="133"/>
      <c r="G59" s="150">
        <f>SUM(G51:G58)</f>
        <v>0</v>
      </c>
    </row>
    <row r="60" spans="1:8" x14ac:dyDescent="0.2">
      <c r="A60" s="103"/>
      <c r="B60" s="81" t="s">
        <v>30</v>
      </c>
      <c r="C60" s="119" t="s">
        <v>8</v>
      </c>
      <c r="D60" s="114"/>
      <c r="E60" s="132"/>
      <c r="F60" s="133"/>
      <c r="G60" s="134"/>
    </row>
    <row r="61" spans="1:8" x14ac:dyDescent="0.2">
      <c r="A61" s="103"/>
      <c r="B61" s="155" t="s">
        <v>31</v>
      </c>
      <c r="C61" s="156" t="s">
        <v>28</v>
      </c>
      <c r="D61" s="114"/>
      <c r="E61" s="132"/>
      <c r="F61" s="133"/>
      <c r="G61" s="134"/>
    </row>
    <row r="62" spans="1:8" ht="47.25" customHeight="1" x14ac:dyDescent="0.2">
      <c r="A62" s="103"/>
      <c r="B62" s="112" t="s">
        <v>84</v>
      </c>
      <c r="C62" s="131" t="s">
        <v>336</v>
      </c>
      <c r="D62" s="114" t="s">
        <v>4</v>
      </c>
      <c r="E62" s="132">
        <v>1393.2800000000002</v>
      </c>
      <c r="F62" s="133">
        <v>0</v>
      </c>
      <c r="G62" s="134">
        <f t="shared" ref="G62:G73" si="7">+ROUND((E62*F62),2)</f>
        <v>0</v>
      </c>
    </row>
    <row r="63" spans="1:8" ht="57" customHeight="1" x14ac:dyDescent="0.2">
      <c r="A63" s="103"/>
      <c r="B63" s="112" t="s">
        <v>191</v>
      </c>
      <c r="C63" s="131" t="s">
        <v>335</v>
      </c>
      <c r="D63" s="114" t="s">
        <v>4</v>
      </c>
      <c r="E63" s="132">
        <v>12.47</v>
      </c>
      <c r="F63" s="133">
        <v>0</v>
      </c>
      <c r="G63" s="134">
        <f t="shared" ref="G63:G65" si="8">+ROUND((E63*F63),2)</f>
        <v>0</v>
      </c>
    </row>
    <row r="64" spans="1:8" ht="57" customHeight="1" x14ac:dyDescent="0.2">
      <c r="A64" s="103"/>
      <c r="B64" s="112" t="s">
        <v>192</v>
      </c>
      <c r="C64" s="131" t="s">
        <v>267</v>
      </c>
      <c r="D64" s="114" t="s">
        <v>4</v>
      </c>
      <c r="E64" s="132">
        <v>70.287500000000009</v>
      </c>
      <c r="F64" s="133">
        <v>0</v>
      </c>
      <c r="G64" s="134">
        <f t="shared" si="8"/>
        <v>0</v>
      </c>
    </row>
    <row r="65" spans="1:10" ht="51" x14ac:dyDescent="0.2">
      <c r="A65" s="103"/>
      <c r="B65" s="112" t="s">
        <v>193</v>
      </c>
      <c r="C65" s="131" t="s">
        <v>85</v>
      </c>
      <c r="D65" s="114" t="s">
        <v>3</v>
      </c>
      <c r="E65" s="132">
        <v>1070.4000000000001</v>
      </c>
      <c r="F65" s="133">
        <v>0</v>
      </c>
      <c r="G65" s="134">
        <f t="shared" si="8"/>
        <v>0</v>
      </c>
    </row>
    <row r="66" spans="1:10" ht="25.5" x14ac:dyDescent="0.2">
      <c r="B66" s="112" t="s">
        <v>194</v>
      </c>
      <c r="C66" s="131" t="s">
        <v>227</v>
      </c>
      <c r="D66" s="114" t="s">
        <v>4</v>
      </c>
      <c r="E66" s="132">
        <v>14.157500000000001</v>
      </c>
      <c r="F66" s="133">
        <v>0</v>
      </c>
      <c r="G66" s="134">
        <f t="shared" si="7"/>
        <v>0</v>
      </c>
    </row>
    <row r="67" spans="1:10" ht="25.5" x14ac:dyDescent="0.2">
      <c r="A67" s="103"/>
      <c r="B67" s="112" t="s">
        <v>86</v>
      </c>
      <c r="C67" s="131" t="s">
        <v>228</v>
      </c>
      <c r="D67" s="114" t="s">
        <v>11</v>
      </c>
      <c r="E67" s="132">
        <v>348</v>
      </c>
      <c r="F67" s="133">
        <v>0</v>
      </c>
      <c r="G67" s="134">
        <f t="shared" si="7"/>
        <v>0</v>
      </c>
    </row>
    <row r="68" spans="1:10" x14ac:dyDescent="0.2">
      <c r="A68" s="103"/>
      <c r="B68" s="155" t="s">
        <v>35</v>
      </c>
      <c r="C68" s="156" t="s">
        <v>87</v>
      </c>
      <c r="D68" s="114"/>
      <c r="E68" s="132"/>
      <c r="F68" s="133"/>
      <c r="G68" s="134"/>
    </row>
    <row r="69" spans="1:10" ht="38.25" x14ac:dyDescent="0.2">
      <c r="A69" s="103"/>
      <c r="B69" s="112" t="s">
        <v>93</v>
      </c>
      <c r="C69" s="131" t="s">
        <v>368</v>
      </c>
      <c r="D69" s="114" t="s">
        <v>4</v>
      </c>
      <c r="E69" s="132">
        <v>40.14</v>
      </c>
      <c r="F69" s="133">
        <v>0</v>
      </c>
      <c r="G69" s="134">
        <f t="shared" si="7"/>
        <v>0</v>
      </c>
    </row>
    <row r="70" spans="1:10" ht="25.5" x14ac:dyDescent="0.2">
      <c r="A70" s="103"/>
      <c r="B70" s="112" t="s">
        <v>89</v>
      </c>
      <c r="C70" s="131" t="s">
        <v>88</v>
      </c>
      <c r="D70" s="114" t="s">
        <v>3</v>
      </c>
      <c r="E70" s="132">
        <v>334.5</v>
      </c>
      <c r="F70" s="133">
        <v>0</v>
      </c>
      <c r="G70" s="134">
        <f t="shared" si="7"/>
        <v>0</v>
      </c>
    </row>
    <row r="71" spans="1:10" ht="76.5" x14ac:dyDescent="0.2">
      <c r="A71" s="103"/>
      <c r="B71" s="112" t="s">
        <v>90</v>
      </c>
      <c r="C71" s="131" t="s">
        <v>234</v>
      </c>
      <c r="D71" s="114" t="s">
        <v>4</v>
      </c>
      <c r="E71" s="132">
        <v>88.3</v>
      </c>
      <c r="F71" s="133">
        <v>0</v>
      </c>
      <c r="G71" s="134">
        <f t="shared" si="7"/>
        <v>0</v>
      </c>
    </row>
    <row r="72" spans="1:10" ht="63.75" x14ac:dyDescent="0.2">
      <c r="A72" s="103"/>
      <c r="B72" s="112" t="s">
        <v>91</v>
      </c>
      <c r="C72" s="131" t="s">
        <v>235</v>
      </c>
      <c r="D72" s="114" t="s">
        <v>4</v>
      </c>
      <c r="E72" s="132">
        <v>402.01</v>
      </c>
      <c r="F72" s="133">
        <v>0</v>
      </c>
      <c r="G72" s="134">
        <f t="shared" si="7"/>
        <v>0</v>
      </c>
    </row>
    <row r="73" spans="1:10" ht="63.75" x14ac:dyDescent="0.2">
      <c r="A73" s="103"/>
      <c r="B73" s="112" t="s">
        <v>92</v>
      </c>
      <c r="C73" s="131" t="s">
        <v>369</v>
      </c>
      <c r="D73" s="114" t="s">
        <v>3</v>
      </c>
      <c r="E73" s="132">
        <v>1271.1000000000001</v>
      </c>
      <c r="F73" s="133">
        <v>0</v>
      </c>
      <c r="G73" s="134">
        <f t="shared" si="7"/>
        <v>0</v>
      </c>
    </row>
    <row r="74" spans="1:10" ht="63.75" x14ac:dyDescent="0.2">
      <c r="A74" s="103"/>
      <c r="B74" s="112" t="s">
        <v>195</v>
      </c>
      <c r="C74" s="131" t="s">
        <v>230</v>
      </c>
      <c r="D74" s="114" t="s">
        <v>4</v>
      </c>
      <c r="E74" s="132">
        <v>313.31</v>
      </c>
      <c r="F74" s="133">
        <v>0</v>
      </c>
      <c r="G74" s="134">
        <f>+ROUND((E74*F74),2)</f>
        <v>0</v>
      </c>
      <c r="J74" s="65"/>
    </row>
    <row r="75" spans="1:10" x14ac:dyDescent="0.2">
      <c r="A75" s="103"/>
      <c r="B75" s="155" t="s">
        <v>176</v>
      </c>
      <c r="C75" s="156" t="s">
        <v>178</v>
      </c>
      <c r="D75" s="114"/>
      <c r="E75" s="132"/>
      <c r="F75" s="133"/>
      <c r="G75" s="134"/>
    </row>
    <row r="76" spans="1:10" ht="25.5" x14ac:dyDescent="0.2">
      <c r="A76" s="103"/>
      <c r="B76" s="112" t="s">
        <v>177</v>
      </c>
      <c r="C76" s="131" t="s">
        <v>179</v>
      </c>
      <c r="D76" s="114" t="s">
        <v>4</v>
      </c>
      <c r="E76" s="132">
        <v>1405.7500000000002</v>
      </c>
      <c r="F76" s="133">
        <v>0</v>
      </c>
      <c r="G76" s="134">
        <f t="shared" ref="G76:G77" si="9">+ROUND((E76*F76),2)</f>
        <v>0</v>
      </c>
    </row>
    <row r="77" spans="1:10" ht="25.5" x14ac:dyDescent="0.2">
      <c r="A77" s="103"/>
      <c r="B77" s="112" t="s">
        <v>180</v>
      </c>
      <c r="C77" s="131" t="s">
        <v>200</v>
      </c>
      <c r="D77" s="114" t="s">
        <v>4</v>
      </c>
      <c r="E77" s="132">
        <v>174.28750000000002</v>
      </c>
      <c r="F77" s="133">
        <v>0</v>
      </c>
      <c r="G77" s="134">
        <f t="shared" si="9"/>
        <v>0</v>
      </c>
    </row>
    <row r="78" spans="1:10" ht="38.25" x14ac:dyDescent="0.2">
      <c r="A78" s="103"/>
      <c r="B78" s="112" t="s">
        <v>185</v>
      </c>
      <c r="C78" s="131" t="s">
        <v>25</v>
      </c>
      <c r="D78" s="114"/>
      <c r="E78" s="132"/>
      <c r="F78" s="133"/>
      <c r="G78" s="134">
        <f>+ROUND((SUM(G62:G77)*0.1),-1)</f>
        <v>0</v>
      </c>
    </row>
    <row r="79" spans="1:10" x14ac:dyDescent="0.2">
      <c r="A79" s="103"/>
      <c r="B79" s="112"/>
      <c r="C79" s="119" t="s">
        <v>94</v>
      </c>
      <c r="D79" s="114"/>
      <c r="E79" s="132"/>
      <c r="F79" s="133"/>
      <c r="G79" s="150">
        <f>SUM(G62:G78)</f>
        <v>0</v>
      </c>
    </row>
    <row r="80" spans="1:10" x14ac:dyDescent="0.2">
      <c r="A80" s="103"/>
      <c r="B80" s="81" t="s">
        <v>95</v>
      </c>
      <c r="C80" s="119" t="s">
        <v>9</v>
      </c>
      <c r="D80" s="114"/>
      <c r="E80" s="132"/>
      <c r="F80" s="133"/>
      <c r="G80" s="134"/>
    </row>
    <row r="81" spans="1:7" x14ac:dyDescent="0.2">
      <c r="A81" s="103"/>
      <c r="B81" s="155" t="s">
        <v>96</v>
      </c>
      <c r="C81" s="156" t="s">
        <v>97</v>
      </c>
      <c r="D81" s="114"/>
      <c r="E81" s="132"/>
      <c r="F81" s="133"/>
      <c r="G81" s="134"/>
    </row>
    <row r="82" spans="1:7" ht="89.25" x14ac:dyDescent="0.2">
      <c r="A82" s="103"/>
      <c r="B82" s="112" t="s">
        <v>182</v>
      </c>
      <c r="C82" s="131" t="s">
        <v>367</v>
      </c>
      <c r="D82" s="114" t="s">
        <v>22</v>
      </c>
      <c r="E82" s="132">
        <v>225</v>
      </c>
      <c r="F82" s="133">
        <v>0</v>
      </c>
      <c r="G82" s="134">
        <f t="shared" ref="G82:G83" si="10">+ROUND((E82*F82),2)</f>
        <v>0</v>
      </c>
    </row>
    <row r="83" spans="1:7" ht="38.25" x14ac:dyDescent="0.2">
      <c r="A83" s="103"/>
      <c r="B83" s="112" t="s">
        <v>184</v>
      </c>
      <c r="C83" s="131" t="s">
        <v>237</v>
      </c>
      <c r="D83" s="114" t="s">
        <v>26</v>
      </c>
      <c r="E83" s="132">
        <v>82</v>
      </c>
      <c r="F83" s="133">
        <v>0</v>
      </c>
      <c r="G83" s="134">
        <f t="shared" si="10"/>
        <v>0</v>
      </c>
    </row>
    <row r="84" spans="1:7" x14ac:dyDescent="0.2">
      <c r="A84" s="103"/>
      <c r="B84" s="155" t="s">
        <v>98</v>
      </c>
      <c r="C84" s="156" t="s">
        <v>102</v>
      </c>
      <c r="D84" s="114"/>
      <c r="E84" s="132"/>
      <c r="F84" s="133"/>
      <c r="G84" s="134"/>
    </row>
    <row r="85" spans="1:7" ht="25.5" x14ac:dyDescent="0.2">
      <c r="A85" s="103"/>
      <c r="B85" s="112" t="s">
        <v>99</v>
      </c>
      <c r="C85" s="131" t="s">
        <v>238</v>
      </c>
      <c r="D85" s="114" t="s">
        <v>4</v>
      </c>
      <c r="E85" s="132">
        <v>31.5</v>
      </c>
      <c r="F85" s="133">
        <v>0</v>
      </c>
      <c r="G85" s="134">
        <f t="shared" ref="G85:G87" si="11">+ROUND((E85*F85),2)</f>
        <v>0</v>
      </c>
    </row>
    <row r="86" spans="1:7" ht="25.5" x14ac:dyDescent="0.2">
      <c r="A86" s="103"/>
      <c r="B86" s="112" t="s">
        <v>100</v>
      </c>
      <c r="C86" s="131" t="s">
        <v>239</v>
      </c>
      <c r="D86" s="114" t="s">
        <v>4</v>
      </c>
      <c r="E86" s="132">
        <v>15.95</v>
      </c>
      <c r="F86" s="133">
        <v>0</v>
      </c>
      <c r="G86" s="134">
        <f t="shared" ref="G86" si="12">+ROUND((E86*F86),2)</f>
        <v>0</v>
      </c>
    </row>
    <row r="87" spans="1:7" ht="93" customHeight="1" x14ac:dyDescent="0.2">
      <c r="A87" s="103"/>
      <c r="B87" s="112" t="s">
        <v>101</v>
      </c>
      <c r="C87" s="131" t="s">
        <v>240</v>
      </c>
      <c r="D87" s="114" t="s">
        <v>33</v>
      </c>
      <c r="E87" s="132">
        <v>1537.2</v>
      </c>
      <c r="F87" s="133">
        <v>0</v>
      </c>
      <c r="G87" s="134">
        <f t="shared" si="11"/>
        <v>0</v>
      </c>
    </row>
    <row r="88" spans="1:7" ht="99.75" customHeight="1" x14ac:dyDescent="0.2">
      <c r="A88" s="103"/>
      <c r="B88" s="112" t="s">
        <v>201</v>
      </c>
      <c r="C88" s="131" t="s">
        <v>241</v>
      </c>
      <c r="D88" s="114" t="s">
        <v>33</v>
      </c>
      <c r="E88" s="132">
        <v>778.36</v>
      </c>
      <c r="F88" s="133">
        <v>0</v>
      </c>
      <c r="G88" s="134">
        <f t="shared" ref="G88:G89" si="13">+ROUND((E88*F88),2)</f>
        <v>0</v>
      </c>
    </row>
    <row r="89" spans="1:7" ht="42.75" customHeight="1" x14ac:dyDescent="0.2">
      <c r="A89" s="103"/>
      <c r="B89" s="112" t="s">
        <v>358</v>
      </c>
      <c r="C89" s="131" t="s">
        <v>364</v>
      </c>
      <c r="D89" s="114" t="s">
        <v>22</v>
      </c>
      <c r="E89" s="132">
        <v>3</v>
      </c>
      <c r="F89" s="133">
        <v>0</v>
      </c>
      <c r="G89" s="134">
        <f t="shared" si="13"/>
        <v>0</v>
      </c>
    </row>
    <row r="90" spans="1:7" ht="38.25" x14ac:dyDescent="0.2">
      <c r="A90" s="103"/>
      <c r="B90" s="112" t="s">
        <v>103</v>
      </c>
      <c r="C90" s="131" t="s">
        <v>25</v>
      </c>
      <c r="D90" s="114"/>
      <c r="E90" s="132"/>
      <c r="F90" s="133"/>
      <c r="G90" s="134">
        <f>+ROUND((SUM(G82:G89)*0.1),-1)</f>
        <v>0</v>
      </c>
    </row>
    <row r="91" spans="1:7" x14ac:dyDescent="0.2">
      <c r="A91" s="103"/>
      <c r="B91" s="112"/>
      <c r="C91" s="119" t="s">
        <v>104</v>
      </c>
      <c r="D91" s="114"/>
      <c r="E91" s="132"/>
      <c r="F91" s="133"/>
      <c r="G91" s="150">
        <f>SUM(G82:G90)</f>
        <v>0</v>
      </c>
    </row>
    <row r="92" spans="1:7" x14ac:dyDescent="0.2">
      <c r="A92" s="103"/>
      <c r="B92" s="81" t="s">
        <v>105</v>
      </c>
      <c r="C92" s="119" t="s">
        <v>10</v>
      </c>
      <c r="D92" s="114"/>
      <c r="E92" s="132"/>
      <c r="F92" s="133"/>
      <c r="G92" s="134"/>
    </row>
    <row r="93" spans="1:7" x14ac:dyDescent="0.2">
      <c r="A93" s="103"/>
      <c r="B93" s="155" t="s">
        <v>106</v>
      </c>
      <c r="C93" s="156" t="s">
        <v>107</v>
      </c>
      <c r="D93" s="114"/>
      <c r="E93" s="132"/>
      <c r="F93" s="133"/>
      <c r="G93" s="134"/>
    </row>
    <row r="94" spans="1:7" ht="165.75" x14ac:dyDescent="0.2">
      <c r="A94" s="103"/>
      <c r="B94" s="112" t="s">
        <v>108</v>
      </c>
      <c r="C94" s="131" t="s">
        <v>242</v>
      </c>
      <c r="D94" s="114" t="s">
        <v>1</v>
      </c>
      <c r="E94" s="132">
        <v>133.80000000000001</v>
      </c>
      <c r="F94" s="133">
        <v>0</v>
      </c>
      <c r="G94" s="134">
        <f t="shared" ref="G94:G108" si="14">+ROUND((E94*F94),2)</f>
        <v>0</v>
      </c>
    </row>
    <row r="95" spans="1:7" ht="165.75" x14ac:dyDescent="0.2">
      <c r="A95" s="103"/>
      <c r="B95" s="112" t="s">
        <v>109</v>
      </c>
      <c r="C95" s="131" t="s">
        <v>243</v>
      </c>
      <c r="D95" s="114"/>
      <c r="E95" s="132"/>
      <c r="F95" s="133"/>
      <c r="G95" s="134"/>
    </row>
    <row r="96" spans="1:7" x14ac:dyDescent="0.2">
      <c r="A96" s="103"/>
      <c r="B96" s="112"/>
      <c r="C96" s="131" t="s">
        <v>244</v>
      </c>
      <c r="D96" s="114" t="s">
        <v>22</v>
      </c>
      <c r="E96" s="132">
        <v>1</v>
      </c>
      <c r="F96" s="133">
        <v>0</v>
      </c>
      <c r="G96" s="134">
        <f>F96*E96</f>
        <v>0</v>
      </c>
    </row>
    <row r="97" spans="1:7" x14ac:dyDescent="0.2">
      <c r="A97" s="103"/>
      <c r="B97" s="112"/>
      <c r="C97" s="131" t="s">
        <v>245</v>
      </c>
      <c r="D97" s="114" t="s">
        <v>22</v>
      </c>
      <c r="E97" s="132">
        <v>1</v>
      </c>
      <c r="F97" s="133">
        <v>0</v>
      </c>
      <c r="G97" s="134">
        <f>F97*E97</f>
        <v>0</v>
      </c>
    </row>
    <row r="98" spans="1:7" x14ac:dyDescent="0.2">
      <c r="A98" s="103"/>
      <c r="B98" s="112"/>
      <c r="C98" s="131" t="s">
        <v>246</v>
      </c>
      <c r="D98" s="114" t="s">
        <v>22</v>
      </c>
      <c r="E98" s="132">
        <v>1</v>
      </c>
      <c r="F98" s="133">
        <v>0</v>
      </c>
      <c r="G98" s="134">
        <f>F98*E98</f>
        <v>0</v>
      </c>
    </row>
    <row r="99" spans="1:7" ht="181.5" customHeight="1" x14ac:dyDescent="0.2">
      <c r="A99" s="103"/>
      <c r="B99" s="112" t="s">
        <v>354</v>
      </c>
      <c r="C99" s="131" t="s">
        <v>371</v>
      </c>
      <c r="D99" s="114" t="s">
        <v>2</v>
      </c>
      <c r="E99" s="132">
        <v>13</v>
      </c>
      <c r="F99" s="133">
        <v>0</v>
      </c>
      <c r="G99" s="134">
        <f t="shared" ref="G99" si="15">+ROUND((E99*F99),2)</f>
        <v>0</v>
      </c>
    </row>
    <row r="100" spans="1:7" x14ac:dyDescent="0.2">
      <c r="A100" s="103"/>
      <c r="B100" s="155" t="s">
        <v>110</v>
      </c>
      <c r="C100" s="156" t="s">
        <v>111</v>
      </c>
      <c r="D100" s="114"/>
      <c r="E100" s="132"/>
      <c r="F100" s="133"/>
      <c r="G100" s="134"/>
    </row>
    <row r="101" spans="1:7" ht="150" customHeight="1" x14ac:dyDescent="0.2">
      <c r="A101" s="103"/>
      <c r="B101" s="112" t="s">
        <v>114</v>
      </c>
      <c r="C101" s="131" t="s">
        <v>372</v>
      </c>
      <c r="D101" s="114"/>
      <c r="E101" s="132"/>
      <c r="F101" s="133"/>
      <c r="G101" s="134"/>
    </row>
    <row r="102" spans="1:7" ht="25.5" x14ac:dyDescent="0.2">
      <c r="A102" s="103"/>
      <c r="B102" s="112"/>
      <c r="C102" s="131" t="s">
        <v>247</v>
      </c>
      <c r="D102" s="114"/>
      <c r="E102" s="132"/>
      <c r="F102" s="133"/>
      <c r="G102" s="134"/>
    </row>
    <row r="103" spans="1:7" x14ac:dyDescent="0.2">
      <c r="A103" s="103"/>
      <c r="B103" s="112"/>
      <c r="C103" s="131" t="s">
        <v>248</v>
      </c>
      <c r="D103" s="114" t="s">
        <v>22</v>
      </c>
      <c r="E103" s="132">
        <v>1</v>
      </c>
      <c r="F103" s="133">
        <v>0</v>
      </c>
      <c r="G103" s="134">
        <f>F103*E103</f>
        <v>0</v>
      </c>
    </row>
    <row r="104" spans="1:7" x14ac:dyDescent="0.2">
      <c r="A104" s="103"/>
      <c r="B104" s="112"/>
      <c r="C104" s="131" t="s">
        <v>249</v>
      </c>
      <c r="D104" s="114" t="s">
        <v>22</v>
      </c>
      <c r="E104" s="132">
        <v>1</v>
      </c>
      <c r="F104" s="133">
        <v>0</v>
      </c>
      <c r="G104" s="134">
        <f>F104*E104</f>
        <v>0</v>
      </c>
    </row>
    <row r="105" spans="1:7" x14ac:dyDescent="0.2">
      <c r="A105" s="103"/>
      <c r="B105" s="112"/>
      <c r="C105" s="131" t="s">
        <v>250</v>
      </c>
      <c r="D105" s="114" t="s">
        <v>22</v>
      </c>
      <c r="E105" s="132">
        <v>1</v>
      </c>
      <c r="F105" s="133">
        <v>0</v>
      </c>
      <c r="G105" s="134">
        <f>F105*E105</f>
        <v>0</v>
      </c>
    </row>
    <row r="106" spans="1:7" ht="51" x14ac:dyDescent="0.2">
      <c r="A106" s="103"/>
      <c r="B106" s="112" t="s">
        <v>115</v>
      </c>
      <c r="C106" s="131" t="s">
        <v>251</v>
      </c>
      <c r="D106" s="114" t="s">
        <v>22</v>
      </c>
      <c r="E106" s="132">
        <v>3</v>
      </c>
      <c r="F106" s="133">
        <v>0</v>
      </c>
      <c r="G106" s="134">
        <f t="shared" si="14"/>
        <v>0</v>
      </c>
    </row>
    <row r="107" spans="1:7" ht="60" customHeight="1" x14ac:dyDescent="0.2">
      <c r="A107" s="103"/>
      <c r="B107" s="112" t="s">
        <v>113</v>
      </c>
      <c r="C107" s="131" t="s">
        <v>252</v>
      </c>
      <c r="D107" s="114" t="s">
        <v>22</v>
      </c>
      <c r="E107" s="132">
        <v>1</v>
      </c>
      <c r="F107" s="133">
        <v>0</v>
      </c>
      <c r="G107" s="134">
        <f t="shared" si="14"/>
        <v>0</v>
      </c>
    </row>
    <row r="108" spans="1:7" ht="128.25" customHeight="1" x14ac:dyDescent="0.2">
      <c r="A108" s="103"/>
      <c r="B108" s="112" t="s">
        <v>112</v>
      </c>
      <c r="C108" s="131" t="s">
        <v>253</v>
      </c>
      <c r="D108" s="114" t="s">
        <v>22</v>
      </c>
      <c r="E108" s="132">
        <v>3</v>
      </c>
      <c r="F108" s="133">
        <v>0</v>
      </c>
      <c r="G108" s="134">
        <f t="shared" si="14"/>
        <v>0</v>
      </c>
    </row>
    <row r="109" spans="1:7" x14ac:dyDescent="0.2">
      <c r="A109" s="103"/>
      <c r="B109" s="155" t="s">
        <v>117</v>
      </c>
      <c r="C109" s="156" t="s">
        <v>268</v>
      </c>
      <c r="D109" s="114"/>
      <c r="E109" s="132"/>
      <c r="F109" s="133"/>
      <c r="G109" s="134"/>
    </row>
    <row r="110" spans="1:7" x14ac:dyDescent="0.2">
      <c r="A110" s="103"/>
      <c r="B110" s="112"/>
      <c r="C110" s="131" t="s">
        <v>269</v>
      </c>
      <c r="D110" s="114"/>
      <c r="E110" s="132"/>
      <c r="F110" s="133"/>
      <c r="G110" s="134"/>
    </row>
    <row r="111" spans="1:7" ht="134.25" customHeight="1" x14ac:dyDescent="0.2">
      <c r="A111" s="103"/>
      <c r="B111" s="112" t="s">
        <v>118</v>
      </c>
      <c r="C111" s="131" t="s">
        <v>363</v>
      </c>
      <c r="D111" s="114" t="s">
        <v>3</v>
      </c>
      <c r="E111" s="132">
        <v>132</v>
      </c>
      <c r="F111" s="133">
        <v>0</v>
      </c>
      <c r="G111" s="134">
        <f t="shared" ref="G111:G116" si="16">+ROUND((E111*F111),2)</f>
        <v>0</v>
      </c>
    </row>
    <row r="112" spans="1:7" ht="33.75" customHeight="1" x14ac:dyDescent="0.2">
      <c r="A112" s="103"/>
      <c r="B112" s="112" t="s">
        <v>119</v>
      </c>
      <c r="C112" s="131" t="s">
        <v>295</v>
      </c>
      <c r="D112" s="114" t="s">
        <v>11</v>
      </c>
      <c r="E112" s="132">
        <v>96</v>
      </c>
      <c r="F112" s="133">
        <v>0</v>
      </c>
      <c r="G112" s="134">
        <f t="shared" si="16"/>
        <v>0</v>
      </c>
    </row>
    <row r="113" spans="1:7" ht="87" customHeight="1" x14ac:dyDescent="0.2">
      <c r="A113" s="103"/>
      <c r="B113" s="112" t="s">
        <v>120</v>
      </c>
      <c r="C113" s="131" t="s">
        <v>236</v>
      </c>
      <c r="D113" s="114" t="s">
        <v>22</v>
      </c>
      <c r="E113" s="132">
        <v>16</v>
      </c>
      <c r="F113" s="133">
        <v>0</v>
      </c>
      <c r="G113" s="134">
        <f t="shared" si="16"/>
        <v>0</v>
      </c>
    </row>
    <row r="114" spans="1:7" ht="54" customHeight="1" x14ac:dyDescent="0.2">
      <c r="A114" s="103"/>
      <c r="B114" s="112" t="s">
        <v>196</v>
      </c>
      <c r="C114" s="131" t="s">
        <v>273</v>
      </c>
      <c r="D114" s="114" t="s">
        <v>3</v>
      </c>
      <c r="E114" s="132">
        <v>26</v>
      </c>
      <c r="F114" s="133">
        <v>0</v>
      </c>
      <c r="G114" s="134">
        <f t="shared" si="16"/>
        <v>0</v>
      </c>
    </row>
    <row r="115" spans="1:7" ht="25.5" x14ac:dyDescent="0.2">
      <c r="A115" s="103"/>
      <c r="B115" s="112" t="s">
        <v>202</v>
      </c>
      <c r="C115" s="131" t="s">
        <v>362</v>
      </c>
      <c r="D115" s="114" t="s">
        <v>4</v>
      </c>
      <c r="E115" s="132">
        <v>6.15</v>
      </c>
      <c r="F115" s="133">
        <v>0</v>
      </c>
      <c r="G115" s="134">
        <f t="shared" si="16"/>
        <v>0</v>
      </c>
    </row>
    <row r="116" spans="1:7" ht="81" customHeight="1" x14ac:dyDescent="0.2">
      <c r="A116" s="103"/>
      <c r="B116" s="112" t="s">
        <v>203</v>
      </c>
      <c r="C116" s="131" t="s">
        <v>288</v>
      </c>
      <c r="D116" s="114" t="s">
        <v>3</v>
      </c>
      <c r="E116" s="132">
        <v>72.89</v>
      </c>
      <c r="F116" s="133">
        <v>0</v>
      </c>
      <c r="G116" s="134">
        <f t="shared" si="16"/>
        <v>0</v>
      </c>
    </row>
    <row r="117" spans="1:7" ht="25.5" x14ac:dyDescent="0.2">
      <c r="A117" s="103"/>
      <c r="B117" s="112" t="s">
        <v>277</v>
      </c>
      <c r="C117" s="131" t="s">
        <v>274</v>
      </c>
      <c r="D117" s="114"/>
      <c r="E117" s="132"/>
      <c r="F117" s="133"/>
      <c r="G117" s="134"/>
    </row>
    <row r="118" spans="1:7" x14ac:dyDescent="0.2">
      <c r="A118" s="103"/>
      <c r="B118" s="112"/>
      <c r="C118" s="131" t="s">
        <v>275</v>
      </c>
      <c r="D118" s="114" t="s">
        <v>33</v>
      </c>
      <c r="E118" s="132">
        <v>1138.6099999999999</v>
      </c>
      <c r="F118" s="133">
        <v>0</v>
      </c>
      <c r="G118" s="134">
        <f t="shared" ref="G118:G122" si="17">+ROUND((E118*F118),2)</f>
        <v>0</v>
      </c>
    </row>
    <row r="119" spans="1:7" ht="15.75" x14ac:dyDescent="0.2">
      <c r="A119" s="103"/>
      <c r="B119" s="112"/>
      <c r="C119" s="131" t="s">
        <v>276</v>
      </c>
      <c r="D119" s="114" t="s">
        <v>33</v>
      </c>
      <c r="E119" s="132">
        <v>132.22</v>
      </c>
      <c r="F119" s="133">
        <v>0</v>
      </c>
      <c r="G119" s="134">
        <f t="shared" si="17"/>
        <v>0</v>
      </c>
    </row>
    <row r="120" spans="1:7" ht="15.75" x14ac:dyDescent="0.2">
      <c r="A120" s="103"/>
      <c r="B120" s="112"/>
      <c r="C120" s="131" t="s">
        <v>360</v>
      </c>
      <c r="D120" s="114" t="s">
        <v>33</v>
      </c>
      <c r="E120" s="132">
        <v>428.09</v>
      </c>
      <c r="F120" s="133">
        <v>0</v>
      </c>
      <c r="G120" s="134">
        <f t="shared" si="17"/>
        <v>0</v>
      </c>
    </row>
    <row r="121" spans="1:7" ht="15.75" x14ac:dyDescent="0.2">
      <c r="A121" s="103"/>
      <c r="B121" s="112"/>
      <c r="C121" s="131" t="s">
        <v>359</v>
      </c>
      <c r="D121" s="114" t="s">
        <v>33</v>
      </c>
      <c r="E121" s="132">
        <v>10.07</v>
      </c>
      <c r="F121" s="133">
        <v>0</v>
      </c>
      <c r="G121" s="134">
        <f t="shared" si="17"/>
        <v>0</v>
      </c>
    </row>
    <row r="122" spans="1:7" ht="38.25" x14ac:dyDescent="0.2">
      <c r="A122" s="103"/>
      <c r="B122" s="112" t="s">
        <v>278</v>
      </c>
      <c r="C122" s="131" t="s">
        <v>314</v>
      </c>
      <c r="D122" s="114" t="s">
        <v>4</v>
      </c>
      <c r="E122" s="132">
        <v>4.46</v>
      </c>
      <c r="F122" s="133">
        <v>0</v>
      </c>
      <c r="G122" s="134">
        <f t="shared" si="17"/>
        <v>0</v>
      </c>
    </row>
    <row r="123" spans="1:7" ht="38.25" x14ac:dyDescent="0.2">
      <c r="A123" s="103"/>
      <c r="B123" s="112" t="s">
        <v>280</v>
      </c>
      <c r="C123" s="131" t="s">
        <v>279</v>
      </c>
      <c r="D123" s="114" t="s">
        <v>4</v>
      </c>
      <c r="E123" s="132">
        <v>8.76</v>
      </c>
      <c r="F123" s="133">
        <v>0</v>
      </c>
      <c r="G123" s="134">
        <f t="shared" ref="G123" si="18">+ROUND((E123*F123),2)</f>
        <v>0</v>
      </c>
    </row>
    <row r="124" spans="1:7" ht="163.5" customHeight="1" x14ac:dyDescent="0.2">
      <c r="A124" s="103"/>
      <c r="B124" s="112" t="s">
        <v>281</v>
      </c>
      <c r="C124" s="161" t="s">
        <v>294</v>
      </c>
      <c r="D124" s="114" t="s">
        <v>2</v>
      </c>
      <c r="E124" s="132">
        <v>1</v>
      </c>
      <c r="F124" s="168">
        <v>0</v>
      </c>
      <c r="G124" s="160">
        <f>E124*F124</f>
        <v>0</v>
      </c>
    </row>
    <row r="125" spans="1:7" ht="33" customHeight="1" x14ac:dyDescent="0.2">
      <c r="A125" s="103"/>
      <c r="B125" s="112" t="s">
        <v>282</v>
      </c>
      <c r="C125" s="131" t="s">
        <v>289</v>
      </c>
      <c r="D125" s="114" t="s">
        <v>2</v>
      </c>
      <c r="E125" s="159">
        <v>1</v>
      </c>
      <c r="F125" s="169">
        <v>0</v>
      </c>
      <c r="G125" s="134">
        <f t="shared" ref="G125" si="19">+E125*F125</f>
        <v>0</v>
      </c>
    </row>
    <row r="126" spans="1:7" ht="57.75" customHeight="1" x14ac:dyDescent="0.2">
      <c r="A126" s="103"/>
      <c r="B126" s="112" t="s">
        <v>287</v>
      </c>
      <c r="C126" s="131" t="s">
        <v>298</v>
      </c>
      <c r="D126" s="114" t="s">
        <v>2</v>
      </c>
      <c r="E126" s="159">
        <v>1</v>
      </c>
      <c r="F126" s="169">
        <v>0</v>
      </c>
      <c r="G126" s="134">
        <f t="shared" ref="G126" si="20">+E126*F126</f>
        <v>0</v>
      </c>
    </row>
    <row r="127" spans="1:7" ht="44.25" customHeight="1" x14ac:dyDescent="0.2">
      <c r="A127" s="103"/>
      <c r="B127" s="112" t="s">
        <v>290</v>
      </c>
      <c r="C127" s="131" t="s">
        <v>357</v>
      </c>
      <c r="D127" s="114" t="s">
        <v>4</v>
      </c>
      <c r="E127" s="132">
        <v>15</v>
      </c>
      <c r="F127" s="133">
        <v>0</v>
      </c>
      <c r="G127" s="134">
        <f t="shared" ref="G127" si="21">+ROUND((E127*F127),2)</f>
        <v>0</v>
      </c>
    </row>
    <row r="128" spans="1:7" ht="61.5" customHeight="1" x14ac:dyDescent="0.2">
      <c r="A128" s="103"/>
      <c r="B128" s="112" t="s">
        <v>291</v>
      </c>
      <c r="C128" s="131" t="s">
        <v>283</v>
      </c>
      <c r="D128" s="114" t="s">
        <v>4</v>
      </c>
      <c r="E128" s="132">
        <v>108</v>
      </c>
      <c r="F128" s="133">
        <v>0</v>
      </c>
      <c r="G128" s="134">
        <f t="shared" ref="G128" si="22">+ROUND((E128*F128),2)</f>
        <v>0</v>
      </c>
    </row>
    <row r="129" spans="1:7" ht="67.5" customHeight="1" x14ac:dyDescent="0.2">
      <c r="A129" s="103"/>
      <c r="B129" s="112" t="s">
        <v>292</v>
      </c>
      <c r="C129" s="131" t="s">
        <v>286</v>
      </c>
      <c r="D129" s="114" t="s">
        <v>3</v>
      </c>
      <c r="E129" s="132">
        <v>96</v>
      </c>
      <c r="F129" s="133">
        <v>0</v>
      </c>
      <c r="G129" s="134">
        <f t="shared" ref="G129:G131" si="23">+ROUND((E129*F129),2)</f>
        <v>0</v>
      </c>
    </row>
    <row r="130" spans="1:7" ht="43.5" customHeight="1" x14ac:dyDescent="0.2">
      <c r="A130" s="103"/>
      <c r="B130" s="112" t="s">
        <v>296</v>
      </c>
      <c r="C130" s="131" t="s">
        <v>293</v>
      </c>
      <c r="D130" s="114" t="s">
        <v>26</v>
      </c>
      <c r="E130" s="132">
        <v>5</v>
      </c>
      <c r="F130" s="133">
        <v>0</v>
      </c>
      <c r="G130" s="134">
        <f t="shared" si="23"/>
        <v>0</v>
      </c>
    </row>
    <row r="131" spans="1:7" ht="47.25" customHeight="1" x14ac:dyDescent="0.2">
      <c r="A131" s="103"/>
      <c r="B131" s="112" t="s">
        <v>297</v>
      </c>
      <c r="C131" s="131" t="s">
        <v>299</v>
      </c>
      <c r="D131" s="114" t="s">
        <v>3</v>
      </c>
      <c r="E131" s="132">
        <v>31</v>
      </c>
      <c r="F131" s="133">
        <v>0</v>
      </c>
      <c r="G131" s="134">
        <f t="shared" si="23"/>
        <v>0</v>
      </c>
    </row>
    <row r="132" spans="1:7" ht="47.25" customHeight="1" x14ac:dyDescent="0.2">
      <c r="A132" s="103"/>
      <c r="B132" s="112" t="s">
        <v>300</v>
      </c>
      <c r="C132" s="131" t="s">
        <v>301</v>
      </c>
      <c r="D132" s="114" t="s">
        <v>26</v>
      </c>
      <c r="E132" s="132">
        <v>10</v>
      </c>
      <c r="F132" s="133">
        <v>0</v>
      </c>
      <c r="G132" s="134">
        <f t="shared" ref="G132" si="24">+ROUND((E132*F132),2)</f>
        <v>0</v>
      </c>
    </row>
    <row r="133" spans="1:7" x14ac:dyDescent="0.2">
      <c r="A133" s="103"/>
      <c r="B133" s="155" t="s">
        <v>123</v>
      </c>
      <c r="C133" s="156" t="s">
        <v>302</v>
      </c>
      <c r="D133" s="114"/>
      <c r="E133" s="132"/>
      <c r="F133" s="133"/>
      <c r="G133" s="134"/>
    </row>
    <row r="134" spans="1:7" x14ac:dyDescent="0.2">
      <c r="A134" s="103"/>
      <c r="B134" s="155"/>
      <c r="C134" s="131" t="s">
        <v>269</v>
      </c>
      <c r="D134" s="114"/>
      <c r="E134" s="132"/>
      <c r="F134" s="133"/>
      <c r="G134" s="134"/>
    </row>
    <row r="135" spans="1:7" ht="30.75" customHeight="1" x14ac:dyDescent="0.2">
      <c r="A135" s="103"/>
      <c r="B135" s="155"/>
      <c r="C135" s="131" t="s">
        <v>321</v>
      </c>
      <c r="D135" s="114"/>
      <c r="E135" s="132"/>
      <c r="F135" s="133"/>
      <c r="G135" s="134"/>
    </row>
    <row r="136" spans="1:7" ht="34.5" customHeight="1" x14ac:dyDescent="0.2">
      <c r="A136" s="103"/>
      <c r="B136" s="112" t="s">
        <v>122</v>
      </c>
      <c r="C136" s="131" t="s">
        <v>295</v>
      </c>
      <c r="D136" s="114" t="s">
        <v>11</v>
      </c>
      <c r="E136" s="132">
        <v>70</v>
      </c>
      <c r="F136" s="133">
        <v>0</v>
      </c>
      <c r="G136" s="134">
        <f t="shared" ref="G136:G140" si="25">+ROUND((E136*F136),2)</f>
        <v>0</v>
      </c>
    </row>
    <row r="137" spans="1:7" ht="85.5" customHeight="1" x14ac:dyDescent="0.2">
      <c r="A137" s="103"/>
      <c r="B137" s="112" t="s">
        <v>126</v>
      </c>
      <c r="C137" s="131" t="s">
        <v>236</v>
      </c>
      <c r="D137" s="114" t="s">
        <v>22</v>
      </c>
      <c r="E137" s="132">
        <v>31</v>
      </c>
      <c r="F137" s="133">
        <v>0</v>
      </c>
      <c r="G137" s="134">
        <f t="shared" si="25"/>
        <v>0</v>
      </c>
    </row>
    <row r="138" spans="1:7" ht="58.5" customHeight="1" x14ac:dyDescent="0.2">
      <c r="A138" s="103"/>
      <c r="B138" s="112" t="s">
        <v>129</v>
      </c>
      <c r="C138" s="131" t="s">
        <v>273</v>
      </c>
      <c r="D138" s="114" t="s">
        <v>3</v>
      </c>
      <c r="E138" s="132">
        <v>40</v>
      </c>
      <c r="F138" s="133">
        <v>0</v>
      </c>
      <c r="G138" s="134">
        <f t="shared" si="25"/>
        <v>0</v>
      </c>
    </row>
    <row r="139" spans="1:7" ht="38.25" x14ac:dyDescent="0.2">
      <c r="A139" s="103"/>
      <c r="B139" s="112" t="s">
        <v>208</v>
      </c>
      <c r="C139" s="131" t="s">
        <v>310</v>
      </c>
      <c r="D139" s="114" t="s">
        <v>4</v>
      </c>
      <c r="E139" s="132">
        <v>0.9</v>
      </c>
      <c r="F139" s="133">
        <v>0</v>
      </c>
      <c r="G139" s="134">
        <f t="shared" si="25"/>
        <v>0</v>
      </c>
    </row>
    <row r="140" spans="1:7" ht="84" customHeight="1" x14ac:dyDescent="0.2">
      <c r="A140" s="103"/>
      <c r="B140" s="112" t="s">
        <v>128</v>
      </c>
      <c r="C140" s="131" t="s">
        <v>309</v>
      </c>
      <c r="D140" s="114" t="s">
        <v>3</v>
      </c>
      <c r="E140" s="132">
        <v>32.200000000000003</v>
      </c>
      <c r="F140" s="133">
        <v>0</v>
      </c>
      <c r="G140" s="134">
        <f t="shared" si="25"/>
        <v>0</v>
      </c>
    </row>
    <row r="141" spans="1:7" ht="25.5" x14ac:dyDescent="0.2">
      <c r="A141" s="103"/>
      <c r="B141" s="112" t="s">
        <v>209</v>
      </c>
      <c r="C141" s="131" t="s">
        <v>312</v>
      </c>
      <c r="D141" s="114"/>
      <c r="E141" s="132"/>
      <c r="F141" s="133"/>
      <c r="G141" s="134"/>
    </row>
    <row r="142" spans="1:7" x14ac:dyDescent="0.2">
      <c r="A142" s="103"/>
      <c r="B142" s="112"/>
      <c r="C142" s="131" t="s">
        <v>275</v>
      </c>
      <c r="D142" s="114" t="s">
        <v>33</v>
      </c>
      <c r="E142" s="132">
        <v>326.52999999999997</v>
      </c>
      <c r="F142" s="133">
        <v>0</v>
      </c>
      <c r="G142" s="134">
        <f t="shared" ref="G142:G147" si="26">+ROUND((E142*F142),2)</f>
        <v>0</v>
      </c>
    </row>
    <row r="143" spans="1:7" ht="15.75" x14ac:dyDescent="0.2">
      <c r="A143" s="103"/>
      <c r="B143" s="112"/>
      <c r="C143" s="131" t="s">
        <v>276</v>
      </c>
      <c r="D143" s="114" t="s">
        <v>33</v>
      </c>
      <c r="E143" s="132">
        <v>78.849999999999994</v>
      </c>
      <c r="F143" s="133">
        <v>0</v>
      </c>
      <c r="G143" s="134">
        <f t="shared" si="26"/>
        <v>0</v>
      </c>
    </row>
    <row r="144" spans="1:7" ht="15.75" x14ac:dyDescent="0.2">
      <c r="A144" s="103"/>
      <c r="B144" s="112"/>
      <c r="C144" s="131" t="s">
        <v>360</v>
      </c>
      <c r="D144" s="114" t="s">
        <v>33</v>
      </c>
      <c r="E144" s="132">
        <v>197.8</v>
      </c>
      <c r="F144" s="133">
        <v>0</v>
      </c>
      <c r="G144" s="134">
        <f t="shared" si="26"/>
        <v>0</v>
      </c>
    </row>
    <row r="145" spans="1:7" ht="15.75" x14ac:dyDescent="0.2">
      <c r="A145" s="103"/>
      <c r="B145" s="112"/>
      <c r="C145" s="131" t="s">
        <v>359</v>
      </c>
      <c r="D145" s="114" t="s">
        <v>33</v>
      </c>
      <c r="E145" s="132">
        <v>17.93</v>
      </c>
      <c r="F145" s="133">
        <v>0</v>
      </c>
      <c r="G145" s="134">
        <f t="shared" si="26"/>
        <v>0</v>
      </c>
    </row>
    <row r="146" spans="1:7" ht="39.75" customHeight="1" x14ac:dyDescent="0.2">
      <c r="A146" s="103"/>
      <c r="B146" s="112" t="s">
        <v>311</v>
      </c>
      <c r="C146" s="131" t="s">
        <v>314</v>
      </c>
      <c r="D146" s="114" t="s">
        <v>4</v>
      </c>
      <c r="E146" s="132">
        <v>1.57</v>
      </c>
      <c r="F146" s="133">
        <v>0</v>
      </c>
      <c r="G146" s="134">
        <f t="shared" si="26"/>
        <v>0</v>
      </c>
    </row>
    <row r="147" spans="1:7" ht="39.75" customHeight="1" x14ac:dyDescent="0.2">
      <c r="A147" s="103"/>
      <c r="B147" s="112" t="s">
        <v>313</v>
      </c>
      <c r="C147" s="131" t="s">
        <v>315</v>
      </c>
      <c r="D147" s="114" t="s">
        <v>4</v>
      </c>
      <c r="E147" s="132">
        <v>3.5270000000000001</v>
      </c>
      <c r="F147" s="133">
        <v>0</v>
      </c>
      <c r="G147" s="134">
        <f t="shared" si="26"/>
        <v>0</v>
      </c>
    </row>
    <row r="148" spans="1:7" ht="59.25" customHeight="1" x14ac:dyDescent="0.2">
      <c r="A148" s="103"/>
      <c r="B148" s="112" t="s">
        <v>316</v>
      </c>
      <c r="C148" s="131" t="s">
        <v>319</v>
      </c>
      <c r="D148" s="114" t="s">
        <v>22</v>
      </c>
      <c r="E148" s="132">
        <v>1</v>
      </c>
      <c r="F148" s="133">
        <v>0</v>
      </c>
      <c r="G148" s="134">
        <f t="shared" ref="G148" si="27">+ROUND((E148*F148),2)</f>
        <v>0</v>
      </c>
    </row>
    <row r="149" spans="1:7" ht="126" customHeight="1" x14ac:dyDescent="0.2">
      <c r="A149" s="103"/>
      <c r="B149" s="112" t="s">
        <v>317</v>
      </c>
      <c r="C149" s="131" t="s">
        <v>361</v>
      </c>
      <c r="D149" s="114" t="s">
        <v>22</v>
      </c>
      <c r="E149" s="132">
        <v>1</v>
      </c>
      <c r="F149" s="133">
        <v>0</v>
      </c>
      <c r="G149" s="134">
        <f t="shared" ref="G149" si="28">+ROUND((E149*F149),2)</f>
        <v>0</v>
      </c>
    </row>
    <row r="150" spans="1:7" ht="70.5" customHeight="1" x14ac:dyDescent="0.2">
      <c r="A150" s="103"/>
      <c r="B150" s="112" t="s">
        <v>318</v>
      </c>
      <c r="C150" s="131" t="s">
        <v>320</v>
      </c>
      <c r="D150" s="114" t="s">
        <v>3</v>
      </c>
      <c r="E150" s="132">
        <v>245</v>
      </c>
      <c r="F150" s="133">
        <v>0</v>
      </c>
      <c r="G150" s="134">
        <f t="shared" ref="G150:G151" si="29">+ROUND((E150*F150),2)</f>
        <v>0</v>
      </c>
    </row>
    <row r="151" spans="1:7" ht="69.75" customHeight="1" x14ac:dyDescent="0.2">
      <c r="A151" s="103"/>
      <c r="B151" s="112" t="s">
        <v>324</v>
      </c>
      <c r="C151" s="131" t="s">
        <v>355</v>
      </c>
      <c r="D151" s="114" t="s">
        <v>3</v>
      </c>
      <c r="E151" s="132">
        <v>245</v>
      </c>
      <c r="F151" s="133">
        <v>0</v>
      </c>
      <c r="G151" s="134">
        <f t="shared" si="29"/>
        <v>0</v>
      </c>
    </row>
    <row r="152" spans="1:7" ht="69.75" customHeight="1" x14ac:dyDescent="0.2">
      <c r="A152" s="103"/>
      <c r="B152" s="112" t="s">
        <v>325</v>
      </c>
      <c r="C152" s="131" t="s">
        <v>356</v>
      </c>
      <c r="D152" s="114" t="s">
        <v>26</v>
      </c>
      <c r="E152" s="132">
        <v>10.5</v>
      </c>
      <c r="F152" s="133">
        <v>0</v>
      </c>
      <c r="G152" s="134">
        <f t="shared" ref="G152" si="30">+ROUND((E152*F152),2)</f>
        <v>0</v>
      </c>
    </row>
    <row r="153" spans="1:7" x14ac:dyDescent="0.2">
      <c r="A153" s="103"/>
      <c r="B153" s="155" t="s">
        <v>130</v>
      </c>
      <c r="C153" s="156" t="s">
        <v>124</v>
      </c>
      <c r="D153" s="114"/>
      <c r="E153" s="132"/>
      <c r="F153" s="133"/>
      <c r="G153" s="134"/>
    </row>
    <row r="154" spans="1:7" x14ac:dyDescent="0.2">
      <c r="A154" s="103"/>
      <c r="B154" s="112" t="s">
        <v>133</v>
      </c>
      <c r="C154" s="131" t="s">
        <v>121</v>
      </c>
      <c r="D154" s="114" t="s">
        <v>1</v>
      </c>
      <c r="E154" s="132">
        <v>133.80000000000001</v>
      </c>
      <c r="F154" s="133">
        <v>0</v>
      </c>
      <c r="G154" s="134">
        <f t="shared" ref="G154:G164" si="31">+ROUND((E154*F154),2)</f>
        <v>0</v>
      </c>
    </row>
    <row r="155" spans="1:7" ht="44.25" customHeight="1" x14ac:dyDescent="0.2">
      <c r="A155" s="103"/>
      <c r="B155" s="112" t="s">
        <v>134</v>
      </c>
      <c r="C155" s="131" t="s">
        <v>353</v>
      </c>
      <c r="D155" s="114" t="s">
        <v>1</v>
      </c>
      <c r="E155" s="132">
        <v>133.80000000000001</v>
      </c>
      <c r="F155" s="133">
        <v>0</v>
      </c>
      <c r="G155" s="134">
        <f t="shared" si="31"/>
        <v>0</v>
      </c>
    </row>
    <row r="156" spans="1:7" ht="51" x14ac:dyDescent="0.2">
      <c r="A156" s="103"/>
      <c r="B156" s="112" t="s">
        <v>136</v>
      </c>
      <c r="C156" s="131" t="s">
        <v>127</v>
      </c>
      <c r="D156" s="114" t="s">
        <v>1</v>
      </c>
      <c r="E156" s="132">
        <v>133.80000000000001</v>
      </c>
      <c r="F156" s="133">
        <v>0</v>
      </c>
      <c r="G156" s="134">
        <f t="shared" si="31"/>
        <v>0</v>
      </c>
    </row>
    <row r="157" spans="1:7" x14ac:dyDescent="0.2">
      <c r="A157" s="103"/>
      <c r="B157" s="155" t="s">
        <v>204</v>
      </c>
      <c r="C157" s="156" t="s">
        <v>131</v>
      </c>
      <c r="D157" s="114"/>
      <c r="E157" s="132"/>
      <c r="F157" s="133"/>
      <c r="G157" s="134"/>
    </row>
    <row r="158" spans="1:7" ht="25.5" x14ac:dyDescent="0.2">
      <c r="A158" s="103"/>
      <c r="B158" s="112" t="s">
        <v>186</v>
      </c>
      <c r="C158" s="131" t="s">
        <v>132</v>
      </c>
      <c r="D158" s="114" t="s">
        <v>22</v>
      </c>
      <c r="E158" s="132">
        <v>2</v>
      </c>
      <c r="F158" s="133">
        <v>0</v>
      </c>
      <c r="G158" s="134">
        <f t="shared" si="31"/>
        <v>0</v>
      </c>
    </row>
    <row r="159" spans="1:7" ht="38.25" x14ac:dyDescent="0.2">
      <c r="A159" s="103"/>
      <c r="B159" s="112" t="s">
        <v>205</v>
      </c>
      <c r="C159" s="131" t="s">
        <v>135</v>
      </c>
      <c r="D159" s="114" t="s">
        <v>22</v>
      </c>
      <c r="E159" s="132">
        <v>1</v>
      </c>
      <c r="F159" s="133">
        <v>0</v>
      </c>
      <c r="G159" s="134">
        <f t="shared" si="31"/>
        <v>0</v>
      </c>
    </row>
    <row r="160" spans="1:7" ht="38.25" x14ac:dyDescent="0.2">
      <c r="A160" s="103"/>
      <c r="B160" s="112" t="s">
        <v>206</v>
      </c>
      <c r="C160" s="131" t="s">
        <v>137</v>
      </c>
      <c r="D160" s="114" t="s">
        <v>22</v>
      </c>
      <c r="E160" s="132">
        <v>2</v>
      </c>
      <c r="F160" s="133">
        <v>0</v>
      </c>
      <c r="G160" s="134">
        <f t="shared" si="31"/>
        <v>0</v>
      </c>
    </row>
    <row r="161" spans="1:7" ht="38.25" x14ac:dyDescent="0.2">
      <c r="A161" s="103"/>
      <c r="B161" s="112" t="s">
        <v>305</v>
      </c>
      <c r="C161" s="131" t="s">
        <v>138</v>
      </c>
      <c r="D161" s="114" t="s">
        <v>22</v>
      </c>
      <c r="E161" s="132">
        <v>1</v>
      </c>
      <c r="F161" s="133">
        <v>0</v>
      </c>
      <c r="G161" s="134">
        <f t="shared" si="31"/>
        <v>0</v>
      </c>
    </row>
    <row r="162" spans="1:7" ht="25.5" x14ac:dyDescent="0.2">
      <c r="A162" s="103"/>
      <c r="B162" s="112" t="s">
        <v>306</v>
      </c>
      <c r="C162" s="131" t="s">
        <v>140</v>
      </c>
      <c r="D162" s="114" t="s">
        <v>22</v>
      </c>
      <c r="E162" s="132">
        <v>1</v>
      </c>
      <c r="F162" s="133">
        <v>0</v>
      </c>
      <c r="G162" s="134">
        <f t="shared" si="31"/>
        <v>0</v>
      </c>
    </row>
    <row r="163" spans="1:7" ht="25.5" x14ac:dyDescent="0.2">
      <c r="A163" s="103"/>
      <c r="B163" s="112" t="s">
        <v>307</v>
      </c>
      <c r="C163" s="131" t="s">
        <v>254</v>
      </c>
      <c r="D163" s="114" t="s">
        <v>22</v>
      </c>
      <c r="E163" s="132">
        <v>2</v>
      </c>
      <c r="F163" s="133">
        <v>0</v>
      </c>
      <c r="G163" s="134">
        <f t="shared" si="31"/>
        <v>0</v>
      </c>
    </row>
    <row r="164" spans="1:7" ht="38.25" x14ac:dyDescent="0.2">
      <c r="A164" s="103"/>
      <c r="B164" s="112" t="s">
        <v>308</v>
      </c>
      <c r="C164" s="131" t="s">
        <v>142</v>
      </c>
      <c r="D164" s="114" t="s">
        <v>1</v>
      </c>
      <c r="E164" s="132">
        <v>50</v>
      </c>
      <c r="F164" s="133">
        <v>0</v>
      </c>
      <c r="G164" s="134">
        <f t="shared" si="31"/>
        <v>0</v>
      </c>
    </row>
    <row r="165" spans="1:7" ht="38.25" x14ac:dyDescent="0.2">
      <c r="A165" s="103"/>
      <c r="B165" s="112" t="s">
        <v>207</v>
      </c>
      <c r="C165" s="131" t="s">
        <v>25</v>
      </c>
      <c r="D165" s="114"/>
      <c r="E165" s="132"/>
      <c r="F165" s="133"/>
      <c r="G165" s="134">
        <f>+ROUND((SUM(G94:G164)*0.1),-1)</f>
        <v>0</v>
      </c>
    </row>
    <row r="166" spans="1:7" x14ac:dyDescent="0.2">
      <c r="A166" s="103"/>
      <c r="B166" s="112"/>
      <c r="C166" s="119" t="s">
        <v>141</v>
      </c>
      <c r="D166" s="114"/>
      <c r="E166" s="132"/>
      <c r="F166" s="133"/>
      <c r="G166" s="150">
        <f>SUM(G94:G165)</f>
        <v>0</v>
      </c>
    </row>
    <row r="167" spans="1:7" x14ac:dyDescent="0.2">
      <c r="C167" s="67"/>
      <c r="E167" s="68"/>
      <c r="F167" s="83"/>
      <c r="G167" s="65"/>
    </row>
    <row r="168" spans="1:7" x14ac:dyDescent="0.2">
      <c r="C168" s="69"/>
      <c r="E168" s="68"/>
      <c r="F168" s="83"/>
      <c r="G168" s="65"/>
    </row>
    <row r="169" spans="1:7" x14ac:dyDescent="0.2">
      <c r="C169" s="68"/>
      <c r="D169" s="66"/>
      <c r="E169" s="68"/>
      <c r="F169" s="83"/>
      <c r="G169" s="65"/>
    </row>
    <row r="170" spans="1:7" x14ac:dyDescent="0.2">
      <c r="C170" s="65"/>
      <c r="E170" s="68"/>
      <c r="F170" s="83"/>
      <c r="G170" s="65"/>
    </row>
    <row r="171" spans="1:7" x14ac:dyDescent="0.2">
      <c r="D171" s="66"/>
      <c r="E171" s="68"/>
      <c r="F171" s="83"/>
      <c r="G171" s="65"/>
    </row>
    <row r="172" spans="1:7" x14ac:dyDescent="0.2">
      <c r="C172" s="67"/>
      <c r="E172" s="68"/>
      <c r="F172" s="83"/>
      <c r="G172" s="65"/>
    </row>
    <row r="173" spans="1:7" x14ac:dyDescent="0.2">
      <c r="C173" s="65"/>
      <c r="E173" s="68"/>
      <c r="F173" s="83"/>
      <c r="G173" s="65"/>
    </row>
    <row r="174" spans="1:7" x14ac:dyDescent="0.2">
      <c r="C174" s="67"/>
      <c r="E174" s="68"/>
      <c r="F174" s="83"/>
      <c r="G174" s="65"/>
    </row>
    <row r="175" spans="1:7" x14ac:dyDescent="0.2">
      <c r="C175" s="67"/>
      <c r="E175" s="68"/>
      <c r="F175" s="83"/>
      <c r="G175" s="65"/>
    </row>
    <row r="176" spans="1:7" x14ac:dyDescent="0.2">
      <c r="C176" s="65"/>
      <c r="D176" s="66"/>
      <c r="E176" s="68"/>
      <c r="F176" s="83"/>
      <c r="G176" s="65"/>
    </row>
    <row r="177" spans="2:7" x14ac:dyDescent="0.2">
      <c r="C177" s="67"/>
      <c r="E177" s="68"/>
      <c r="F177" s="83"/>
      <c r="G177" s="65"/>
    </row>
    <row r="179" spans="2:7" x14ac:dyDescent="0.2">
      <c r="B179" s="49"/>
      <c r="D179" s="49"/>
      <c r="E179" s="49"/>
    </row>
    <row r="180" spans="2:7" x14ac:dyDescent="0.2">
      <c r="C180" s="67"/>
      <c r="E180" s="68"/>
      <c r="F180" s="83"/>
      <c r="G180" s="65"/>
    </row>
    <row r="181" spans="2:7" x14ac:dyDescent="0.2">
      <c r="B181" s="49"/>
      <c r="D181" s="49"/>
      <c r="E181" s="49"/>
    </row>
    <row r="182" spans="2:7" x14ac:dyDescent="0.2">
      <c r="B182" s="49"/>
      <c r="D182" s="49"/>
      <c r="E182" s="49"/>
    </row>
    <row r="183" spans="2:7" x14ac:dyDescent="0.2">
      <c r="B183" s="49"/>
      <c r="D183" s="49"/>
      <c r="E183" s="49"/>
    </row>
    <row r="184" spans="2:7" x14ac:dyDescent="0.2">
      <c r="B184" s="49"/>
      <c r="D184" s="49"/>
      <c r="E184" s="49"/>
    </row>
    <row r="185" spans="2:7" x14ac:dyDescent="0.2">
      <c r="D185" s="66"/>
      <c r="E185" s="68"/>
      <c r="F185" s="83"/>
      <c r="G185" s="65"/>
    </row>
  </sheetData>
  <sheetProtection algorithmName="SHA-512" hashValue="Z1OHJYYdiqmuBfnkxZLtbZjHHLntQPO1y5AwF2fMjJEfA0TNrcHbuFgJzOUnWV1qDehuBV22LDRVxsSzZbtV4A==" saltValue="+RMEPU26H9vYAtoYWbm10w==" spinCount="100000" sheet="1" objects="1" scenarios="1"/>
  <mergeCells count="8">
    <mergeCell ref="C13:G13"/>
    <mergeCell ref="C14:G14"/>
    <mergeCell ref="C19:G19"/>
    <mergeCell ref="C20:G20"/>
    <mergeCell ref="C16:G16"/>
    <mergeCell ref="C15:G15"/>
    <mergeCell ref="C17:G17"/>
    <mergeCell ref="C18:G18"/>
  </mergeCells>
  <phoneticPr fontId="27" type="noConversion"/>
  <pageMargins left="0.98425196850393704" right="0.39370078740157483" top="0.78740157480314965" bottom="0.78740157480314965" header="0.47244094488188981" footer="0"/>
  <pageSetup paperSize="9" scale="90" fitToHeight="10" orientation="portrait" r:id="rId1"/>
  <headerFooter alignWithMargins="0">
    <oddFooter>&amp;L&amp;A&amp;R&amp;9Stran &amp;P/&amp;N</oddFooter>
  </headerFooter>
  <rowBreaks count="1" manualBreakCount="1">
    <brk id="48" min="1"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FC7C95-18C9-4B9E-B9C0-811D43169535}">
  <sheetPr>
    <tabColor rgb="FF00B050"/>
    <pageSetUpPr fitToPage="1"/>
  </sheetPr>
  <dimension ref="A1:J121"/>
  <sheetViews>
    <sheetView view="pageBreakPreview" topLeftCell="B1" zoomScaleSheetLayoutView="100" workbookViewId="0">
      <selection activeCell="B1" sqref="B1"/>
    </sheetView>
  </sheetViews>
  <sheetFormatPr defaultRowHeight="12.75" x14ac:dyDescent="0.2"/>
  <cols>
    <col min="1" max="1" width="1.83203125" style="49" hidden="1" customWidth="1"/>
    <col min="2" max="2" width="7.1640625" style="78" bestFit="1" customWidth="1"/>
    <col min="3" max="3" width="57.33203125" style="49" customWidth="1"/>
    <col min="4" max="4" width="7.6640625" style="64" bestFit="1" customWidth="1"/>
    <col min="5" max="5" width="9.5" style="70" bestFit="1" customWidth="1"/>
    <col min="6" max="6" width="12" style="49" customWidth="1"/>
    <col min="7" max="7" width="13.6640625" style="49" bestFit="1" customWidth="1"/>
    <col min="8" max="8" width="6.6640625" style="49" customWidth="1"/>
    <col min="9" max="16384" width="9.33203125" style="49"/>
  </cols>
  <sheetData>
    <row r="1" spans="2:10" x14ac:dyDescent="0.2">
      <c r="B1" s="96" t="s">
        <v>24</v>
      </c>
      <c r="C1" s="91" t="s">
        <v>333</v>
      </c>
      <c r="D1" s="92"/>
      <c r="E1" s="92"/>
      <c r="F1" s="92"/>
      <c r="G1" s="92"/>
    </row>
    <row r="2" spans="2:10" x14ac:dyDescent="0.2">
      <c r="C2" s="86" t="s">
        <v>332</v>
      </c>
      <c r="D2" s="66"/>
      <c r="E2" s="68"/>
      <c r="F2" s="65"/>
    </row>
    <row r="3" spans="2:10" x14ac:dyDescent="0.2">
      <c r="B3" s="112" t="s">
        <v>12</v>
      </c>
      <c r="C3" s="113" t="s">
        <v>6</v>
      </c>
      <c r="D3" s="114"/>
      <c r="E3" s="115"/>
      <c r="F3" s="113"/>
      <c r="G3" s="116">
        <f>+G39</f>
        <v>0</v>
      </c>
      <c r="I3" s="146"/>
      <c r="J3" s="147"/>
    </row>
    <row r="4" spans="2:10" x14ac:dyDescent="0.2">
      <c r="B4" s="112" t="s">
        <v>13</v>
      </c>
      <c r="C4" s="113" t="s">
        <v>63</v>
      </c>
      <c r="D4" s="114"/>
      <c r="E4" s="115"/>
      <c r="F4" s="113"/>
      <c r="G4" s="116">
        <f>+G56</f>
        <v>0</v>
      </c>
      <c r="I4" s="146"/>
      <c r="J4" s="147"/>
    </row>
    <row r="5" spans="2:10" x14ac:dyDescent="0.2">
      <c r="B5" s="112" t="s">
        <v>30</v>
      </c>
      <c r="C5" s="113" t="s">
        <v>8</v>
      </c>
      <c r="D5" s="114"/>
      <c r="E5" s="115"/>
      <c r="F5" s="113"/>
      <c r="G5" s="116">
        <f>+G71</f>
        <v>0</v>
      </c>
      <c r="I5" s="146"/>
      <c r="J5" s="147"/>
    </row>
    <row r="6" spans="2:10" x14ac:dyDescent="0.2">
      <c r="B6" s="112" t="s">
        <v>95</v>
      </c>
      <c r="C6" s="113" t="s">
        <v>9</v>
      </c>
      <c r="D6" s="114"/>
      <c r="E6" s="115"/>
      <c r="F6" s="113"/>
      <c r="G6" s="116">
        <f>+G80</f>
        <v>0</v>
      </c>
      <c r="I6" s="146"/>
      <c r="J6" s="147"/>
    </row>
    <row r="7" spans="2:10" x14ac:dyDescent="0.2">
      <c r="B7" s="112" t="s">
        <v>105</v>
      </c>
      <c r="C7" s="113" t="s">
        <v>10</v>
      </c>
      <c r="D7" s="114"/>
      <c r="E7" s="115"/>
      <c r="F7" s="113"/>
      <c r="G7" s="116">
        <f>+G101</f>
        <v>0</v>
      </c>
      <c r="I7" s="146"/>
      <c r="J7" s="147"/>
    </row>
    <row r="8" spans="2:10" x14ac:dyDescent="0.2">
      <c r="B8" s="112"/>
      <c r="C8" s="118" t="s">
        <v>0</v>
      </c>
      <c r="D8" s="82"/>
      <c r="E8" s="117"/>
      <c r="F8" s="119"/>
      <c r="G8" s="120">
        <f>SUM(G3:G7)</f>
        <v>0</v>
      </c>
    </row>
    <row r="9" spans="2:10" x14ac:dyDescent="0.2">
      <c r="E9" s="79"/>
      <c r="F9" s="67"/>
      <c r="G9" s="65"/>
    </row>
    <row r="10" spans="2:10" x14ac:dyDescent="0.2">
      <c r="C10" s="162" t="s">
        <v>271</v>
      </c>
      <c r="E10" s="79"/>
      <c r="F10" s="67"/>
      <c r="G10" s="65"/>
    </row>
    <row r="11" spans="2:10" ht="57" customHeight="1" x14ac:dyDescent="0.2">
      <c r="C11" s="172" t="s">
        <v>326</v>
      </c>
      <c r="D11" s="172"/>
      <c r="E11" s="172"/>
      <c r="F11" s="172"/>
      <c r="G11" s="172"/>
    </row>
    <row r="12" spans="2:10" ht="14.25" customHeight="1" x14ac:dyDescent="0.2">
      <c r="C12" s="172" t="s">
        <v>327</v>
      </c>
      <c r="D12" s="172"/>
      <c r="E12" s="172"/>
      <c r="F12" s="172"/>
      <c r="G12" s="172"/>
    </row>
    <row r="13" spans="2:10" ht="14.25" customHeight="1" x14ac:dyDescent="0.2">
      <c r="C13" s="172" t="s">
        <v>328</v>
      </c>
      <c r="D13" s="172"/>
      <c r="E13" s="172"/>
      <c r="F13" s="172"/>
      <c r="G13" s="172"/>
    </row>
    <row r="14" spans="2:10" ht="31.5" customHeight="1" x14ac:dyDescent="0.2">
      <c r="C14" s="172" t="s">
        <v>329</v>
      </c>
      <c r="D14" s="172"/>
      <c r="E14" s="172"/>
      <c r="F14" s="172"/>
      <c r="G14" s="172"/>
    </row>
    <row r="15" spans="2:10" ht="32.25" customHeight="1" x14ac:dyDescent="0.2">
      <c r="C15" s="172" t="s">
        <v>330</v>
      </c>
      <c r="D15" s="172"/>
      <c r="E15" s="172"/>
      <c r="F15" s="172"/>
      <c r="G15" s="172"/>
    </row>
    <row r="16" spans="2:10" ht="24.75" customHeight="1" x14ac:dyDescent="0.2">
      <c r="C16" s="173" t="s">
        <v>322</v>
      </c>
      <c r="D16" s="173"/>
      <c r="E16" s="173"/>
      <c r="F16" s="173"/>
      <c r="G16" s="173"/>
    </row>
    <row r="17" spans="1:7" ht="21.75" customHeight="1" x14ac:dyDescent="0.2">
      <c r="C17" s="173" t="s">
        <v>323</v>
      </c>
      <c r="D17" s="173"/>
      <c r="E17" s="173"/>
      <c r="F17" s="173"/>
      <c r="G17" s="173"/>
    </row>
    <row r="18" spans="1:7" ht="45.75" customHeight="1" x14ac:dyDescent="0.2">
      <c r="C18" s="172" t="s">
        <v>344</v>
      </c>
      <c r="D18" s="172"/>
      <c r="E18" s="172"/>
      <c r="F18" s="172"/>
      <c r="G18" s="172"/>
    </row>
    <row r="19" spans="1:7" x14ac:dyDescent="0.2">
      <c r="C19" s="164"/>
      <c r="D19" s="164"/>
      <c r="E19" s="164"/>
      <c r="F19" s="164"/>
      <c r="G19" s="164"/>
    </row>
    <row r="20" spans="1:7" ht="25.5" x14ac:dyDescent="0.2">
      <c r="A20" s="103"/>
      <c r="B20" s="121" t="s">
        <v>15</v>
      </c>
      <c r="C20" s="122" t="s">
        <v>16</v>
      </c>
      <c r="D20" s="121" t="s">
        <v>17</v>
      </c>
      <c r="E20" s="121" t="s">
        <v>18</v>
      </c>
      <c r="F20" s="122" t="s">
        <v>45</v>
      </c>
      <c r="G20" s="121" t="s">
        <v>46</v>
      </c>
    </row>
    <row r="21" spans="1:7" x14ac:dyDescent="0.2">
      <c r="A21" s="103"/>
      <c r="B21" s="81" t="s">
        <v>12</v>
      </c>
      <c r="C21" s="119" t="s">
        <v>6</v>
      </c>
      <c r="D21" s="114"/>
      <c r="E21" s="115"/>
      <c r="F21" s="113"/>
      <c r="G21" s="113"/>
    </row>
    <row r="22" spans="1:7" x14ac:dyDescent="0.2">
      <c r="A22" s="103"/>
      <c r="B22" s="112" t="s">
        <v>19</v>
      </c>
      <c r="C22" s="113" t="s">
        <v>52</v>
      </c>
      <c r="D22" s="114"/>
      <c r="E22" s="115"/>
      <c r="F22" s="113"/>
      <c r="G22" s="113"/>
    </row>
    <row r="23" spans="1:7" ht="51" x14ac:dyDescent="0.2">
      <c r="A23" s="103"/>
      <c r="B23" s="112" t="s">
        <v>168</v>
      </c>
      <c r="C23" s="153" t="s">
        <v>47</v>
      </c>
      <c r="D23" s="154" t="s">
        <v>1</v>
      </c>
      <c r="E23" s="132">
        <v>45.6</v>
      </c>
      <c r="F23" s="133">
        <v>0</v>
      </c>
      <c r="G23" s="134">
        <f>+ROUND((E23*F23),2)</f>
        <v>0</v>
      </c>
    </row>
    <row r="24" spans="1:7" ht="38.25" x14ac:dyDescent="0.2">
      <c r="A24" s="103"/>
      <c r="B24" s="112" t="s">
        <v>151</v>
      </c>
      <c r="C24" s="151" t="s">
        <v>48</v>
      </c>
      <c r="D24" s="154" t="s">
        <v>2</v>
      </c>
      <c r="E24" s="132">
        <v>4</v>
      </c>
      <c r="F24" s="133">
        <v>0</v>
      </c>
      <c r="G24" s="134">
        <f>+ROUND((E24*F24),2)</f>
        <v>0</v>
      </c>
    </row>
    <row r="25" spans="1:7" ht="51" x14ac:dyDescent="0.2">
      <c r="A25" s="103"/>
      <c r="B25" s="112" t="s">
        <v>153</v>
      </c>
      <c r="C25" s="151" t="s">
        <v>229</v>
      </c>
      <c r="D25" s="154" t="s">
        <v>1</v>
      </c>
      <c r="E25" s="132">
        <v>55</v>
      </c>
      <c r="F25" s="133">
        <v>0</v>
      </c>
      <c r="G25" s="134">
        <f>+ROUND((E25*F25),2)</f>
        <v>0</v>
      </c>
    </row>
    <row r="26" spans="1:7" ht="51" x14ac:dyDescent="0.2">
      <c r="B26" s="112" t="s">
        <v>155</v>
      </c>
      <c r="C26" s="151" t="s">
        <v>211</v>
      </c>
      <c r="D26" s="114" t="s">
        <v>34</v>
      </c>
      <c r="E26" s="132">
        <v>1</v>
      </c>
      <c r="F26" s="133">
        <v>0</v>
      </c>
      <c r="G26" s="134">
        <f t="shared" ref="G26:G30" si="0">+ROUND((E26*F26),2)</f>
        <v>0</v>
      </c>
    </row>
    <row r="27" spans="1:7" ht="63.75" x14ac:dyDescent="0.2">
      <c r="A27" s="103"/>
      <c r="B27" s="112" t="s">
        <v>216</v>
      </c>
      <c r="C27" s="151" t="s">
        <v>213</v>
      </c>
      <c r="D27" s="114" t="s">
        <v>34</v>
      </c>
      <c r="E27" s="132">
        <v>1</v>
      </c>
      <c r="F27" s="133">
        <v>0</v>
      </c>
      <c r="G27" s="134">
        <f t="shared" si="0"/>
        <v>0</v>
      </c>
    </row>
    <row r="28" spans="1:7" ht="63.75" x14ac:dyDescent="0.2">
      <c r="A28" s="103"/>
      <c r="B28" s="112" t="s">
        <v>219</v>
      </c>
      <c r="C28" s="151" t="s">
        <v>214</v>
      </c>
      <c r="D28" s="114" t="s">
        <v>34</v>
      </c>
      <c r="E28" s="132">
        <v>1</v>
      </c>
      <c r="F28" s="133">
        <v>0</v>
      </c>
      <c r="G28" s="134">
        <f t="shared" si="0"/>
        <v>0</v>
      </c>
    </row>
    <row r="29" spans="1:7" ht="63.75" x14ac:dyDescent="0.2">
      <c r="A29" s="103"/>
      <c r="B29" s="112" t="s">
        <v>220</v>
      </c>
      <c r="C29" s="151" t="s">
        <v>217</v>
      </c>
      <c r="D29" s="114" t="s">
        <v>34</v>
      </c>
      <c r="E29" s="132">
        <v>1</v>
      </c>
      <c r="F29" s="133">
        <v>0</v>
      </c>
      <c r="G29" s="134">
        <f t="shared" si="0"/>
        <v>0</v>
      </c>
    </row>
    <row r="30" spans="1:7" ht="63.75" x14ac:dyDescent="0.2">
      <c r="A30" s="103"/>
      <c r="B30" s="112" t="s">
        <v>221</v>
      </c>
      <c r="C30" s="151" t="s">
        <v>218</v>
      </c>
      <c r="D30" s="114" t="s">
        <v>34</v>
      </c>
      <c r="E30" s="132">
        <v>1</v>
      </c>
      <c r="F30" s="133">
        <v>0</v>
      </c>
      <c r="G30" s="134">
        <f t="shared" si="0"/>
        <v>0</v>
      </c>
    </row>
    <row r="31" spans="1:7" x14ac:dyDescent="0.2">
      <c r="A31" s="103"/>
      <c r="B31" s="112" t="s">
        <v>27</v>
      </c>
      <c r="C31" s="165" t="s">
        <v>54</v>
      </c>
      <c r="D31" s="114"/>
      <c r="E31" s="132"/>
      <c r="F31" s="133"/>
      <c r="G31" s="134"/>
    </row>
    <row r="32" spans="1:7" ht="38.25" x14ac:dyDescent="0.2">
      <c r="A32" s="103"/>
      <c r="B32" s="112" t="s">
        <v>49</v>
      </c>
      <c r="C32" s="148" t="s">
        <v>56</v>
      </c>
      <c r="D32" s="149" t="s">
        <v>1</v>
      </c>
      <c r="E32" s="152">
        <v>45.6</v>
      </c>
      <c r="F32" s="133">
        <v>0</v>
      </c>
      <c r="G32" s="134">
        <f t="shared" ref="G32:G33" si="1">E32*F32</f>
        <v>0</v>
      </c>
    </row>
    <row r="33" spans="1:7" ht="120.75" customHeight="1" x14ac:dyDescent="0.2">
      <c r="A33" s="103"/>
      <c r="B33" s="112" t="s">
        <v>50</v>
      </c>
      <c r="C33" s="148" t="s">
        <v>222</v>
      </c>
      <c r="D33" s="149" t="s">
        <v>22</v>
      </c>
      <c r="E33" s="152">
        <v>1</v>
      </c>
      <c r="F33" s="133">
        <v>0</v>
      </c>
      <c r="G33" s="134">
        <f t="shared" si="1"/>
        <v>0</v>
      </c>
    </row>
    <row r="34" spans="1:7" x14ac:dyDescent="0.2">
      <c r="A34" s="103"/>
      <c r="B34" s="112" t="s">
        <v>53</v>
      </c>
      <c r="C34" s="131" t="s">
        <v>58</v>
      </c>
      <c r="D34" s="114"/>
      <c r="E34" s="132"/>
      <c r="F34" s="133"/>
      <c r="G34" s="134"/>
    </row>
    <row r="35" spans="1:7" ht="25.5" x14ac:dyDescent="0.2">
      <c r="A35" s="103"/>
      <c r="B35" s="112" t="s">
        <v>55</v>
      </c>
      <c r="C35" s="148" t="s">
        <v>59</v>
      </c>
      <c r="D35" s="149" t="s">
        <v>11</v>
      </c>
      <c r="E35" s="132">
        <v>5</v>
      </c>
      <c r="F35" s="133">
        <v>0</v>
      </c>
      <c r="G35" s="134">
        <f>E35*F35</f>
        <v>0</v>
      </c>
    </row>
    <row r="36" spans="1:7" ht="32.25" customHeight="1" x14ac:dyDescent="0.2">
      <c r="A36" s="103"/>
      <c r="B36" s="112" t="s">
        <v>57</v>
      </c>
      <c r="C36" s="148" t="s">
        <v>61</v>
      </c>
      <c r="D36" s="149" t="s">
        <v>11</v>
      </c>
      <c r="E36" s="132">
        <v>8</v>
      </c>
      <c r="F36" s="133">
        <v>0</v>
      </c>
      <c r="G36" s="134">
        <f>E36*F36</f>
        <v>0</v>
      </c>
    </row>
    <row r="37" spans="1:7" ht="38.25" x14ac:dyDescent="0.2">
      <c r="A37" s="103"/>
      <c r="B37" s="112" t="s">
        <v>169</v>
      </c>
      <c r="C37" s="131" t="s">
        <v>62</v>
      </c>
      <c r="D37" s="149" t="s">
        <v>11</v>
      </c>
      <c r="E37" s="132">
        <v>5</v>
      </c>
      <c r="F37" s="133">
        <v>0</v>
      </c>
      <c r="G37" s="134">
        <f>E37*F37</f>
        <v>0</v>
      </c>
    </row>
    <row r="38" spans="1:7" ht="38.25" x14ac:dyDescent="0.2">
      <c r="A38" s="103"/>
      <c r="B38" s="112" t="s">
        <v>60</v>
      </c>
      <c r="C38" s="131" t="s">
        <v>25</v>
      </c>
      <c r="D38" s="114"/>
      <c r="E38" s="132"/>
      <c r="F38" s="133"/>
      <c r="G38" s="134">
        <f>+ROUND((SUM(G23:G37)*0.1),-1)</f>
        <v>0</v>
      </c>
    </row>
    <row r="39" spans="1:7" x14ac:dyDescent="0.2">
      <c r="A39" s="103"/>
      <c r="B39" s="112"/>
      <c r="C39" s="119" t="s">
        <v>7</v>
      </c>
      <c r="D39" s="114"/>
      <c r="E39" s="132"/>
      <c r="F39" s="133"/>
      <c r="G39" s="150">
        <f>SUM(G23:G38)</f>
        <v>0</v>
      </c>
    </row>
    <row r="40" spans="1:7" x14ac:dyDescent="0.2">
      <c r="A40" s="103"/>
      <c r="B40" s="81" t="s">
        <v>13</v>
      </c>
      <c r="C40" s="119" t="s">
        <v>63</v>
      </c>
      <c r="D40" s="114"/>
      <c r="E40" s="115"/>
      <c r="F40" s="113"/>
      <c r="G40" s="113"/>
    </row>
    <row r="41" spans="1:7" x14ac:dyDescent="0.2">
      <c r="B41" s="112" t="s">
        <v>20</v>
      </c>
      <c r="C41" s="113" t="s">
        <v>29</v>
      </c>
      <c r="D41" s="114"/>
      <c r="E41" s="115"/>
      <c r="F41" s="113"/>
      <c r="G41" s="113"/>
    </row>
    <row r="42" spans="1:7" ht="25.5" x14ac:dyDescent="0.2">
      <c r="B42" s="112" t="s">
        <v>170</v>
      </c>
      <c r="C42" s="153" t="s">
        <v>65</v>
      </c>
      <c r="D42" s="154" t="s">
        <v>1</v>
      </c>
      <c r="E42" s="132">
        <v>68</v>
      </c>
      <c r="F42" s="133">
        <v>0</v>
      </c>
      <c r="G42" s="134">
        <f>+ROUND((E42*F42),2)</f>
        <v>0</v>
      </c>
    </row>
    <row r="43" spans="1:7" ht="51" x14ac:dyDescent="0.2">
      <c r="B43" s="112" t="s">
        <v>171</v>
      </c>
      <c r="C43" s="131" t="s">
        <v>64</v>
      </c>
      <c r="D43" s="114" t="s">
        <v>3</v>
      </c>
      <c r="E43" s="132">
        <v>65</v>
      </c>
      <c r="F43" s="133">
        <v>0</v>
      </c>
      <c r="G43" s="134">
        <f>+ROUND((E43*F43),2)</f>
        <v>0</v>
      </c>
    </row>
    <row r="44" spans="1:7" ht="51" x14ac:dyDescent="0.2">
      <c r="A44" s="103"/>
      <c r="B44" s="112" t="s">
        <v>172</v>
      </c>
      <c r="C44" s="131" t="s">
        <v>68</v>
      </c>
      <c r="D44" s="114" t="s">
        <v>1</v>
      </c>
      <c r="E44" s="132">
        <v>14</v>
      </c>
      <c r="F44" s="133">
        <v>0</v>
      </c>
      <c r="G44" s="134">
        <f t="shared" ref="G44" si="2">+ROUND((E44*F44),2)</f>
        <v>0</v>
      </c>
    </row>
    <row r="45" spans="1:7" x14ac:dyDescent="0.2">
      <c r="A45" s="103"/>
      <c r="B45" s="112" t="s">
        <v>21</v>
      </c>
      <c r="C45" s="113" t="s">
        <v>66</v>
      </c>
      <c r="D45" s="114"/>
      <c r="E45" s="132"/>
      <c r="F45" s="133"/>
      <c r="G45" s="134"/>
    </row>
    <row r="46" spans="1:7" ht="25.5" x14ac:dyDescent="0.2">
      <c r="A46" s="103"/>
      <c r="B46" s="112" t="s">
        <v>173</v>
      </c>
      <c r="C46" s="131" t="s">
        <v>223</v>
      </c>
      <c r="D46" s="114" t="s">
        <v>4</v>
      </c>
      <c r="E46" s="132">
        <v>19.5</v>
      </c>
      <c r="F46" s="133">
        <v>0</v>
      </c>
      <c r="G46" s="134">
        <f>+ROUND((E46*F46),2)</f>
        <v>0</v>
      </c>
    </row>
    <row r="47" spans="1:7" ht="25.5" x14ac:dyDescent="0.2">
      <c r="A47" s="103"/>
      <c r="B47" s="112" t="s">
        <v>174</v>
      </c>
      <c r="C47" s="131" t="s">
        <v>183</v>
      </c>
      <c r="D47" s="114" t="s">
        <v>3</v>
      </c>
      <c r="E47" s="132">
        <v>65</v>
      </c>
      <c r="F47" s="133">
        <v>0</v>
      </c>
      <c r="G47" s="134">
        <f>+ROUND((E47*F47),2)</f>
        <v>0</v>
      </c>
    </row>
    <row r="48" spans="1:7" ht="38.25" x14ac:dyDescent="0.2">
      <c r="A48" s="103"/>
      <c r="B48" s="112" t="s">
        <v>175</v>
      </c>
      <c r="C48" s="131" t="s">
        <v>224</v>
      </c>
      <c r="D48" s="114" t="s">
        <v>4</v>
      </c>
      <c r="E48" s="132">
        <v>22.75</v>
      </c>
      <c r="F48" s="133">
        <v>0</v>
      </c>
      <c r="G48" s="134">
        <f>+ROUND((E48*F48),2)</f>
        <v>0</v>
      </c>
    </row>
    <row r="49" spans="1:8" ht="38.25" x14ac:dyDescent="0.2">
      <c r="A49" s="103"/>
      <c r="B49" s="112" t="s">
        <v>187</v>
      </c>
      <c r="C49" s="131" t="s">
        <v>225</v>
      </c>
      <c r="D49" s="114" t="s">
        <v>3</v>
      </c>
      <c r="E49" s="132">
        <v>65</v>
      </c>
      <c r="F49" s="133">
        <v>0</v>
      </c>
      <c r="G49" s="134">
        <f>+ROUND((E49*F49),2)</f>
        <v>0</v>
      </c>
    </row>
    <row r="50" spans="1:8" ht="38.25" x14ac:dyDescent="0.2">
      <c r="A50" s="103"/>
      <c r="B50" s="112" t="s">
        <v>188</v>
      </c>
      <c r="C50" s="131" t="s">
        <v>67</v>
      </c>
      <c r="D50" s="114" t="s">
        <v>3</v>
      </c>
      <c r="E50" s="132">
        <v>65</v>
      </c>
      <c r="F50" s="133">
        <v>0</v>
      </c>
      <c r="G50" s="134">
        <f>+ROUND((E50*F50),2)</f>
        <v>0</v>
      </c>
    </row>
    <row r="51" spans="1:8" ht="25.5" x14ac:dyDescent="0.2">
      <c r="A51" s="103"/>
      <c r="B51" s="112" t="s">
        <v>226</v>
      </c>
      <c r="C51" s="131" t="s">
        <v>197</v>
      </c>
      <c r="D51" s="114" t="s">
        <v>3</v>
      </c>
      <c r="E51" s="132">
        <v>65</v>
      </c>
      <c r="F51" s="133">
        <v>0</v>
      </c>
      <c r="G51" s="134">
        <f t="shared" ref="G51:G54" si="3">+ROUND((E51*F51),2)</f>
        <v>0</v>
      </c>
    </row>
    <row r="52" spans="1:8" ht="25.5" x14ac:dyDescent="0.2">
      <c r="A52" s="103"/>
      <c r="B52" s="112" t="s">
        <v>189</v>
      </c>
      <c r="C52" s="131" t="s">
        <v>198</v>
      </c>
      <c r="D52" s="114" t="s">
        <v>3</v>
      </c>
      <c r="E52" s="132">
        <v>65</v>
      </c>
      <c r="F52" s="133">
        <v>0</v>
      </c>
      <c r="G52" s="134">
        <f t="shared" si="3"/>
        <v>0</v>
      </c>
    </row>
    <row r="53" spans="1:8" ht="51" x14ac:dyDescent="0.2">
      <c r="A53" s="103"/>
      <c r="B53" s="112" t="s">
        <v>70</v>
      </c>
      <c r="C53" s="131" t="s">
        <v>199</v>
      </c>
      <c r="D53" s="114" t="s">
        <v>1</v>
      </c>
      <c r="E53" s="132">
        <v>68</v>
      </c>
      <c r="F53" s="133">
        <v>0</v>
      </c>
      <c r="G53" s="134">
        <f t="shared" si="3"/>
        <v>0</v>
      </c>
    </row>
    <row r="54" spans="1:8" ht="25.5" x14ac:dyDescent="0.2">
      <c r="B54" s="112" t="s">
        <v>190</v>
      </c>
      <c r="C54" s="131" t="s">
        <v>69</v>
      </c>
      <c r="D54" s="114" t="s">
        <v>1</v>
      </c>
      <c r="E54" s="132">
        <v>14</v>
      </c>
      <c r="F54" s="133">
        <v>0</v>
      </c>
      <c r="G54" s="134">
        <f t="shared" si="3"/>
        <v>0</v>
      </c>
    </row>
    <row r="55" spans="1:8" ht="38.25" x14ac:dyDescent="0.2">
      <c r="B55" s="112" t="s">
        <v>181</v>
      </c>
      <c r="C55" s="131" t="s">
        <v>25</v>
      </c>
      <c r="D55" s="114"/>
      <c r="E55" s="132"/>
      <c r="F55" s="133"/>
      <c r="G55" s="134">
        <f>+ROUND((SUM(G42:G54)*0.1),-1)</f>
        <v>0</v>
      </c>
      <c r="H55" s="124"/>
    </row>
    <row r="56" spans="1:8" x14ac:dyDescent="0.2">
      <c r="B56" s="112"/>
      <c r="C56" s="119" t="s">
        <v>71</v>
      </c>
      <c r="D56" s="114"/>
      <c r="E56" s="132"/>
      <c r="F56" s="133"/>
      <c r="G56" s="150">
        <f>SUM(G42:G55)</f>
        <v>0</v>
      </c>
      <c r="H56" s="124"/>
    </row>
    <row r="57" spans="1:8" x14ac:dyDescent="0.2">
      <c r="A57" s="103"/>
      <c r="B57" s="81" t="s">
        <v>30</v>
      </c>
      <c r="C57" s="119" t="s">
        <v>8</v>
      </c>
      <c r="D57" s="114"/>
      <c r="E57" s="132"/>
      <c r="F57" s="133"/>
      <c r="G57" s="134"/>
    </row>
    <row r="58" spans="1:8" x14ac:dyDescent="0.2">
      <c r="A58" s="103"/>
      <c r="B58" s="112" t="s">
        <v>31</v>
      </c>
      <c r="C58" s="131" t="s">
        <v>28</v>
      </c>
      <c r="D58" s="114"/>
      <c r="E58" s="132"/>
      <c r="F58" s="133"/>
      <c r="G58" s="134"/>
    </row>
    <row r="59" spans="1:8" ht="46.5" customHeight="1" x14ac:dyDescent="0.2">
      <c r="A59" s="103"/>
      <c r="B59" s="112" t="s">
        <v>84</v>
      </c>
      <c r="C59" s="131" t="s">
        <v>365</v>
      </c>
      <c r="D59" s="114" t="s">
        <v>4</v>
      </c>
      <c r="E59" s="132">
        <v>84.88</v>
      </c>
      <c r="F59" s="133">
        <v>0</v>
      </c>
      <c r="G59" s="134">
        <f t="shared" ref="G59:G67" si="4">+ROUND((E59*F59),2)</f>
        <v>0</v>
      </c>
    </row>
    <row r="60" spans="1:8" ht="25.5" x14ac:dyDescent="0.2">
      <c r="A60" s="103"/>
      <c r="B60" s="112" t="s">
        <v>191</v>
      </c>
      <c r="C60" s="131" t="s">
        <v>227</v>
      </c>
      <c r="D60" s="114" t="s">
        <v>4</v>
      </c>
      <c r="E60" s="132">
        <v>0.8488</v>
      </c>
      <c r="F60" s="133">
        <v>0</v>
      </c>
      <c r="G60" s="134">
        <f t="shared" si="4"/>
        <v>0</v>
      </c>
    </row>
    <row r="61" spans="1:8" ht="25.5" x14ac:dyDescent="0.2">
      <c r="A61" s="103"/>
      <c r="B61" s="112" t="s">
        <v>192</v>
      </c>
      <c r="C61" s="131" t="s">
        <v>228</v>
      </c>
      <c r="D61" s="114" t="s">
        <v>11</v>
      </c>
      <c r="E61" s="132">
        <v>40</v>
      </c>
      <c r="F61" s="133">
        <v>0</v>
      </c>
      <c r="G61" s="134">
        <f t="shared" si="4"/>
        <v>0</v>
      </c>
    </row>
    <row r="62" spans="1:8" x14ac:dyDescent="0.2">
      <c r="A62" s="103"/>
      <c r="B62" s="112" t="s">
        <v>35</v>
      </c>
      <c r="C62" s="131" t="s">
        <v>87</v>
      </c>
      <c r="D62" s="114"/>
      <c r="E62" s="132"/>
      <c r="F62" s="133"/>
      <c r="G62" s="134"/>
    </row>
    <row r="63" spans="1:8" ht="38.25" x14ac:dyDescent="0.2">
      <c r="A63" s="103"/>
      <c r="B63" s="112" t="s">
        <v>93</v>
      </c>
      <c r="C63" s="131" t="s">
        <v>337</v>
      </c>
      <c r="D63" s="114" t="s">
        <v>4</v>
      </c>
      <c r="E63" s="132">
        <v>4.0999999999999996</v>
      </c>
      <c r="F63" s="133">
        <v>0</v>
      </c>
      <c r="G63" s="134">
        <f t="shared" si="4"/>
        <v>0</v>
      </c>
    </row>
    <row r="64" spans="1:8" ht="25.5" x14ac:dyDescent="0.2">
      <c r="A64" s="103"/>
      <c r="B64" s="112" t="s">
        <v>89</v>
      </c>
      <c r="C64" s="131" t="s">
        <v>88</v>
      </c>
      <c r="D64" s="114" t="s">
        <v>3</v>
      </c>
      <c r="E64" s="132">
        <v>27.36</v>
      </c>
      <c r="F64" s="133">
        <v>0</v>
      </c>
      <c r="G64" s="134">
        <f t="shared" si="4"/>
        <v>0</v>
      </c>
    </row>
    <row r="65" spans="1:10" ht="28.5" customHeight="1" x14ac:dyDescent="0.2">
      <c r="A65" s="103"/>
      <c r="B65" s="112" t="s">
        <v>352</v>
      </c>
      <c r="C65" s="131" t="s">
        <v>351</v>
      </c>
      <c r="D65" s="114" t="s">
        <v>4</v>
      </c>
      <c r="E65" s="132">
        <v>12.312000000000001</v>
      </c>
      <c r="F65" s="133">
        <v>0</v>
      </c>
      <c r="G65" s="134">
        <f t="shared" ref="G65" si="5">+ROUND((E65*F65),2)</f>
        <v>0</v>
      </c>
    </row>
    <row r="66" spans="1:10" ht="58.5" customHeight="1" x14ac:dyDescent="0.2">
      <c r="A66" s="103"/>
      <c r="B66" s="112" t="s">
        <v>91</v>
      </c>
      <c r="C66" s="131" t="s">
        <v>370</v>
      </c>
      <c r="D66" s="114" t="s">
        <v>3</v>
      </c>
      <c r="E66" s="132">
        <v>182.4</v>
      </c>
      <c r="F66" s="133">
        <v>0</v>
      </c>
      <c r="G66" s="134">
        <f t="shared" si="4"/>
        <v>0</v>
      </c>
    </row>
    <row r="67" spans="1:10" ht="63.75" x14ac:dyDescent="0.2">
      <c r="A67" s="103"/>
      <c r="B67" s="112" t="s">
        <v>92</v>
      </c>
      <c r="C67" s="131" t="s">
        <v>230</v>
      </c>
      <c r="D67" s="114" t="s">
        <v>4</v>
      </c>
      <c r="E67" s="132">
        <v>10.85</v>
      </c>
      <c r="F67" s="133">
        <v>0</v>
      </c>
      <c r="G67" s="134">
        <f t="shared" si="4"/>
        <v>0</v>
      </c>
      <c r="J67" s="65"/>
    </row>
    <row r="68" spans="1:10" x14ac:dyDescent="0.2">
      <c r="A68" s="103"/>
      <c r="B68" s="112" t="s">
        <v>176</v>
      </c>
      <c r="C68" s="131" t="s">
        <v>178</v>
      </c>
      <c r="D68" s="114"/>
      <c r="E68" s="132"/>
      <c r="F68" s="133"/>
      <c r="G68" s="134"/>
    </row>
    <row r="69" spans="1:10" ht="25.5" x14ac:dyDescent="0.2">
      <c r="A69" s="103"/>
      <c r="B69" s="112" t="s">
        <v>177</v>
      </c>
      <c r="C69" s="131" t="s">
        <v>179</v>
      </c>
      <c r="D69" s="114" t="s">
        <v>4</v>
      </c>
      <c r="E69" s="132">
        <v>84.88</v>
      </c>
      <c r="F69" s="133">
        <v>0</v>
      </c>
      <c r="G69" s="134">
        <f t="shared" ref="G69" si="6">+ROUND((E69*F69),2)</f>
        <v>0</v>
      </c>
    </row>
    <row r="70" spans="1:10" ht="38.25" x14ac:dyDescent="0.2">
      <c r="A70" s="103"/>
      <c r="B70" s="112" t="s">
        <v>185</v>
      </c>
      <c r="C70" s="131" t="s">
        <v>25</v>
      </c>
      <c r="D70" s="114"/>
      <c r="E70" s="132"/>
      <c r="F70" s="133"/>
      <c r="G70" s="134">
        <f>+ROUND((SUM(G59:G69)*0.1),-1)</f>
        <v>0</v>
      </c>
    </row>
    <row r="71" spans="1:10" x14ac:dyDescent="0.2">
      <c r="A71" s="103"/>
      <c r="B71" s="112"/>
      <c r="C71" s="119" t="s">
        <v>94</v>
      </c>
      <c r="D71" s="114"/>
      <c r="E71" s="132"/>
      <c r="F71" s="133"/>
      <c r="G71" s="150">
        <f>SUM(G59:G70)</f>
        <v>0</v>
      </c>
    </row>
    <row r="72" spans="1:10" x14ac:dyDescent="0.2">
      <c r="A72" s="103"/>
      <c r="B72" s="81" t="s">
        <v>95</v>
      </c>
      <c r="C72" s="119" t="s">
        <v>9</v>
      </c>
      <c r="D72" s="114"/>
      <c r="E72" s="132"/>
      <c r="F72" s="133"/>
      <c r="G72" s="134"/>
    </row>
    <row r="73" spans="1:10" x14ac:dyDescent="0.2">
      <c r="A73" s="103"/>
      <c r="B73" s="112" t="s">
        <v>96</v>
      </c>
      <c r="C73" s="131" t="s">
        <v>97</v>
      </c>
      <c r="D73" s="114"/>
      <c r="E73" s="132"/>
      <c r="F73" s="133"/>
      <c r="G73" s="134"/>
    </row>
    <row r="74" spans="1:10" ht="89.25" x14ac:dyDescent="0.2">
      <c r="A74" s="103"/>
      <c r="B74" s="112" t="s">
        <v>182</v>
      </c>
      <c r="C74" s="131" t="s">
        <v>366</v>
      </c>
      <c r="D74" s="114" t="s">
        <v>22</v>
      </c>
      <c r="E74" s="132">
        <v>45</v>
      </c>
      <c r="F74" s="133">
        <v>0</v>
      </c>
      <c r="G74" s="134">
        <f t="shared" ref="G74:G75" si="7">+ROUND((E74*F74),2)</f>
        <v>0</v>
      </c>
    </row>
    <row r="75" spans="1:10" ht="45.75" customHeight="1" x14ac:dyDescent="0.2">
      <c r="A75" s="103"/>
      <c r="B75" s="112" t="s">
        <v>184</v>
      </c>
      <c r="C75" s="131" t="s">
        <v>338</v>
      </c>
      <c r="D75" s="114" t="s">
        <v>26</v>
      </c>
      <c r="E75" s="132">
        <v>27</v>
      </c>
      <c r="F75" s="133">
        <v>0</v>
      </c>
      <c r="G75" s="134">
        <f t="shared" si="7"/>
        <v>0</v>
      </c>
    </row>
    <row r="76" spans="1:10" x14ac:dyDescent="0.2">
      <c r="A76" s="103"/>
      <c r="B76" s="112" t="s">
        <v>98</v>
      </c>
      <c r="C76" s="131" t="s">
        <v>102</v>
      </c>
      <c r="D76" s="114"/>
      <c r="E76" s="132"/>
      <c r="F76" s="133"/>
      <c r="G76" s="134"/>
    </row>
    <row r="77" spans="1:10" ht="25.5" x14ac:dyDescent="0.2">
      <c r="A77" s="103"/>
      <c r="B77" s="112" t="s">
        <v>99</v>
      </c>
      <c r="C77" s="131" t="s">
        <v>339</v>
      </c>
      <c r="D77" s="114" t="s">
        <v>4</v>
      </c>
      <c r="E77" s="132">
        <v>6.84</v>
      </c>
      <c r="F77" s="133">
        <v>0</v>
      </c>
      <c r="G77" s="134">
        <f t="shared" ref="G77:G78" si="8">+ROUND((E77*F77),2)</f>
        <v>0</v>
      </c>
    </row>
    <row r="78" spans="1:10" ht="89.25" x14ac:dyDescent="0.2">
      <c r="A78" s="103"/>
      <c r="B78" s="112" t="s">
        <v>100</v>
      </c>
      <c r="C78" s="131" t="s">
        <v>210</v>
      </c>
      <c r="D78" s="114" t="s">
        <v>33</v>
      </c>
      <c r="E78" s="132">
        <v>333.79199999999997</v>
      </c>
      <c r="F78" s="133">
        <v>0</v>
      </c>
      <c r="G78" s="134">
        <f t="shared" si="8"/>
        <v>0</v>
      </c>
    </row>
    <row r="79" spans="1:10" ht="38.25" x14ac:dyDescent="0.2">
      <c r="A79" s="103"/>
      <c r="B79" s="112" t="s">
        <v>103</v>
      </c>
      <c r="C79" s="131" t="s">
        <v>25</v>
      </c>
      <c r="D79" s="114"/>
      <c r="E79" s="132"/>
      <c r="F79" s="133"/>
      <c r="G79" s="134">
        <f>+ROUND((SUM(G74:G78)*0.1),-1)</f>
        <v>0</v>
      </c>
    </row>
    <row r="80" spans="1:10" x14ac:dyDescent="0.2">
      <c r="A80" s="103"/>
      <c r="B80" s="112"/>
      <c r="C80" s="119" t="s">
        <v>104</v>
      </c>
      <c r="D80" s="114"/>
      <c r="E80" s="132"/>
      <c r="F80" s="133"/>
      <c r="G80" s="150">
        <f>SUM(G74:G79)</f>
        <v>0</v>
      </c>
    </row>
    <row r="81" spans="1:7" x14ac:dyDescent="0.2">
      <c r="A81" s="103"/>
      <c r="B81" s="81" t="s">
        <v>105</v>
      </c>
      <c r="C81" s="119" t="s">
        <v>10</v>
      </c>
      <c r="D81" s="114"/>
      <c r="E81" s="132"/>
      <c r="F81" s="133"/>
      <c r="G81" s="134"/>
    </row>
    <row r="82" spans="1:7" x14ac:dyDescent="0.2">
      <c r="A82" s="103"/>
      <c r="B82" s="112" t="s">
        <v>106</v>
      </c>
      <c r="C82" s="131" t="s">
        <v>107</v>
      </c>
      <c r="D82" s="114"/>
      <c r="E82" s="132"/>
      <c r="F82" s="133"/>
      <c r="G82" s="134"/>
    </row>
    <row r="83" spans="1:7" ht="165.75" x14ac:dyDescent="0.2">
      <c r="A83" s="103"/>
      <c r="B83" s="112" t="s">
        <v>108</v>
      </c>
      <c r="C83" s="131" t="s">
        <v>340</v>
      </c>
      <c r="D83" s="114" t="s">
        <v>1</v>
      </c>
      <c r="E83" s="132">
        <v>45.6</v>
      </c>
      <c r="F83" s="133">
        <v>0</v>
      </c>
      <c r="G83" s="134">
        <f t="shared" ref="G83:G87" si="9">+ROUND((E83*F83),2)</f>
        <v>0</v>
      </c>
    </row>
    <row r="84" spans="1:7" x14ac:dyDescent="0.2">
      <c r="A84" s="103"/>
      <c r="B84" s="112" t="s">
        <v>110</v>
      </c>
      <c r="C84" s="131" t="s">
        <v>111</v>
      </c>
      <c r="D84" s="114"/>
      <c r="E84" s="132"/>
      <c r="F84" s="133"/>
      <c r="G84" s="134"/>
    </row>
    <row r="85" spans="1:7" ht="111.75" customHeight="1" x14ac:dyDescent="0.2">
      <c r="A85" s="103"/>
      <c r="B85" s="112" t="s">
        <v>114</v>
      </c>
      <c r="C85" s="131" t="s">
        <v>341</v>
      </c>
      <c r="D85" s="114" t="s">
        <v>22</v>
      </c>
      <c r="E85" s="132">
        <v>4</v>
      </c>
      <c r="F85" s="133">
        <v>0</v>
      </c>
      <c r="G85" s="134">
        <f t="shared" si="9"/>
        <v>0</v>
      </c>
    </row>
    <row r="86" spans="1:7" ht="30.75" customHeight="1" x14ac:dyDescent="0.2">
      <c r="A86" s="103"/>
      <c r="B86" s="112" t="s">
        <v>115</v>
      </c>
      <c r="C86" s="131" t="s">
        <v>342</v>
      </c>
      <c r="D86" s="114" t="s">
        <v>22</v>
      </c>
      <c r="E86" s="132">
        <v>2</v>
      </c>
      <c r="F86" s="133">
        <v>0</v>
      </c>
      <c r="G86" s="134">
        <f t="shared" si="9"/>
        <v>0</v>
      </c>
    </row>
    <row r="87" spans="1:7" ht="127.5" x14ac:dyDescent="0.2">
      <c r="A87" s="103"/>
      <c r="B87" s="112" t="s">
        <v>113</v>
      </c>
      <c r="C87" s="131" t="s">
        <v>116</v>
      </c>
      <c r="D87" s="114" t="s">
        <v>22</v>
      </c>
      <c r="E87" s="132">
        <v>4</v>
      </c>
      <c r="F87" s="133">
        <v>0</v>
      </c>
      <c r="G87" s="134">
        <f t="shared" si="9"/>
        <v>0</v>
      </c>
    </row>
    <row r="88" spans="1:7" x14ac:dyDescent="0.2">
      <c r="A88" s="103"/>
      <c r="B88" s="112" t="s">
        <v>117</v>
      </c>
      <c r="C88" s="131" t="s">
        <v>124</v>
      </c>
      <c r="D88" s="114"/>
      <c r="E88" s="132"/>
      <c r="F88" s="133"/>
      <c r="G88" s="134"/>
    </row>
    <row r="89" spans="1:7" x14ac:dyDescent="0.2">
      <c r="A89" s="103"/>
      <c r="B89" s="112" t="s">
        <v>118</v>
      </c>
      <c r="C89" s="131" t="s">
        <v>121</v>
      </c>
      <c r="D89" s="114" t="s">
        <v>1</v>
      </c>
      <c r="E89" s="132">
        <v>45.6</v>
      </c>
      <c r="F89" s="133">
        <v>0</v>
      </c>
      <c r="G89" s="134">
        <f t="shared" ref="G89:G99" si="10">+ROUND((E89*F89),2)</f>
        <v>0</v>
      </c>
    </row>
    <row r="90" spans="1:7" ht="38.25" x14ac:dyDescent="0.2">
      <c r="A90" s="103"/>
      <c r="B90" s="112" t="s">
        <v>119</v>
      </c>
      <c r="C90" s="131" t="s">
        <v>125</v>
      </c>
      <c r="D90" s="114" t="s">
        <v>1</v>
      </c>
      <c r="E90" s="132">
        <v>45.6</v>
      </c>
      <c r="F90" s="133">
        <v>0</v>
      </c>
      <c r="G90" s="134">
        <f t="shared" si="10"/>
        <v>0</v>
      </c>
    </row>
    <row r="91" spans="1:7" ht="51" x14ac:dyDescent="0.2">
      <c r="A91" s="103"/>
      <c r="B91" s="112" t="s">
        <v>120</v>
      </c>
      <c r="C91" s="131" t="s">
        <v>127</v>
      </c>
      <c r="D91" s="114" t="s">
        <v>1</v>
      </c>
      <c r="E91" s="132">
        <v>45.6</v>
      </c>
      <c r="F91" s="133">
        <v>0</v>
      </c>
      <c r="G91" s="134">
        <f t="shared" si="10"/>
        <v>0</v>
      </c>
    </row>
    <row r="92" spans="1:7" x14ac:dyDescent="0.2">
      <c r="A92" s="103"/>
      <c r="B92" s="112" t="s">
        <v>123</v>
      </c>
      <c r="C92" s="131" t="s">
        <v>131</v>
      </c>
      <c r="D92" s="114"/>
      <c r="E92" s="132"/>
      <c r="F92" s="133"/>
      <c r="G92" s="134"/>
    </row>
    <row r="93" spans="1:7" ht="25.5" x14ac:dyDescent="0.2">
      <c r="A93" s="103"/>
      <c r="B93" s="112" t="s">
        <v>122</v>
      </c>
      <c r="C93" s="131" t="s">
        <v>132</v>
      </c>
      <c r="D93" s="114" t="s">
        <v>22</v>
      </c>
      <c r="E93" s="132">
        <v>1</v>
      </c>
      <c r="F93" s="133">
        <v>0</v>
      </c>
      <c r="G93" s="134">
        <f t="shared" si="10"/>
        <v>0</v>
      </c>
    </row>
    <row r="94" spans="1:7" ht="38.25" x14ac:dyDescent="0.2">
      <c r="A94" s="103"/>
      <c r="B94" s="112" t="s">
        <v>126</v>
      </c>
      <c r="C94" s="131" t="s">
        <v>135</v>
      </c>
      <c r="D94" s="114" t="s">
        <v>22</v>
      </c>
      <c r="E94" s="132">
        <v>1</v>
      </c>
      <c r="F94" s="133">
        <v>0</v>
      </c>
      <c r="G94" s="134">
        <f t="shared" si="10"/>
        <v>0</v>
      </c>
    </row>
    <row r="95" spans="1:7" ht="38.25" x14ac:dyDescent="0.2">
      <c r="A95" s="103"/>
      <c r="B95" s="112" t="s">
        <v>129</v>
      </c>
      <c r="C95" s="131" t="s">
        <v>137</v>
      </c>
      <c r="D95" s="114" t="s">
        <v>22</v>
      </c>
      <c r="E95" s="132">
        <v>2</v>
      </c>
      <c r="F95" s="133">
        <v>0</v>
      </c>
      <c r="G95" s="134">
        <f t="shared" si="10"/>
        <v>0</v>
      </c>
    </row>
    <row r="96" spans="1:7" ht="38.25" x14ac:dyDescent="0.2">
      <c r="A96" s="103"/>
      <c r="B96" s="112" t="s">
        <v>208</v>
      </c>
      <c r="C96" s="131" t="s">
        <v>138</v>
      </c>
      <c r="D96" s="114" t="s">
        <v>22</v>
      </c>
      <c r="E96" s="132">
        <v>2</v>
      </c>
      <c r="F96" s="133">
        <v>0</v>
      </c>
      <c r="G96" s="134">
        <f t="shared" si="10"/>
        <v>0</v>
      </c>
    </row>
    <row r="97" spans="1:7" ht="38.25" x14ac:dyDescent="0.2">
      <c r="A97" s="103"/>
      <c r="B97" s="112" t="s">
        <v>128</v>
      </c>
      <c r="C97" s="131" t="s">
        <v>139</v>
      </c>
      <c r="D97" s="114" t="s">
        <v>22</v>
      </c>
      <c r="E97" s="132">
        <v>1</v>
      </c>
      <c r="F97" s="133">
        <v>0</v>
      </c>
      <c r="G97" s="134">
        <f t="shared" si="10"/>
        <v>0</v>
      </c>
    </row>
    <row r="98" spans="1:7" ht="25.5" x14ac:dyDescent="0.2">
      <c r="A98" s="103"/>
      <c r="B98" s="112" t="s">
        <v>209</v>
      </c>
      <c r="C98" s="131" t="s">
        <v>140</v>
      </c>
      <c r="D98" s="114" t="s">
        <v>22</v>
      </c>
      <c r="E98" s="132">
        <v>1</v>
      </c>
      <c r="F98" s="133">
        <v>0</v>
      </c>
      <c r="G98" s="134">
        <f t="shared" si="10"/>
        <v>0</v>
      </c>
    </row>
    <row r="99" spans="1:7" ht="38.25" x14ac:dyDescent="0.2">
      <c r="A99" s="103"/>
      <c r="B99" s="112" t="s">
        <v>311</v>
      </c>
      <c r="C99" s="131" t="s">
        <v>142</v>
      </c>
      <c r="D99" s="114" t="s">
        <v>1</v>
      </c>
      <c r="E99" s="132">
        <v>27</v>
      </c>
      <c r="F99" s="133">
        <v>0</v>
      </c>
      <c r="G99" s="134">
        <f t="shared" si="10"/>
        <v>0</v>
      </c>
    </row>
    <row r="100" spans="1:7" ht="38.25" x14ac:dyDescent="0.2">
      <c r="A100" s="103"/>
      <c r="B100" s="112" t="s">
        <v>133</v>
      </c>
      <c r="C100" s="131" t="s">
        <v>25</v>
      </c>
      <c r="D100" s="114"/>
      <c r="E100" s="132"/>
      <c r="F100" s="133"/>
      <c r="G100" s="134">
        <f>+ROUND((SUM(G83:G99)*0.1),-1)</f>
        <v>0</v>
      </c>
    </row>
    <row r="101" spans="1:7" x14ac:dyDescent="0.2">
      <c r="A101" s="103"/>
      <c r="B101" s="112"/>
      <c r="C101" s="119" t="s">
        <v>141</v>
      </c>
      <c r="D101" s="114"/>
      <c r="E101" s="132"/>
      <c r="F101" s="133"/>
      <c r="G101" s="150">
        <f>SUM(G83:G100)</f>
        <v>0</v>
      </c>
    </row>
    <row r="102" spans="1:7" x14ac:dyDescent="0.2">
      <c r="C102" s="67"/>
      <c r="D102" s="66"/>
      <c r="E102" s="80"/>
      <c r="F102" s="83"/>
      <c r="G102" s="65"/>
    </row>
    <row r="103" spans="1:7" x14ac:dyDescent="0.2">
      <c r="C103" s="67"/>
      <c r="E103" s="68"/>
      <c r="F103" s="83"/>
      <c r="G103" s="65"/>
    </row>
    <row r="104" spans="1:7" x14ac:dyDescent="0.2">
      <c r="C104" s="69"/>
      <c r="E104" s="68"/>
      <c r="F104" s="83"/>
      <c r="G104" s="65"/>
    </row>
    <row r="105" spans="1:7" x14ac:dyDescent="0.2">
      <c r="C105" s="68"/>
      <c r="D105" s="66"/>
      <c r="E105" s="68"/>
      <c r="F105" s="83"/>
      <c r="G105" s="65"/>
    </row>
    <row r="106" spans="1:7" x14ac:dyDescent="0.2">
      <c r="C106" s="65"/>
      <c r="E106" s="68"/>
      <c r="F106" s="83"/>
      <c r="G106" s="65"/>
    </row>
    <row r="107" spans="1:7" x14ac:dyDescent="0.2">
      <c r="D107" s="66"/>
      <c r="E107" s="68"/>
      <c r="F107" s="83"/>
      <c r="G107" s="65"/>
    </row>
    <row r="108" spans="1:7" x14ac:dyDescent="0.2">
      <c r="C108" s="67"/>
      <c r="E108" s="68"/>
      <c r="F108" s="83"/>
      <c r="G108" s="65"/>
    </row>
    <row r="109" spans="1:7" x14ac:dyDescent="0.2">
      <c r="C109" s="65"/>
      <c r="E109" s="68"/>
      <c r="F109" s="83"/>
      <c r="G109" s="65"/>
    </row>
    <row r="110" spans="1:7" x14ac:dyDescent="0.2">
      <c r="C110" s="67"/>
      <c r="E110" s="68"/>
      <c r="F110" s="83"/>
      <c r="G110" s="65"/>
    </row>
    <row r="111" spans="1:7" x14ac:dyDescent="0.2">
      <c r="C111" s="67"/>
      <c r="E111" s="68"/>
      <c r="F111" s="83"/>
      <c r="G111" s="65"/>
    </row>
    <row r="112" spans="1:7" x14ac:dyDescent="0.2">
      <c r="C112" s="65"/>
      <c r="D112" s="66"/>
      <c r="E112" s="68"/>
      <c r="F112" s="83"/>
      <c r="G112" s="65"/>
    </row>
    <row r="113" spans="2:7" x14ac:dyDescent="0.2">
      <c r="C113" s="67"/>
      <c r="E113" s="68"/>
      <c r="F113" s="83"/>
      <c r="G113" s="65"/>
    </row>
    <row r="115" spans="2:7" x14ac:dyDescent="0.2">
      <c r="B115" s="49"/>
      <c r="D115" s="49"/>
      <c r="E115" s="49"/>
    </row>
    <row r="116" spans="2:7" x14ac:dyDescent="0.2">
      <c r="C116" s="67"/>
      <c r="E116" s="68"/>
      <c r="F116" s="83"/>
      <c r="G116" s="65"/>
    </row>
    <row r="117" spans="2:7" x14ac:dyDescent="0.2">
      <c r="B117" s="49"/>
      <c r="D117" s="49"/>
      <c r="E117" s="49"/>
    </row>
    <row r="118" spans="2:7" x14ac:dyDescent="0.2">
      <c r="B118" s="49"/>
      <c r="D118" s="49"/>
      <c r="E118" s="49"/>
    </row>
    <row r="119" spans="2:7" x14ac:dyDescent="0.2">
      <c r="B119" s="49"/>
      <c r="D119" s="49"/>
      <c r="E119" s="49"/>
    </row>
    <row r="120" spans="2:7" x14ac:dyDescent="0.2">
      <c r="B120" s="49"/>
      <c r="D120" s="49"/>
      <c r="E120" s="49"/>
    </row>
    <row r="121" spans="2:7" x14ac:dyDescent="0.2">
      <c r="D121" s="66"/>
      <c r="E121" s="68"/>
      <c r="F121" s="83"/>
      <c r="G121" s="65"/>
    </row>
  </sheetData>
  <sheetProtection algorithmName="SHA-512" hashValue="K26EQN+RdJCM6FfsDNyz53pivehQevk327AT6G+6n1+stsnNUHSlHPRMmbjNRjXyjgWIxbtw+PKBNCNHUnYToA==" saltValue="bfw6yxfDbWZbqHRivR4E1A==" spinCount="100000" sheet="1" objects="1" scenarios="1"/>
  <mergeCells count="8">
    <mergeCell ref="C17:G17"/>
    <mergeCell ref="C18:G18"/>
    <mergeCell ref="C11:G11"/>
    <mergeCell ref="C12:G12"/>
    <mergeCell ref="C13:G13"/>
    <mergeCell ref="C14:G14"/>
    <mergeCell ref="C15:G15"/>
    <mergeCell ref="C16:G16"/>
  </mergeCells>
  <phoneticPr fontId="27" type="noConversion"/>
  <pageMargins left="0.98425196850393704" right="0.39370078740157483" top="0.78740157480314965" bottom="0.78740157480314965" header="0.47244094488188981" footer="0"/>
  <pageSetup paperSize="9" scale="91" fitToHeight="10" orientation="portrait" r:id="rId1"/>
  <headerFooter alignWithMargins="0">
    <oddFooter>&amp;L&amp;A&amp;R&amp;9Stran &amp;P/&amp;N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Delovni listi</vt:lpstr>
      </vt:variant>
      <vt:variant>
        <vt:i4>4</vt:i4>
      </vt:variant>
      <vt:variant>
        <vt:lpstr>Imenovani obsegi</vt:lpstr>
      </vt:variant>
      <vt:variant>
        <vt:i4>7</vt:i4>
      </vt:variant>
    </vt:vector>
  </HeadingPairs>
  <TitlesOfParts>
    <vt:vector size="11" baseType="lpstr">
      <vt:lpstr>Rekapitulacija</vt:lpstr>
      <vt:lpstr>0-Preddela</vt:lpstr>
      <vt:lpstr>KANALIZACIJA M</vt:lpstr>
      <vt:lpstr>KANALIZACIJA S</vt:lpstr>
      <vt:lpstr>Rekapitulacija!_Hlk9417092</vt:lpstr>
      <vt:lpstr>'0-Preddela'!Področje_tiskanja</vt:lpstr>
      <vt:lpstr>'KANALIZACIJA M'!Področje_tiskanja</vt:lpstr>
      <vt:lpstr>'KANALIZACIJA S'!Področje_tiskanja</vt:lpstr>
      <vt:lpstr>Rekapitulacija!Področje_tiskanja</vt:lpstr>
      <vt:lpstr>'KANALIZACIJA M'!Tiskanje_naslovov</vt:lpstr>
      <vt:lpstr>'KANALIZACIJA S'!Tiskanje_naslovov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dc:creator>
  <cp:lastModifiedBy>Miha Zorn</cp:lastModifiedBy>
  <cp:lastPrinted>2019-10-09T14:37:29Z</cp:lastPrinted>
  <dcterms:created xsi:type="dcterms:W3CDTF">2001-04-14T14:29:31Z</dcterms:created>
  <dcterms:modified xsi:type="dcterms:W3CDTF">2023-12-12T11:42:11Z</dcterms:modified>
</cp:coreProperties>
</file>