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kumenti\KOMUNALNO_OPREMLJANJE\OPPN 273 - Tovil\JN GRADNJA\Gradivo za razpis\"/>
    </mc:Choice>
  </mc:AlternateContent>
  <xr:revisionPtr revIDLastSave="0" documentId="13_ncr:1_{ADA77E4C-E25C-46F8-8EB3-BBD844236F17}" xr6:coauthVersionLast="36" xr6:coauthVersionMax="36" xr10:uidLastSave="{00000000-0000-0000-0000-000000000000}"/>
  <bookViews>
    <workbookView xWindow="0" yWindow="0" windowWidth="25176" windowHeight="17568" xr2:uid="{3EB405F1-0586-4A35-9EAB-67C53B835F94}"/>
  </bookViews>
  <sheets>
    <sheet name="Rekapitulacija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22" i="1" l="1"/>
  <c r="C21" i="1"/>
  <c r="C20" i="1"/>
  <c r="C19" i="1"/>
  <c r="C18" i="1"/>
  <c r="C12" i="1"/>
  <c r="C11" i="1"/>
  <c r="C10" i="1"/>
  <c r="C14" i="1" l="1"/>
  <c r="E14" i="1" l="1"/>
  <c r="D14" i="1"/>
  <c r="C9" i="1" l="1"/>
  <c r="E9" i="1" l="1"/>
  <c r="D9" i="1"/>
  <c r="C17" i="1" l="1"/>
  <c r="E17" i="1" l="1"/>
  <c r="E24" i="1" s="1"/>
  <c r="D17" i="1"/>
  <c r="D24" i="1" s="1"/>
  <c r="C24" i="1"/>
</calcChain>
</file>

<file path=xl/sharedStrings.xml><?xml version="1.0" encoding="utf-8"?>
<sst xmlns="http://schemas.openxmlformats.org/spreadsheetml/2006/main" count="32" uniqueCount="28">
  <si>
    <t>Opis</t>
  </si>
  <si>
    <t>Znesek v EUR brez DDV</t>
  </si>
  <si>
    <t>Novogradnja</t>
  </si>
  <si>
    <t>1.</t>
  </si>
  <si>
    <t>2.</t>
  </si>
  <si>
    <t>3.</t>
  </si>
  <si>
    <t>4.</t>
  </si>
  <si>
    <t>5.</t>
  </si>
  <si>
    <t>Komunalno opremljanje OPPN 273: Tovil</t>
  </si>
  <si>
    <t>Skupna rekapitulacija</t>
  </si>
  <si>
    <t>A</t>
  </si>
  <si>
    <t>JAVNA KANALIZACIJA</t>
  </si>
  <si>
    <t>Preddela in gradbiščna dokumentacija</t>
  </si>
  <si>
    <t>Kanalizacija - kanal M</t>
  </si>
  <si>
    <t>Kanalizacija - kanal S</t>
  </si>
  <si>
    <t>DDV v EUR</t>
  </si>
  <si>
    <t>Znesek v EUR z DDV</t>
  </si>
  <si>
    <t xml:space="preserve">SKUPAJ  </t>
  </si>
  <si>
    <t>JAVNI VODOVOD</t>
  </si>
  <si>
    <t>B</t>
  </si>
  <si>
    <t>Javni vodovod z obnovo priključkov</t>
  </si>
  <si>
    <t>C</t>
  </si>
  <si>
    <t>UREDITEV JAVNIH POVRŠIN</t>
  </si>
  <si>
    <t>Prometne površine</t>
  </si>
  <si>
    <t>Brv</t>
  </si>
  <si>
    <t>Zasaditve</t>
  </si>
  <si>
    <t>Javna razsvetljava</t>
  </si>
  <si>
    <t>Tuje storitve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</si>
</sst>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Segoe UI"/>
      <family val="2"/>
      <charset val="238"/>
    </font>
    <font>
      <sz val="10"/>
      <name val="Arial CE"/>
      <family val="2"/>
      <charset val="238"/>
    </font>
    <font>
      <b/>
      <sz val="14"/>
      <color rgb="FF43B033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i/>
      <sz val="10"/>
      <color indexed="8"/>
      <name val="Segoe UI"/>
      <family val="2"/>
      <charset val="238"/>
    </font>
    <font>
      <sz val="10"/>
      <color indexed="8"/>
      <name val="Segoe UI"/>
      <family val="2"/>
      <charset val="238"/>
    </font>
    <font>
      <sz val="10"/>
      <name val="Arial"/>
      <family val="2"/>
      <charset val="238"/>
    </font>
    <font>
      <b/>
      <i/>
      <sz val="8"/>
      <color theme="0" tint="-0.499984740745262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11" fillId="0" borderId="0"/>
  </cellStyleXfs>
  <cellXfs count="63">
    <xf numFmtId="0" fontId="0" fillId="0" borderId="0" xfId="0"/>
    <xf numFmtId="0" fontId="5" fillId="0" borderId="4" xfId="3" applyFont="1" applyBorder="1" applyAlignment="1">
      <alignment horizontal="center" vertical="top"/>
    </xf>
    <xf numFmtId="0" fontId="5" fillId="0" borderId="4" xfId="3" applyFont="1" applyBorder="1" applyAlignment="1">
      <alignment horizontal="justify"/>
    </xf>
    <xf numFmtId="4" fontId="5" fillId="0" borderId="4" xfId="3" applyNumberFormat="1" applyFont="1" applyBorder="1" applyAlignment="1">
      <alignment horizont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justify"/>
    </xf>
    <xf numFmtId="4" fontId="5" fillId="0" borderId="0" xfId="3" applyNumberFormat="1" applyFont="1" applyAlignment="1">
      <alignment horizontal="center"/>
    </xf>
    <xf numFmtId="0" fontId="9" fillId="5" borderId="11" xfId="0" applyFont="1" applyFill="1" applyBorder="1" applyAlignment="1">
      <alignment vertical="top" wrapText="1"/>
    </xf>
    <xf numFmtId="49" fontId="2" fillId="4" borderId="13" xfId="0" applyNumberFormat="1" applyFont="1" applyFill="1" applyBorder="1" applyAlignment="1">
      <alignment horizontal="center" wrapText="1"/>
    </xf>
    <xf numFmtId="0" fontId="9" fillId="5" borderId="14" xfId="0" applyFont="1" applyFill="1" applyBorder="1" applyAlignment="1">
      <alignment vertical="top" wrapText="1"/>
    </xf>
    <xf numFmtId="0" fontId="2" fillId="0" borderId="0" xfId="1" applyFont="1" applyAlignment="1">
      <alignment horizont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" fontId="6" fillId="2" borderId="5" xfId="3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left" wrapText="1"/>
    </xf>
    <xf numFmtId="0" fontId="2" fillId="4" borderId="1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4" fontId="6" fillId="2" borderId="6" xfId="3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4" fontId="2" fillId="4" borderId="16" xfId="0" applyNumberFormat="1" applyFont="1" applyFill="1" applyBorder="1" applyAlignment="1">
      <alignment horizontal="center" vertical="top" wrapText="1"/>
    </xf>
    <xf numFmtId="0" fontId="10" fillId="5" borderId="17" xfId="0" applyFont="1" applyFill="1" applyBorder="1"/>
    <xf numFmtId="0" fontId="10" fillId="5" borderId="12" xfId="0" applyFont="1" applyFill="1" applyBorder="1"/>
    <xf numFmtId="164" fontId="2" fillId="4" borderId="3" xfId="0" applyNumberFormat="1" applyFont="1" applyFill="1" applyBorder="1" applyAlignment="1">
      <alignment horizontal="center" vertical="top" wrapText="1"/>
    </xf>
    <xf numFmtId="49" fontId="2" fillId="4" borderId="8" xfId="0" applyNumberFormat="1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/>
    <xf numFmtId="0" fontId="0" fillId="0" borderId="0" xfId="0" applyBorder="1"/>
    <xf numFmtId="0" fontId="7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2" fillId="0" borderId="19" xfId="0" applyFont="1" applyBorder="1" applyAlignment="1">
      <alignment vertical="top" wrapText="1"/>
    </xf>
    <xf numFmtId="0" fontId="10" fillId="5" borderId="20" xfId="0" applyFont="1" applyFill="1" applyBorder="1"/>
    <xf numFmtId="0" fontId="10" fillId="5" borderId="21" xfId="0" applyFont="1" applyFill="1" applyBorder="1"/>
    <xf numFmtId="0" fontId="10" fillId="5" borderId="22" xfId="0" applyFont="1" applyFill="1" applyBorder="1"/>
    <xf numFmtId="0" fontId="10" fillId="5" borderId="3" xfId="0" applyFont="1" applyFill="1" applyBorder="1"/>
    <xf numFmtId="49" fontId="8" fillId="5" borderId="23" xfId="0" applyNumberFormat="1" applyFont="1" applyFill="1" applyBorder="1" applyAlignment="1">
      <alignment horizontal="center" wrapText="1"/>
    </xf>
    <xf numFmtId="0" fontId="9" fillId="5" borderId="24" xfId="0" applyFont="1" applyFill="1" applyBorder="1" applyAlignment="1">
      <alignment vertical="top" wrapText="1"/>
    </xf>
    <xf numFmtId="0" fontId="10" fillId="5" borderId="18" xfId="0" applyFont="1" applyFill="1" applyBorder="1"/>
    <xf numFmtId="49" fontId="8" fillId="5" borderId="25" xfId="0" applyNumberFormat="1" applyFont="1" applyFill="1" applyBorder="1" applyAlignment="1">
      <alignment horizontal="center" wrapText="1"/>
    </xf>
    <xf numFmtId="49" fontId="8" fillId="5" borderId="26" xfId="0" applyNumberFormat="1" applyFont="1" applyFill="1" applyBorder="1" applyAlignment="1">
      <alignment horizontal="center" wrapText="1"/>
    </xf>
    <xf numFmtId="49" fontId="8" fillId="5" borderId="13" xfId="0" applyNumberFormat="1" applyFont="1" applyFill="1" applyBorder="1" applyAlignment="1">
      <alignment horizontal="center" wrapText="1"/>
    </xf>
    <xf numFmtId="0" fontId="9" fillId="5" borderId="16" xfId="0" applyFont="1" applyFill="1" applyBorder="1" applyAlignment="1">
      <alignment vertical="top" wrapText="1"/>
    </xf>
    <xf numFmtId="0" fontId="10" fillId="5" borderId="16" xfId="0" applyFont="1" applyFill="1" applyBorder="1"/>
    <xf numFmtId="49" fontId="8" fillId="5" borderId="28" xfId="0" applyNumberFormat="1" applyFont="1" applyFill="1" applyBorder="1" applyAlignment="1">
      <alignment horizontal="center" wrapText="1"/>
    </xf>
    <xf numFmtId="0" fontId="2" fillId="4" borderId="9" xfId="1" applyFont="1" applyFill="1" applyBorder="1" applyAlignment="1">
      <alignment horizontal="left" vertical="center" wrapText="1"/>
    </xf>
    <xf numFmtId="4" fontId="6" fillId="2" borderId="7" xfId="3" applyNumberFormat="1" applyFont="1" applyFill="1" applyBorder="1" applyAlignment="1">
      <alignment horizontal="center" vertical="center" wrapText="1"/>
    </xf>
    <xf numFmtId="164" fontId="2" fillId="4" borderId="9" xfId="1" applyNumberFormat="1" applyFont="1" applyFill="1" applyBorder="1" applyAlignment="1">
      <alignment horizontal="center" vertical="center" wrapText="1"/>
    </xf>
    <xf numFmtId="49" fontId="2" fillId="0" borderId="29" xfId="0" applyNumberFormat="1" applyFont="1" applyBorder="1" applyAlignment="1">
      <alignment vertical="top" wrapText="1"/>
    </xf>
    <xf numFmtId="164" fontId="12" fillId="5" borderId="18" xfId="0" applyNumberFormat="1" applyFont="1" applyFill="1" applyBorder="1" applyAlignment="1">
      <alignment horizontal="center" vertical="top" wrapText="1"/>
    </xf>
    <xf numFmtId="164" fontId="12" fillId="5" borderId="17" xfId="0" applyNumberFormat="1" applyFont="1" applyFill="1" applyBorder="1" applyAlignment="1">
      <alignment horizontal="center" vertical="top" wrapText="1"/>
    </xf>
    <xf numFmtId="164" fontId="12" fillId="5" borderId="12" xfId="0" applyNumberFormat="1" applyFont="1" applyFill="1" applyBorder="1" applyAlignment="1">
      <alignment horizontal="center" vertical="top" wrapText="1"/>
    </xf>
    <xf numFmtId="164" fontId="12" fillId="5" borderId="9" xfId="0" applyNumberFormat="1" applyFont="1" applyFill="1" applyBorder="1" applyAlignment="1">
      <alignment horizontal="center" vertical="top" wrapText="1"/>
    </xf>
    <xf numFmtId="164" fontId="12" fillId="5" borderId="27" xfId="0" applyNumberFormat="1" applyFont="1" applyFill="1" applyBorder="1" applyAlignment="1">
      <alignment horizontal="center" vertical="top" wrapText="1"/>
    </xf>
    <xf numFmtId="164" fontId="12" fillId="5" borderId="10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</cellXfs>
  <cellStyles count="5">
    <cellStyle name="Navadno" xfId="0" builtinId="0"/>
    <cellStyle name="Navadno 2" xfId="4" xr:uid="{00DC4A08-2281-4D7D-B6F9-B70F244F498E}"/>
    <cellStyle name="Navadno_BoQ-SE" xfId="3" xr:uid="{335A5A8D-5A0C-40E2-A5F8-9170393E8816}"/>
    <cellStyle name="Navadno_Volume 4 - BoQ - cene" xfId="2" xr:uid="{DA1F890F-42CA-42AF-ACBC-947913390AE0}"/>
    <cellStyle name="Normal_BoQ - cene sit_eur 2 2" xfId="1" xr:uid="{78212B29-FCD7-458D-85CA-1144A907A1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%20kanalizacija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%20javne%20povr&#353;ine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%20vodovod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0-Preddela"/>
      <sheetName val="KANALIZACIJA M"/>
      <sheetName val="KANALIZACIJA S"/>
    </sheetNames>
    <sheetDataSet>
      <sheetData sheetId="0">
        <row r="50">
          <cell r="D50">
            <v>0</v>
          </cell>
        </row>
        <row r="52">
          <cell r="D52">
            <v>0</v>
          </cell>
        </row>
        <row r="55">
          <cell r="D55">
            <v>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-Cesta"/>
      <sheetName val="2-Brv"/>
      <sheetName val="3-Zasaditve"/>
      <sheetName val="4-JR"/>
      <sheetName val="5-Tuje"/>
    </sheetNames>
    <sheetDataSet>
      <sheetData sheetId="0">
        <row r="10">
          <cell r="D10">
            <v>0</v>
          </cell>
        </row>
        <row r="19">
          <cell r="D19">
            <v>0</v>
          </cell>
        </row>
        <row r="25">
          <cell r="D25">
            <v>0</v>
          </cell>
        </row>
        <row r="27">
          <cell r="D27">
            <v>0</v>
          </cell>
        </row>
        <row r="36">
          <cell r="D3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VA STRAN"/>
      <sheetName val="Uvodne opombe"/>
      <sheetName val="Obrazec"/>
      <sheetName val="Rekapitulacija"/>
      <sheetName val="SPL-TUJE"/>
      <sheetName val="V1"/>
    </sheetNames>
    <sheetDataSet>
      <sheetData sheetId="0" refreshError="1"/>
      <sheetData sheetId="1" refreshError="1"/>
      <sheetData sheetId="2" refreshError="1"/>
      <sheetData sheetId="3">
        <row r="4">
          <cell r="I4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5C98C-2E37-4B10-AD05-B4E726BF0D05}">
  <dimension ref="A1:G25"/>
  <sheetViews>
    <sheetView tabSelected="1" view="pageBreakPreview" zoomScaleNormal="100" zoomScaleSheetLayoutView="100" workbookViewId="0">
      <selection activeCell="C18" sqref="C18"/>
    </sheetView>
  </sheetViews>
  <sheetFormatPr defaultRowHeight="14.4" x14ac:dyDescent="0.3"/>
  <cols>
    <col min="1" max="1" width="7.109375" customWidth="1"/>
    <col min="2" max="2" width="32.44140625" customWidth="1"/>
    <col min="3" max="5" width="15.33203125" customWidth="1"/>
  </cols>
  <sheetData>
    <row r="1" spans="1:7" ht="15.6" thickBot="1" x14ac:dyDescent="0.35">
      <c r="A1" s="54"/>
      <c r="B1" s="55"/>
      <c r="C1" s="55"/>
      <c r="D1" s="55"/>
      <c r="E1" s="56"/>
    </row>
    <row r="2" spans="1:7" ht="15.6" thickBot="1" x14ac:dyDescent="0.35">
      <c r="A2" s="57" t="s">
        <v>8</v>
      </c>
      <c r="B2" s="58"/>
      <c r="C2" s="58"/>
      <c r="D2" s="58"/>
      <c r="E2" s="59"/>
    </row>
    <row r="3" spans="1:7" ht="21" thickBot="1" x14ac:dyDescent="0.35">
      <c r="A3" s="60" t="s">
        <v>9</v>
      </c>
      <c r="B3" s="61"/>
      <c r="C3" s="61"/>
      <c r="D3" s="61"/>
      <c r="E3" s="62"/>
    </row>
    <row r="4" spans="1:7" ht="15" x14ac:dyDescent="0.35">
      <c r="A4" s="1"/>
      <c r="B4" s="2"/>
      <c r="C4" s="2"/>
      <c r="D4" s="3"/>
      <c r="E4" s="3"/>
    </row>
    <row r="5" spans="1:7" s="17" customFormat="1" ht="30" x14ac:dyDescent="0.3">
      <c r="A5" s="11"/>
      <c r="B5" s="16" t="s">
        <v>0</v>
      </c>
      <c r="C5" s="43" t="s">
        <v>1</v>
      </c>
      <c r="D5" s="12" t="s">
        <v>15</v>
      </c>
      <c r="E5" s="12" t="s">
        <v>16</v>
      </c>
    </row>
    <row r="6" spans="1:7" ht="15.6" thickBot="1" x14ac:dyDescent="0.4">
      <c r="A6" s="4"/>
      <c r="B6" s="5"/>
      <c r="C6" s="5"/>
      <c r="D6" s="6"/>
      <c r="E6" s="6"/>
    </row>
    <row r="7" spans="1:7" ht="19.8" thickBot="1" x14ac:dyDescent="0.35">
      <c r="A7" s="26"/>
      <c r="B7" s="27" t="s">
        <v>2</v>
      </c>
      <c r="C7" s="52"/>
      <c r="D7" s="52"/>
      <c r="E7" s="53"/>
    </row>
    <row r="8" spans="1:7" ht="15.6" thickBot="1" x14ac:dyDescent="0.4">
      <c r="A8" s="45"/>
      <c r="B8" s="28"/>
      <c r="C8" s="15"/>
      <c r="D8" s="24"/>
      <c r="E8" s="24"/>
      <c r="F8" s="25"/>
      <c r="G8" s="25"/>
    </row>
    <row r="9" spans="1:7" ht="15.6" thickBot="1" x14ac:dyDescent="0.4">
      <c r="A9" s="8" t="s">
        <v>10</v>
      </c>
      <c r="B9" s="13" t="s">
        <v>11</v>
      </c>
      <c r="C9" s="18">
        <f>SUM(C10:C12)</f>
        <v>0</v>
      </c>
      <c r="D9" s="18">
        <f>C9*0.22</f>
        <v>0</v>
      </c>
      <c r="E9" s="21">
        <f>C9*1.22</f>
        <v>0</v>
      </c>
    </row>
    <row r="10" spans="1:7" ht="30" x14ac:dyDescent="0.35">
      <c r="A10" s="33" t="s">
        <v>3</v>
      </c>
      <c r="B10" s="34" t="s">
        <v>12</v>
      </c>
      <c r="C10" s="46">
        <f>[1]Rekapitulacija!$D$50</f>
        <v>0</v>
      </c>
      <c r="D10" s="35"/>
      <c r="E10" s="29"/>
    </row>
    <row r="11" spans="1:7" ht="15" x14ac:dyDescent="0.35">
      <c r="A11" s="36" t="s">
        <v>4</v>
      </c>
      <c r="B11" s="7" t="s">
        <v>13</v>
      </c>
      <c r="C11" s="47">
        <f>[1]Rekapitulacija!$D$52</f>
        <v>0</v>
      </c>
      <c r="D11" s="19"/>
      <c r="E11" s="30"/>
    </row>
    <row r="12" spans="1:7" ht="15.6" thickBot="1" x14ac:dyDescent="0.4">
      <c r="A12" s="37" t="s">
        <v>5</v>
      </c>
      <c r="B12" s="9" t="s">
        <v>14</v>
      </c>
      <c r="C12" s="48">
        <f>[1]Rekapitulacija!$D$55</f>
        <v>0</v>
      </c>
      <c r="D12" s="20"/>
      <c r="E12" s="31"/>
    </row>
    <row r="13" spans="1:7" ht="15.6" thickBot="1" x14ac:dyDescent="0.4">
      <c r="A13" s="45"/>
      <c r="B13" s="28"/>
      <c r="C13" s="15"/>
      <c r="D13" s="24"/>
      <c r="E13" s="24"/>
      <c r="F13" s="25"/>
    </row>
    <row r="14" spans="1:7" ht="15.6" thickBot="1" x14ac:dyDescent="0.4">
      <c r="A14" s="8" t="s">
        <v>19</v>
      </c>
      <c r="B14" s="13" t="s">
        <v>18</v>
      </c>
      <c r="C14" s="18">
        <f>SUM(C15:C15)</f>
        <v>0</v>
      </c>
      <c r="D14" s="18">
        <f>C14*0.22</f>
        <v>0</v>
      </c>
      <c r="E14" s="21">
        <f>C14*1.22</f>
        <v>0</v>
      </c>
    </row>
    <row r="15" spans="1:7" ht="15.6" thickBot="1" x14ac:dyDescent="0.4">
      <c r="A15" s="38" t="s">
        <v>3</v>
      </c>
      <c r="B15" s="39" t="s">
        <v>20</v>
      </c>
      <c r="C15" s="49">
        <f>[3]Rekapitulacija!$I$4</f>
        <v>0</v>
      </c>
      <c r="D15" s="40"/>
      <c r="E15" s="32"/>
    </row>
    <row r="16" spans="1:7" ht="15.6" thickBot="1" x14ac:dyDescent="0.4">
      <c r="A16" s="45"/>
      <c r="B16" s="15"/>
      <c r="C16" s="23"/>
      <c r="D16" s="24"/>
      <c r="E16" s="24"/>
    </row>
    <row r="17" spans="1:5" ht="15.6" thickBot="1" x14ac:dyDescent="0.4">
      <c r="A17" s="8" t="s">
        <v>21</v>
      </c>
      <c r="B17" s="22" t="s">
        <v>22</v>
      </c>
      <c r="C17" s="18">
        <f>SUM(C18:C22)</f>
        <v>0</v>
      </c>
      <c r="D17" s="18">
        <f>C17*0.22</f>
        <v>0</v>
      </c>
      <c r="E17" s="21">
        <f>C17*1.22</f>
        <v>0</v>
      </c>
    </row>
    <row r="18" spans="1:5" ht="15" x14ac:dyDescent="0.35">
      <c r="A18" s="33" t="s">
        <v>3</v>
      </c>
      <c r="B18" s="34" t="s">
        <v>23</v>
      </c>
      <c r="C18" s="50">
        <f>[2]Rekapitulacija!$D$10*1.1</f>
        <v>0</v>
      </c>
      <c r="D18" s="35"/>
      <c r="E18" s="29"/>
    </row>
    <row r="19" spans="1:5" ht="15" x14ac:dyDescent="0.35">
      <c r="A19" s="36" t="s">
        <v>4</v>
      </c>
      <c r="B19" s="7" t="s">
        <v>24</v>
      </c>
      <c r="C19" s="51">
        <f>[2]Rekapitulacija!$D$19*1.1</f>
        <v>0</v>
      </c>
      <c r="D19" s="19"/>
      <c r="E19" s="30"/>
    </row>
    <row r="20" spans="1:5" ht="15" x14ac:dyDescent="0.35">
      <c r="A20" s="41" t="s">
        <v>5</v>
      </c>
      <c r="B20" s="7" t="s">
        <v>25</v>
      </c>
      <c r="C20" s="51">
        <f>[2]Rekapitulacija!$D$25*1.1</f>
        <v>0</v>
      </c>
      <c r="D20" s="19"/>
      <c r="E20" s="30"/>
    </row>
    <row r="21" spans="1:5" ht="15" x14ac:dyDescent="0.35">
      <c r="A21" s="36" t="s">
        <v>6</v>
      </c>
      <c r="B21" s="7" t="s">
        <v>26</v>
      </c>
      <c r="C21" s="51">
        <f>[2]Rekapitulacija!$D$27*1.1</f>
        <v>0</v>
      </c>
      <c r="D21" s="19"/>
      <c r="E21" s="30"/>
    </row>
    <row r="22" spans="1:5" ht="15.6" thickBot="1" x14ac:dyDescent="0.4">
      <c r="A22" s="37" t="s">
        <v>7</v>
      </c>
      <c r="B22" s="9" t="s">
        <v>27</v>
      </c>
      <c r="C22" s="48">
        <f>[2]Rekapitulacija!$D$36*1.1</f>
        <v>0</v>
      </c>
      <c r="D22" s="20"/>
      <c r="E22" s="31"/>
    </row>
    <row r="23" spans="1:5" ht="15.6" thickBot="1" x14ac:dyDescent="0.4">
      <c r="A23" s="10"/>
      <c r="B23" s="10"/>
      <c r="C23" s="10"/>
      <c r="D23" s="10"/>
      <c r="E23" s="10"/>
    </row>
    <row r="24" spans="1:5" ht="18" customHeight="1" thickBot="1" x14ac:dyDescent="0.35">
      <c r="A24" s="14"/>
      <c r="B24" s="42" t="s">
        <v>17</v>
      </c>
      <c r="C24" s="44">
        <f>C9+C14+C17</f>
        <v>0</v>
      </c>
      <c r="D24" s="44">
        <f t="shared" ref="D24:E24" si="0">D9+D14+D17</f>
        <v>0</v>
      </c>
      <c r="E24" s="44">
        <f t="shared" si="0"/>
        <v>0</v>
      </c>
    </row>
    <row r="25" spans="1:5" ht="15" x14ac:dyDescent="0.35">
      <c r="A25" s="10"/>
      <c r="B25" s="10"/>
      <c r="C25" s="10"/>
      <c r="D25" s="10"/>
      <c r="E25" s="10"/>
    </row>
  </sheetData>
  <sheetProtection algorithmName="SHA-512" hashValue="dWh6LDyQ7iHSkxNjrCOd3Z97Fw72T+h6Ih9XcvtQ9FPQnlNdR3gMobHHAc5eqR5bvHSsimDWdswP6jOhE8RcyQ==" saltValue="8EsW6WJRpimrywB6GmfG3g==" spinCount="100000" sheet="1" objects="1" scenarios="1"/>
  <mergeCells count="4">
    <mergeCell ref="C7:E7"/>
    <mergeCell ref="A1:E1"/>
    <mergeCell ref="A2:E2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Zorn</dc:creator>
  <cp:lastModifiedBy>Miha Zorn</cp:lastModifiedBy>
  <cp:lastPrinted>2023-11-08T16:49:08Z</cp:lastPrinted>
  <dcterms:created xsi:type="dcterms:W3CDTF">2023-11-08T16:11:24Z</dcterms:created>
  <dcterms:modified xsi:type="dcterms:W3CDTF">2023-12-27T08:58:54Z</dcterms:modified>
</cp:coreProperties>
</file>