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005__DELO\FUŠ =)\SLO\01_ESPLANADA\20_večstanovanjski objekt Polje IV\POPISI\"/>
    </mc:Choice>
  </mc:AlternateContent>
  <bookViews>
    <workbookView xWindow="0" yWindow="0" windowWidth="23040" windowHeight="8505" tabRatio="881" firstSheet="5" activeTab="12"/>
  </bookViews>
  <sheets>
    <sheet name="Skupna rekapitulacija " sheetId="22" r:id="rId1"/>
    <sheet name="Rekapitulacija GO del" sheetId="1" r:id="rId2"/>
    <sheet name="SPLOŠNE OPOMBE" sheetId="2" r:id="rId3"/>
    <sheet name="Pripravljalna in zaključna dela" sheetId="3" r:id="rId4"/>
    <sheet name="A1. Zemeljska dela" sheetId="5" r:id="rId5"/>
    <sheet name="A2. Tesarska dela" sheetId="6" r:id="rId6"/>
    <sheet name="A3. Betonska dela" sheetId="7" r:id="rId7"/>
    <sheet name="A4. Zidarska dela" sheetId="8" r:id="rId8"/>
    <sheet name="A5. Gradbeni oder" sheetId="9" r:id="rId9"/>
    <sheet name="A6. Kanalizacija" sheetId="10" r:id="rId10"/>
    <sheet name="A7. Montažna konstrukcija" sheetId="26" r:id="rId11"/>
    <sheet name="A8. Asfalterska dela" sheetId="27" r:id="rId12"/>
    <sheet name="B1. Krovsko kleparska dela" sheetId="12" r:id="rId13"/>
    <sheet name="B2. Estrihi" sheetId="13" r:id="rId14"/>
    <sheet name="B3. Mizar. in Ključavnič. dela" sheetId="14" r:id="rId15"/>
    <sheet name="B4. Okna in vrata" sheetId="15" r:id="rId16"/>
    <sheet name="B5. Keramičarska dela" sheetId="16" r:id="rId17"/>
    <sheet name="B6. Tlakarska dela" sheetId="17" r:id="rId18"/>
    <sheet name="B7. Suhomontažna dela" sheetId="18" r:id="rId19"/>
    <sheet name="B8. Slikopleskarska dela" sheetId="19" r:id="rId20"/>
    <sheet name="B9. Fasada" sheetId="20" r:id="rId21"/>
    <sheet name="B10. Dvigalo" sheetId="21" r:id="rId22"/>
    <sheet name="B11. Oprema skupnih delov obj." sheetId="28" r:id="rId23"/>
  </sheets>
  <definedNames>
    <definedName name="_1Excel_BuiltIn_Print_Area_1_1" localSheetId="10">#REF!</definedName>
    <definedName name="_1Excel_BuiltIn_Print_Area_1_1" localSheetId="11">#REF!</definedName>
    <definedName name="_1Excel_BuiltIn_Print_Area_1_1" localSheetId="22">#REF!</definedName>
    <definedName name="_1Excel_BuiltIn_Print_Area_1_1">#REF!</definedName>
    <definedName name="_1Excel_BuiltIn_Print_Area_5_1_1" localSheetId="10">#REF!</definedName>
    <definedName name="_1Excel_BuiltIn_Print_Area_5_1_1" localSheetId="11">#REF!</definedName>
    <definedName name="_1Excel_BuiltIn_Print_Area_5_1_1" localSheetId="22">#REF!</definedName>
    <definedName name="_1Excel_BuiltIn_Print_Area_5_1_1" localSheetId="0">#REF!</definedName>
    <definedName name="_1Excel_BuiltIn_Print_Area_5_1_1">#REF!</definedName>
    <definedName name="_1Excel_BuiltIn_Print_Area_5_1_2" localSheetId="10">#REF!</definedName>
    <definedName name="_1Excel_BuiltIn_Print_Area_5_1_2" localSheetId="11">#REF!</definedName>
    <definedName name="_1Excel_BuiltIn_Print_Area_5_1_2" localSheetId="22">#REF!</definedName>
    <definedName name="_1Excel_BuiltIn_Print_Area_5_1_2" localSheetId="0">#REF!</definedName>
    <definedName name="_1Excel_BuiltIn_Print_Area_5_1_2">#REF!</definedName>
    <definedName name="_2Excel_BuiltIn_Print_Area_5_1_1" localSheetId="10">#REF!</definedName>
    <definedName name="_2Excel_BuiltIn_Print_Area_5_1_1" localSheetId="11">#REF!</definedName>
    <definedName name="_2Excel_BuiltIn_Print_Area_5_1_1" localSheetId="22">#REF!</definedName>
    <definedName name="_2Excel_BuiltIn_Print_Area_5_1_1">#REF!</definedName>
    <definedName name="_3Excel_BuiltIn_Print_Area_8_1_1" localSheetId="10">#REF!</definedName>
    <definedName name="_3Excel_BuiltIn_Print_Area_8_1_1" localSheetId="11">#REF!</definedName>
    <definedName name="_3Excel_BuiltIn_Print_Area_8_1_1" localSheetId="22">#REF!</definedName>
    <definedName name="_3Excel_BuiltIn_Print_Area_8_1_1">#REF!</definedName>
    <definedName name="_4Excel_BuiltIn_Print_Titles_6_1_1" localSheetId="10">#REF!</definedName>
    <definedName name="_4Excel_BuiltIn_Print_Titles_6_1_1" localSheetId="11">#REF!</definedName>
    <definedName name="_4Excel_BuiltIn_Print_Titles_6_1_1" localSheetId="22">#REF!</definedName>
    <definedName name="_4Excel_BuiltIn_Print_Titles_6_1_1">#REF!</definedName>
    <definedName name="a" localSheetId="10">#REF!</definedName>
    <definedName name="a" localSheetId="11">#REF!</definedName>
    <definedName name="a" localSheetId="22">#REF!</definedName>
    <definedName name="a" localSheetId="0">#REF!</definedName>
    <definedName name="a">#REF!</definedName>
    <definedName name="b" localSheetId="10">#REF!</definedName>
    <definedName name="b" localSheetId="11">#REF!</definedName>
    <definedName name="b" localSheetId="22">#REF!</definedName>
    <definedName name="b" localSheetId="0">#REF!</definedName>
    <definedName name="b">#REF!</definedName>
    <definedName name="Excel_BuiltIn_Print_Area_1_2" localSheetId="10">#REF!</definedName>
    <definedName name="Excel_BuiltIn_Print_Area_1_2" localSheetId="11">#REF!</definedName>
    <definedName name="Excel_BuiltIn_Print_Area_1_2" localSheetId="22">#REF!</definedName>
    <definedName name="Excel_BuiltIn_Print_Area_1_2" localSheetId="0">#REF!</definedName>
    <definedName name="Excel_BuiltIn_Print_Area_1_2">#REF!</definedName>
    <definedName name="Excel_BuiltIn_Print_Area_11" localSheetId="10">#REF!</definedName>
    <definedName name="Excel_BuiltIn_Print_Area_11" localSheetId="11">#REF!</definedName>
    <definedName name="Excel_BuiltIn_Print_Area_11" localSheetId="22">#REF!</definedName>
    <definedName name="Excel_BuiltIn_Print_Area_11" localSheetId="0">#REF!</definedName>
    <definedName name="Excel_BuiltIn_Print_Area_11">#REF!</definedName>
    <definedName name="Excel_BuiltIn_Print_Area_11_1" localSheetId="10">#REF!</definedName>
    <definedName name="Excel_BuiltIn_Print_Area_11_1" localSheetId="11">#REF!</definedName>
    <definedName name="Excel_BuiltIn_Print_Area_11_1" localSheetId="22">#REF!</definedName>
    <definedName name="Excel_BuiltIn_Print_Area_11_1" localSheetId="0">#REF!</definedName>
    <definedName name="Excel_BuiltIn_Print_Area_11_1">#REF!</definedName>
    <definedName name="Excel_BuiltIn_Print_Area_11_1_11" localSheetId="10">#REF!</definedName>
    <definedName name="Excel_BuiltIn_Print_Area_11_1_11" localSheetId="11">#REF!</definedName>
    <definedName name="Excel_BuiltIn_Print_Area_11_1_11" localSheetId="22">#REF!</definedName>
    <definedName name="Excel_BuiltIn_Print_Area_11_1_11" localSheetId="0">#REF!</definedName>
    <definedName name="Excel_BuiltIn_Print_Area_11_1_11">#REF!</definedName>
    <definedName name="Excel_BuiltIn_Print_Area_12" localSheetId="10">#REF!</definedName>
    <definedName name="Excel_BuiltIn_Print_Area_12" localSheetId="11">#REF!</definedName>
    <definedName name="Excel_BuiltIn_Print_Area_12" localSheetId="22">#REF!</definedName>
    <definedName name="Excel_BuiltIn_Print_Area_12" localSheetId="0">#REF!</definedName>
    <definedName name="Excel_BuiltIn_Print_Area_12">#REF!</definedName>
    <definedName name="Excel_BuiltIn_Print_Area_2_1" localSheetId="10">#REF!</definedName>
    <definedName name="Excel_BuiltIn_Print_Area_2_1" localSheetId="11">#REF!</definedName>
    <definedName name="Excel_BuiltIn_Print_Area_2_1" localSheetId="22">#REF!</definedName>
    <definedName name="Excel_BuiltIn_Print_Area_2_1" localSheetId="0">#REF!</definedName>
    <definedName name="Excel_BuiltIn_Print_Area_2_1">#REF!</definedName>
    <definedName name="Excel_BuiltIn_Print_Area_3_1" localSheetId="10">#REF!</definedName>
    <definedName name="Excel_BuiltIn_Print_Area_3_1" localSheetId="11">#REF!</definedName>
    <definedName name="Excel_BuiltIn_Print_Area_3_1" localSheetId="22">#REF!</definedName>
    <definedName name="Excel_BuiltIn_Print_Area_3_1" localSheetId="0">#REF!</definedName>
    <definedName name="Excel_BuiltIn_Print_Area_3_1">#REF!</definedName>
    <definedName name="Excel_BuiltIn_Print_Area_4_1" localSheetId="10">#REF!</definedName>
    <definedName name="Excel_BuiltIn_Print_Area_4_1" localSheetId="11">#REF!</definedName>
    <definedName name="Excel_BuiltIn_Print_Area_4_1" localSheetId="22">#REF!</definedName>
    <definedName name="Excel_BuiltIn_Print_Area_4_1" localSheetId="0">#REF!</definedName>
    <definedName name="Excel_BuiltIn_Print_Area_4_1">#REF!</definedName>
    <definedName name="Excel_BuiltIn_Print_Area_4_1_1" localSheetId="10">#REF!</definedName>
    <definedName name="Excel_BuiltIn_Print_Area_4_1_1" localSheetId="11">#REF!</definedName>
    <definedName name="Excel_BuiltIn_Print_Area_4_1_1" localSheetId="22">#REF!</definedName>
    <definedName name="Excel_BuiltIn_Print_Area_4_1_1" localSheetId="0">#REF!</definedName>
    <definedName name="Excel_BuiltIn_Print_Area_4_1_1">#REF!</definedName>
    <definedName name="Excel_BuiltIn_Print_Area_5_1" localSheetId="10">#REF!</definedName>
    <definedName name="Excel_BuiltIn_Print_Area_5_1" localSheetId="11">#REF!</definedName>
    <definedName name="Excel_BuiltIn_Print_Area_5_1" localSheetId="22">#REF!</definedName>
    <definedName name="Excel_BuiltIn_Print_Area_5_1" localSheetId="0">#REF!</definedName>
    <definedName name="Excel_BuiltIn_Print_Area_5_1">#REF!</definedName>
    <definedName name="Excel_BuiltIn_Print_Area_6_1" localSheetId="10">#REF!</definedName>
    <definedName name="Excel_BuiltIn_Print_Area_6_1" localSheetId="11">#REF!</definedName>
    <definedName name="Excel_BuiltIn_Print_Area_6_1" localSheetId="22">#REF!</definedName>
    <definedName name="Excel_BuiltIn_Print_Area_6_1" localSheetId="0">#REF!</definedName>
    <definedName name="Excel_BuiltIn_Print_Area_6_1">#REF!</definedName>
    <definedName name="Excel_BuiltIn_Print_Area_8_1" localSheetId="10">#REF!</definedName>
    <definedName name="Excel_BuiltIn_Print_Area_8_1" localSheetId="11">#REF!</definedName>
    <definedName name="Excel_BuiltIn_Print_Area_8_1" localSheetId="22">#REF!</definedName>
    <definedName name="Excel_BuiltIn_Print_Area_8_1" localSheetId="0">#REF!</definedName>
    <definedName name="Excel_BuiltIn_Print_Area_8_1">#REF!</definedName>
    <definedName name="Excel_BuiltIn_Print_Area_9_1" localSheetId="10">#REF!</definedName>
    <definedName name="Excel_BuiltIn_Print_Area_9_1" localSheetId="11">#REF!</definedName>
    <definedName name="Excel_BuiltIn_Print_Area_9_1" localSheetId="22">#REF!</definedName>
    <definedName name="Excel_BuiltIn_Print_Area_9_1" localSheetId="0">#REF!</definedName>
    <definedName name="Excel_BuiltIn_Print_Area_9_1">#REF!</definedName>
    <definedName name="Excel_BuiltIn_Print_Titles_1" localSheetId="10">#REF!</definedName>
    <definedName name="Excel_BuiltIn_Print_Titles_1" localSheetId="11">#REF!</definedName>
    <definedName name="Excel_BuiltIn_Print_Titles_1" localSheetId="22">#REF!</definedName>
    <definedName name="Excel_BuiltIn_Print_Titles_1" localSheetId="0">#REF!</definedName>
    <definedName name="Excel_BuiltIn_Print_Titles_1">#REF!</definedName>
    <definedName name="Excel_BuiltIn_Print_Titles_1_1_1" localSheetId="10">#REF!</definedName>
    <definedName name="Excel_BuiltIn_Print_Titles_1_1_1" localSheetId="11">#REF!</definedName>
    <definedName name="Excel_BuiltIn_Print_Titles_1_1_1" localSheetId="22">#REF!</definedName>
    <definedName name="Excel_BuiltIn_Print_Titles_1_1_1" localSheetId="0">#REF!</definedName>
    <definedName name="Excel_BuiltIn_Print_Titles_1_1_1">#REF!</definedName>
    <definedName name="Excel_BuiltIn_Print_Titles_10" localSheetId="10">#REF!</definedName>
    <definedName name="Excel_BuiltIn_Print_Titles_10" localSheetId="11">#REF!</definedName>
    <definedName name="Excel_BuiltIn_Print_Titles_10" localSheetId="22">#REF!</definedName>
    <definedName name="Excel_BuiltIn_Print_Titles_10" localSheetId="0">#REF!</definedName>
    <definedName name="Excel_BuiltIn_Print_Titles_10">#REF!</definedName>
    <definedName name="Excel_BuiltIn_Print_Titles_11" localSheetId="10">#REF!</definedName>
    <definedName name="Excel_BuiltIn_Print_Titles_11" localSheetId="11">#REF!</definedName>
    <definedName name="Excel_BuiltIn_Print_Titles_11" localSheetId="22">#REF!</definedName>
    <definedName name="Excel_BuiltIn_Print_Titles_11" localSheetId="0">#REF!</definedName>
    <definedName name="Excel_BuiltIn_Print_Titles_11">#REF!</definedName>
    <definedName name="Excel_BuiltIn_Print_Titles_12" localSheetId="10">#REF!</definedName>
    <definedName name="Excel_BuiltIn_Print_Titles_12" localSheetId="11">#REF!</definedName>
    <definedName name="Excel_BuiltIn_Print_Titles_12" localSheetId="22">#REF!</definedName>
    <definedName name="Excel_BuiltIn_Print_Titles_12" localSheetId="0">#REF!</definedName>
    <definedName name="Excel_BuiltIn_Print_Titles_12">#REF!</definedName>
    <definedName name="Excel_BuiltIn_Print_Titles_2" localSheetId="10">#REF!</definedName>
    <definedName name="Excel_BuiltIn_Print_Titles_2" localSheetId="11">#REF!</definedName>
    <definedName name="Excel_BuiltIn_Print_Titles_2" localSheetId="22">#REF!</definedName>
    <definedName name="Excel_BuiltIn_Print_Titles_2" localSheetId="0">#REF!</definedName>
    <definedName name="Excel_BuiltIn_Print_Titles_2">#REF!</definedName>
    <definedName name="Excel_BuiltIn_Print_Titles_3" localSheetId="10">#REF!</definedName>
    <definedName name="Excel_BuiltIn_Print_Titles_3" localSheetId="11">#REF!</definedName>
    <definedName name="Excel_BuiltIn_Print_Titles_3" localSheetId="22">#REF!</definedName>
    <definedName name="Excel_BuiltIn_Print_Titles_3" localSheetId="0">#REF!</definedName>
    <definedName name="Excel_BuiltIn_Print_Titles_3">#REF!</definedName>
    <definedName name="Excel_BuiltIn_Print_Titles_4_1" localSheetId="10">#REF!</definedName>
    <definedName name="Excel_BuiltIn_Print_Titles_4_1" localSheetId="11">#REF!</definedName>
    <definedName name="Excel_BuiltIn_Print_Titles_4_1" localSheetId="22">#REF!</definedName>
    <definedName name="Excel_BuiltIn_Print_Titles_4_1" localSheetId="0">#REF!</definedName>
    <definedName name="Excel_BuiltIn_Print_Titles_4_1">#REF!</definedName>
    <definedName name="Excel_BuiltIn_Print_Titles_4_1_1" localSheetId="10">#REF!</definedName>
    <definedName name="Excel_BuiltIn_Print_Titles_4_1_1" localSheetId="11">#REF!</definedName>
    <definedName name="Excel_BuiltIn_Print_Titles_4_1_1" localSheetId="22">#REF!</definedName>
    <definedName name="Excel_BuiltIn_Print_Titles_4_1_1" localSheetId="0">#REF!</definedName>
    <definedName name="Excel_BuiltIn_Print_Titles_4_1_1">#REF!</definedName>
    <definedName name="Excel_BuiltIn_Print_Titles_5" localSheetId="10">#REF!</definedName>
    <definedName name="Excel_BuiltIn_Print_Titles_5" localSheetId="11">#REF!</definedName>
    <definedName name="Excel_BuiltIn_Print_Titles_5" localSheetId="22">#REF!</definedName>
    <definedName name="Excel_BuiltIn_Print_Titles_5" localSheetId="0">#REF!</definedName>
    <definedName name="Excel_BuiltIn_Print_Titles_5">#REF!</definedName>
    <definedName name="Excel_BuiltIn_Print_Titles_6" localSheetId="10">#REF!</definedName>
    <definedName name="Excel_BuiltIn_Print_Titles_6" localSheetId="11">#REF!</definedName>
    <definedName name="Excel_BuiltIn_Print_Titles_6" localSheetId="22">#REF!</definedName>
    <definedName name="Excel_BuiltIn_Print_Titles_6" localSheetId="0">#REF!</definedName>
    <definedName name="Excel_BuiltIn_Print_Titles_6">#REF!</definedName>
    <definedName name="Excel_BuiltIn_Print_Titles_6_1" localSheetId="10">#REF!</definedName>
    <definedName name="Excel_BuiltIn_Print_Titles_6_1" localSheetId="11">#REF!</definedName>
    <definedName name="Excel_BuiltIn_Print_Titles_6_1" localSheetId="22">#REF!</definedName>
    <definedName name="Excel_BuiltIn_Print_Titles_6_1" localSheetId="0">#REF!</definedName>
    <definedName name="Excel_BuiltIn_Print_Titles_6_1">#REF!</definedName>
    <definedName name="Excel_BuiltIn_Print_Titles_6_1_1" localSheetId="10">#REF!</definedName>
    <definedName name="Excel_BuiltIn_Print_Titles_6_1_1" localSheetId="11">#REF!</definedName>
    <definedName name="Excel_BuiltIn_Print_Titles_6_1_1" localSheetId="22">#REF!</definedName>
    <definedName name="Excel_BuiltIn_Print_Titles_6_1_1" localSheetId="0">#REF!</definedName>
    <definedName name="Excel_BuiltIn_Print_Titles_6_1_1">#REF!</definedName>
    <definedName name="Excel_BuiltIn_Print_Titles_7" localSheetId="10">#REF!</definedName>
    <definedName name="Excel_BuiltIn_Print_Titles_7" localSheetId="11">#REF!</definedName>
    <definedName name="Excel_BuiltIn_Print_Titles_7" localSheetId="22">#REF!</definedName>
    <definedName name="Excel_BuiltIn_Print_Titles_7" localSheetId="0">#REF!</definedName>
    <definedName name="Excel_BuiltIn_Print_Titles_7">#REF!</definedName>
    <definedName name="Excel_BuiltIn_Print_Titles_8" localSheetId="10">#REF!</definedName>
    <definedName name="Excel_BuiltIn_Print_Titles_8" localSheetId="11">#REF!</definedName>
    <definedName name="Excel_BuiltIn_Print_Titles_8" localSheetId="22">#REF!</definedName>
    <definedName name="Excel_BuiltIn_Print_Titles_8" localSheetId="0">#REF!</definedName>
    <definedName name="Excel_BuiltIn_Print_Titles_8">#REF!</definedName>
    <definedName name="Excel_BuiltIn_Print_Titles_9" localSheetId="10">#REF!</definedName>
    <definedName name="Excel_BuiltIn_Print_Titles_9" localSheetId="11">#REF!</definedName>
    <definedName name="Excel_BuiltIn_Print_Titles_9" localSheetId="22">#REF!</definedName>
    <definedName name="Excel_BuiltIn_Print_Titles_9" localSheetId="0">#REF!</definedName>
    <definedName name="Excel_BuiltIn_Print_Titles_9">#REF!</definedName>
    <definedName name="j" localSheetId="10">#REF!</definedName>
    <definedName name="j" localSheetId="11">#REF!</definedName>
    <definedName name="j" localSheetId="22">#REF!</definedName>
    <definedName name="j" localSheetId="0">#REF!</definedName>
    <definedName name="j">#REF!</definedName>
    <definedName name="n" localSheetId="10">#REF!</definedName>
    <definedName name="n" localSheetId="11">#REF!</definedName>
    <definedName name="n" localSheetId="22">#REF!</definedName>
    <definedName name="n" localSheetId="0">#REF!</definedName>
    <definedName name="n">#REF!</definedName>
    <definedName name="_xlnm.Print_Area" localSheetId="4">'A1. Zemeljska dela'!$A$1:$F$43</definedName>
    <definedName name="_xlnm.Print_Area" localSheetId="5">'A2. Tesarska dela'!$A$1:$F$67</definedName>
    <definedName name="_xlnm.Print_Area" localSheetId="6">'A3. Betonska dela'!$A$1:$F$68</definedName>
    <definedName name="_xlnm.Print_Area" localSheetId="7">'A4. Zidarska dela'!$A$1:$F$165</definedName>
    <definedName name="_xlnm.Print_Area" localSheetId="8">'A5. Gradbeni oder'!$A$1:$F$40</definedName>
    <definedName name="_xlnm.Print_Area" localSheetId="9">'A6. Kanalizacija'!$A$1:$F$27</definedName>
    <definedName name="_xlnm.Print_Area" localSheetId="10">'A7. Montažna konstrukcija'!$A$1:$F$69</definedName>
    <definedName name="_xlnm.Print_Area" localSheetId="11">'A8. Asfalterska dela'!$A$1:$F$15</definedName>
    <definedName name="_xlnm.Print_Area" localSheetId="12">'B1. Krovsko kleparska dela'!$A$1:$F$94</definedName>
    <definedName name="_xlnm.Print_Area" localSheetId="21">'B10. Dvigalo'!$A$1:$F$12</definedName>
    <definedName name="_xlnm.Print_Area" localSheetId="22">'B11. Oprema skupnih delov obj.'!$A$1:$F$32</definedName>
    <definedName name="_xlnm.Print_Area" localSheetId="13">'B2. Estrihi'!$A$1:$F$73</definedName>
    <definedName name="_xlnm.Print_Area" localSheetId="14">'B3. Mizar. in Ključavnič. dela'!$A$1:$F$59</definedName>
    <definedName name="_xlnm.Print_Area" localSheetId="15">'B4. Okna in vrata'!$A$1:$F$275</definedName>
    <definedName name="_xlnm.Print_Area" localSheetId="16">'B5. Keramičarska dela'!$A$1:$F$90</definedName>
    <definedName name="_xlnm.Print_Area" localSheetId="17">'B6. Tlakarska dela'!$A$1:$F$48</definedName>
    <definedName name="_xlnm.Print_Area" localSheetId="18">'B7. Suhomontažna dela'!$A$1:$F$177</definedName>
    <definedName name="_xlnm.Print_Area" localSheetId="19">'B8. Slikopleskarska dela'!$A$1:$F$50</definedName>
    <definedName name="_xlnm.Print_Area" localSheetId="20">'B9. Fasada'!$A$1:$F$63</definedName>
    <definedName name="_xlnm.Print_Area" localSheetId="3">'Pripravljalna in zaključna dela'!$A$1:$F$42</definedName>
    <definedName name="_xlnm.Print_Area" localSheetId="1">'Rekapitulacija GO del'!$A$1:$E$61</definedName>
    <definedName name="_xlnm.Print_Area" localSheetId="0">'Skupna rekapitulacija '!$A$1:$F$40</definedName>
    <definedName name="_xlnm.Print_Area" localSheetId="2">'SPLOŠNE OPOMBE'!$A$1:$F$38</definedName>
    <definedName name="_xlnm.Print_Titles" localSheetId="4">'A1. Zemeljska dela'!$1:$2</definedName>
    <definedName name="_xlnm.Print_Titles" localSheetId="5">'A2. Tesarska dela'!$1:$2</definedName>
    <definedName name="_xlnm.Print_Titles" localSheetId="6">'A3. Betonska dela'!$1:$2</definedName>
    <definedName name="_xlnm.Print_Titles" localSheetId="7">'A4. Zidarska dela'!$1:$2</definedName>
    <definedName name="_xlnm.Print_Titles" localSheetId="8">'A5. Gradbeni oder'!$1:$2</definedName>
    <definedName name="_xlnm.Print_Titles" localSheetId="10">'A7. Montažna konstrukcija'!$1:$2</definedName>
    <definedName name="_xlnm.Print_Titles" localSheetId="11">'A8. Asfalterska dela'!$1:$2</definedName>
    <definedName name="_xlnm.Print_Titles" localSheetId="12">'B1. Krovsko kleparska dela'!$1:$2</definedName>
    <definedName name="_xlnm.Print_Titles" localSheetId="13">'B2. Estrihi'!$1:$2</definedName>
    <definedName name="_xlnm.Print_Titles" localSheetId="14">'B3. Mizar. in Ključavnič. dela'!$1:$2</definedName>
    <definedName name="_xlnm.Print_Titles" localSheetId="15">'B4. Okna in vrata'!$1:$2</definedName>
    <definedName name="_xlnm.Print_Titles" localSheetId="16">'B5. Keramičarska dela'!$1:$2</definedName>
    <definedName name="_xlnm.Print_Titles" localSheetId="17">'B6. Tlakarska dela'!$1:$2</definedName>
    <definedName name="_xlnm.Print_Titles" localSheetId="18">'B7. Suhomontažna dela'!$1:$2</definedName>
    <definedName name="_xlnm.Print_Titles" localSheetId="19">'B8. Slikopleskarska dela'!$1:$2</definedName>
    <definedName name="_xlnm.Print_Titles" localSheetId="20">'B9. Fasada'!$1:$2</definedName>
    <definedName name="_xlnm.Print_Titles" localSheetId="3">'Pripravljalna in zaključna dela'!$1:$2</definedName>
    <definedName name="v" localSheetId="10">#REF!</definedName>
    <definedName name="v" localSheetId="11">#REF!</definedName>
    <definedName name="v" localSheetId="22">#REF!</definedName>
    <definedName name="v" localSheetId="0">#REF!</definedName>
    <definedName name="v">#REF!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7" i="12" l="1"/>
  <c r="F52" i="14"/>
  <c r="F51" i="14"/>
  <c r="F269" i="15" l="1"/>
  <c r="F266" i="15"/>
  <c r="F263" i="15"/>
  <c r="F260" i="15"/>
  <c r="F246" i="15"/>
  <c r="F243" i="15"/>
  <c r="F240" i="15"/>
  <c r="F237" i="15"/>
  <c r="F232" i="15"/>
  <c r="F229" i="15"/>
  <c r="F226" i="15"/>
  <c r="F223" i="15"/>
  <c r="F220" i="15"/>
  <c r="F217" i="15"/>
  <c r="E249" i="15" s="1"/>
  <c r="F25" i="28"/>
  <c r="F24" i="28"/>
  <c r="F23" i="28"/>
  <c r="F68" i="8"/>
  <c r="E272" i="15" l="1"/>
  <c r="F249" i="15"/>
  <c r="F252" i="15" s="1"/>
  <c r="F56" i="6"/>
  <c r="F56" i="7"/>
  <c r="F36" i="8"/>
  <c r="F20" i="10"/>
  <c r="F17" i="10"/>
  <c r="F16" i="10"/>
  <c r="F15" i="10"/>
  <c r="F14" i="10"/>
  <c r="F34" i="26"/>
  <c r="F82" i="12"/>
  <c r="F83" i="12"/>
  <c r="F81" i="12"/>
  <c r="F80" i="12"/>
  <c r="F74" i="12"/>
  <c r="F73" i="12"/>
  <c r="F75" i="12"/>
  <c r="F54" i="12"/>
  <c r="F272" i="15" l="1"/>
  <c r="F275" i="15" s="1"/>
  <c r="F20" i="28" l="1"/>
  <c r="F17" i="28"/>
  <c r="F170" i="18" l="1"/>
  <c r="F169" i="18"/>
  <c r="F166" i="18"/>
  <c r="F163" i="18"/>
  <c r="F160" i="18"/>
  <c r="F157" i="18"/>
  <c r="F154" i="18"/>
  <c r="F140" i="18"/>
  <c r="F139" i="18"/>
  <c r="F136" i="18"/>
  <c r="F133" i="18"/>
  <c r="F127" i="18"/>
  <c r="F130" i="18"/>
  <c r="F124" i="18"/>
  <c r="F42" i="17"/>
  <c r="F30" i="17"/>
  <c r="F83" i="16"/>
  <c r="F80" i="16"/>
  <c r="E86" i="16" s="1"/>
  <c r="F77" i="16"/>
  <c r="F63" i="16"/>
  <c r="F60" i="16"/>
  <c r="F57" i="16"/>
  <c r="E66" i="16" s="1"/>
  <c r="F66" i="16" s="1"/>
  <c r="F69" i="16" s="1"/>
  <c r="F66" i="13"/>
  <c r="F63" i="13"/>
  <c r="F49" i="13"/>
  <c r="F46" i="13"/>
  <c r="F157" i="8"/>
  <c r="F154" i="8"/>
  <c r="F151" i="8"/>
  <c r="F148" i="8"/>
  <c r="F134" i="8"/>
  <c r="F131" i="8"/>
  <c r="F128" i="8"/>
  <c r="F125" i="8"/>
  <c r="E143" i="18" l="1"/>
  <c r="F143" i="18" s="1"/>
  <c r="F146" i="18" s="1"/>
  <c r="E173" i="18"/>
  <c r="F173" i="18" s="1"/>
  <c r="F176" i="18" s="1"/>
  <c r="E45" i="17"/>
  <c r="F45" i="17" s="1"/>
  <c r="F47" i="17" s="1"/>
  <c r="E33" i="17"/>
  <c r="F33" i="17" s="1"/>
  <c r="F35" i="17" s="1"/>
  <c r="F86" i="16"/>
  <c r="F89" i="16" s="1"/>
  <c r="E160" i="8"/>
  <c r="F160" i="8" s="1"/>
  <c r="F163" i="8" s="1"/>
  <c r="E137" i="8"/>
  <c r="F137" i="8" s="1"/>
  <c r="F140" i="8" s="1"/>
  <c r="E52" i="13"/>
  <c r="F52" i="13" s="1"/>
  <c r="F55" i="13" s="1"/>
  <c r="E69" i="13"/>
  <c r="F69" i="13" s="1"/>
  <c r="F72" i="13" s="1"/>
  <c r="F61" i="7"/>
  <c r="E59" i="1" l="1"/>
  <c r="E57" i="1"/>
  <c r="F79" i="12"/>
  <c r="F76" i="12"/>
  <c r="F72" i="12"/>
  <c r="F71" i="12"/>
  <c r="F14" i="28" l="1"/>
  <c r="F11" i="28"/>
  <c r="F8" i="28"/>
  <c r="E28" i="28" l="1"/>
  <c r="F28" i="28" s="1"/>
  <c r="F31" i="28" s="1"/>
  <c r="E54" i="1" s="1"/>
  <c r="F48" i="14"/>
  <c r="F106" i="8"/>
  <c r="F63" i="8" l="1"/>
  <c r="F62" i="8"/>
  <c r="F61" i="8"/>
  <c r="F66" i="18"/>
  <c r="F65" i="18"/>
  <c r="F62" i="18"/>
  <c r="F59" i="18"/>
  <c r="F56" i="18"/>
  <c r="F103" i="8"/>
  <c r="F53" i="6"/>
  <c r="F52" i="6"/>
  <c r="F51" i="6"/>
  <c r="F50" i="6"/>
  <c r="F27" i="6"/>
  <c r="F36" i="9"/>
  <c r="F33" i="19"/>
  <c r="F44" i="19"/>
  <c r="F43" i="19"/>
  <c r="F30" i="19"/>
  <c r="F36" i="19"/>
  <c r="F45" i="14"/>
  <c r="F42" i="14"/>
  <c r="F39" i="14"/>
  <c r="F83" i="8" l="1"/>
  <c r="F57" i="20"/>
  <c r="F36" i="14" l="1"/>
  <c r="F27" i="19"/>
  <c r="F33" i="14" l="1"/>
  <c r="F9" i="10"/>
  <c r="F93" i="8"/>
  <c r="F30" i="14"/>
  <c r="F201" i="15" l="1"/>
  <c r="F200" i="15"/>
  <c r="F197" i="15"/>
  <c r="F196" i="15"/>
  <c r="F193" i="15"/>
  <c r="F192" i="15"/>
  <c r="F187" i="15"/>
  <c r="F186" i="15"/>
  <c r="F183" i="15"/>
  <c r="F182" i="15"/>
  <c r="F177" i="15"/>
  <c r="F176" i="15"/>
  <c r="F173" i="15"/>
  <c r="F172" i="15"/>
  <c r="F169" i="15"/>
  <c r="F168" i="15"/>
  <c r="F160" i="15"/>
  <c r="F159" i="15"/>
  <c r="F156" i="15"/>
  <c r="F153" i="15"/>
  <c r="F150" i="15"/>
  <c r="F147" i="15"/>
  <c r="F146" i="15"/>
  <c r="F143" i="15"/>
  <c r="F142" i="15"/>
  <c r="F139" i="15"/>
  <c r="F138" i="15"/>
  <c r="F135" i="15"/>
  <c r="F126" i="15"/>
  <c r="F123" i="15"/>
  <c r="F114" i="15"/>
  <c r="F117" i="15"/>
  <c r="F110" i="15"/>
  <c r="F105" i="15"/>
  <c r="F102" i="15"/>
  <c r="F99" i="15"/>
  <c r="F94" i="15"/>
  <c r="F91" i="15"/>
  <c r="F88" i="15"/>
  <c r="F85" i="15"/>
  <c r="F82" i="15"/>
  <c r="F79" i="15"/>
  <c r="F76" i="15"/>
  <c r="F70" i="15"/>
  <c r="F73" i="15"/>
  <c r="F67" i="15"/>
  <c r="F64" i="15"/>
  <c r="F61" i="15"/>
  <c r="F58" i="15"/>
  <c r="F55" i="15"/>
  <c r="F52" i="15"/>
  <c r="F49" i="15"/>
  <c r="F46" i="15"/>
  <c r="F43" i="15"/>
  <c r="F40" i="15"/>
  <c r="F37" i="15"/>
  <c r="F34" i="15"/>
  <c r="F31" i="15"/>
  <c r="F28" i="15"/>
  <c r="F44" i="20"/>
  <c r="F45" i="20"/>
  <c r="F51" i="20"/>
  <c r="F48" i="20"/>
  <c r="F43" i="20"/>
  <c r="F97" i="8" l="1"/>
  <c r="F42" i="8"/>
  <c r="F41" i="8"/>
  <c r="F28" i="8"/>
  <c r="F9" i="27"/>
  <c r="F8" i="27"/>
  <c r="F7" i="27"/>
  <c r="F109" i="18"/>
  <c r="F106" i="18"/>
  <c r="F82" i="18"/>
  <c r="F81" i="18"/>
  <c r="F103" i="18"/>
  <c r="F100" i="18"/>
  <c r="F97" i="18"/>
  <c r="E12" i="27" l="1"/>
  <c r="F12" i="27" s="1"/>
  <c r="F15" i="27" s="1"/>
  <c r="E27" i="1" s="1"/>
  <c r="F63" i="26"/>
  <c r="F60" i="26"/>
  <c r="F57" i="26"/>
  <c r="F56" i="26"/>
  <c r="F53" i="26"/>
  <c r="F50" i="26"/>
  <c r="F47" i="26"/>
  <c r="F78" i="18" l="1"/>
  <c r="F75" i="18"/>
  <c r="F59" i="6" l="1"/>
  <c r="F60" i="6"/>
  <c r="F16" i="17" l="1"/>
  <c r="F32" i="13" l="1"/>
  <c r="F29" i="13"/>
  <c r="F44" i="26"/>
  <c r="F43" i="26"/>
  <c r="F42" i="26"/>
  <c r="F39" i="26"/>
  <c r="F38" i="26"/>
  <c r="F37" i="26"/>
  <c r="F33" i="26" l="1"/>
  <c r="E66" i="26" l="1"/>
  <c r="F66" i="26" s="1"/>
  <c r="F69" i="26" s="1"/>
  <c r="F68" i="12"/>
  <c r="F65" i="12"/>
  <c r="F67" i="12"/>
  <c r="F66" i="12"/>
  <c r="F62" i="12"/>
  <c r="F61" i="12"/>
  <c r="F60" i="12"/>
  <c r="F59" i="12"/>
  <c r="F55" i="12"/>
  <c r="F50" i="12"/>
  <c r="F92" i="8"/>
  <c r="E25" i="1" l="1"/>
  <c r="F100" i="8"/>
  <c r="F96" i="8"/>
  <c r="F89" i="8"/>
  <c r="F86" i="8"/>
  <c r="F80" i="8"/>
  <c r="F55" i="8"/>
  <c r="F65" i="8"/>
  <c r="F67" i="8"/>
  <c r="F66" i="8"/>
  <c r="F64" i="8"/>
  <c r="F58" i="8"/>
  <c r="F57" i="8"/>
  <c r="F56" i="8"/>
  <c r="F77" i="8"/>
  <c r="F74" i="8"/>
  <c r="F52" i="8"/>
  <c r="F49" i="8"/>
  <c r="F48" i="8" l="1"/>
  <c r="F45" i="8"/>
  <c r="F38" i="8"/>
  <c r="F37" i="8" l="1"/>
  <c r="F35" i="8" l="1"/>
  <c r="F32" i="8"/>
  <c r="F47" i="6"/>
  <c r="F53" i="7"/>
  <c r="F27" i="8"/>
  <c r="F29" i="8"/>
  <c r="F26" i="8"/>
  <c r="F25" i="8"/>
  <c r="F44" i="6"/>
  <c r="F34" i="6"/>
  <c r="F33" i="6"/>
  <c r="F31" i="6"/>
  <c r="F32" i="6"/>
  <c r="F43" i="7"/>
  <c r="F44" i="7"/>
  <c r="F37" i="7"/>
  <c r="F34" i="7"/>
  <c r="F31" i="7"/>
  <c r="F25" i="7" l="1"/>
  <c r="F17" i="3"/>
  <c r="F32" i="3"/>
  <c r="F20" i="3"/>
  <c r="F72" i="18" l="1"/>
  <c r="F25" i="15"/>
  <c r="E204" i="15" s="1"/>
  <c r="F28" i="13" l="1"/>
  <c r="F11" i="10" l="1"/>
  <c r="F10" i="10"/>
  <c r="F8" i="10"/>
  <c r="E23" i="10" l="1"/>
  <c r="F23" i="6"/>
  <c r="F21" i="7" l="1"/>
  <c r="F21" i="5"/>
  <c r="F54" i="20" l="1"/>
  <c r="F69" i="18"/>
  <c r="F40" i="20" l="1"/>
  <c r="F43" i="6"/>
  <c r="F24" i="7" l="1"/>
  <c r="F47" i="7"/>
  <c r="F56" i="12" l="1"/>
  <c r="F8" i="21" l="1"/>
  <c r="F11" i="21" s="1"/>
  <c r="F37" i="20"/>
  <c r="F40" i="19"/>
  <c r="F39" i="19"/>
  <c r="F26" i="19"/>
  <c r="F94" i="18"/>
  <c r="F91" i="18"/>
  <c r="F88" i="18"/>
  <c r="F85" i="18"/>
  <c r="F13" i="17"/>
  <c r="F43" i="16"/>
  <c r="F40" i="16"/>
  <c r="F39" i="16"/>
  <c r="F38" i="16"/>
  <c r="F35" i="16"/>
  <c r="F32" i="16"/>
  <c r="F29" i="16"/>
  <c r="F86" i="12"/>
  <c r="F53" i="12"/>
  <c r="F52" i="12"/>
  <c r="F51" i="12"/>
  <c r="E112" i="18" l="1"/>
  <c r="E47" i="19"/>
  <c r="F47" i="19" s="1"/>
  <c r="E46" i="16"/>
  <c r="E60" i="20"/>
  <c r="F46" i="16"/>
  <c r="E52" i="1"/>
  <c r="E19" i="17"/>
  <c r="F19" i="17" s="1"/>
  <c r="F22" i="17" s="1"/>
  <c r="E44" i="1" s="1"/>
  <c r="F23" i="10"/>
  <c r="F112" i="18"/>
  <c r="F115" i="18" s="1"/>
  <c r="E46" i="1" s="1"/>
  <c r="F204" i="15"/>
  <c r="F207" i="15" s="1"/>
  <c r="E40" i="1" s="1"/>
  <c r="E55" i="14"/>
  <c r="F55" i="14" s="1"/>
  <c r="F58" i="14" s="1"/>
  <c r="E38" i="1" s="1"/>
  <c r="F60" i="20"/>
  <c r="F63" i="20" s="1"/>
  <c r="E35" i="13"/>
  <c r="F35" i="13" s="1"/>
  <c r="F38" i="13" s="1"/>
  <c r="E36" i="1" s="1"/>
  <c r="E90" i="12"/>
  <c r="F90" i="12" s="1"/>
  <c r="F111" i="8"/>
  <c r="F110" i="8"/>
  <c r="F109" i="8"/>
  <c r="F71" i="8"/>
  <c r="F60" i="7"/>
  <c r="F59" i="7"/>
  <c r="F40" i="7"/>
  <c r="F50" i="7"/>
  <c r="F28" i="7"/>
  <c r="F18" i="7"/>
  <c r="F37" i="6"/>
  <c r="F26" i="6"/>
  <c r="F30" i="6"/>
  <c r="F40" i="6"/>
  <c r="F34" i="5"/>
  <c r="F37" i="5"/>
  <c r="F31" i="5"/>
  <c r="F30" i="5"/>
  <c r="F27" i="5"/>
  <c r="F24" i="5"/>
  <c r="F29" i="9"/>
  <c r="F33" i="9"/>
  <c r="F39" i="9" s="1"/>
  <c r="E21" i="1" s="1"/>
  <c r="F8" i="3"/>
  <c r="F11" i="3"/>
  <c r="F14" i="3"/>
  <c r="F23" i="3"/>
  <c r="F26" i="3"/>
  <c r="F29" i="3"/>
  <c r="F35" i="3"/>
  <c r="E23" i="1" l="1"/>
  <c r="F26" i="10"/>
  <c r="F93" i="12"/>
  <c r="E34" i="1" s="1"/>
  <c r="F50" i="19"/>
  <c r="E48" i="1" s="1"/>
  <c r="F49" i="16"/>
  <c r="E42" i="1" s="1"/>
  <c r="E38" i="3"/>
  <c r="F38" i="3" s="1"/>
  <c r="F41" i="3" s="1"/>
  <c r="E11" i="1" s="1"/>
  <c r="E50" i="1"/>
  <c r="E64" i="7"/>
  <c r="F64" i="7" s="1"/>
  <c r="E63" i="6"/>
  <c r="F63" i="6" s="1"/>
  <c r="E114" i="8"/>
  <c r="E40" i="5"/>
  <c r="E32" i="1" l="1"/>
  <c r="F66" i="6"/>
  <c r="E15" i="1" s="1"/>
  <c r="F67" i="7"/>
  <c r="E17" i="1" s="1"/>
  <c r="F114" i="8"/>
  <c r="F40" i="5"/>
  <c r="F43" i="5" s="1"/>
  <c r="E13" i="1" s="1"/>
  <c r="F17" i="22" l="1"/>
  <c r="F117" i="8"/>
  <c r="E19" i="1" s="1"/>
  <c r="E9" i="1" s="1"/>
  <c r="E7" i="1" s="1"/>
  <c r="F15" i="22" l="1"/>
  <c r="F25" i="22" s="1"/>
  <c r="F27" i="22" s="1"/>
  <c r="F29" i="22" s="1"/>
  <c r="F31" i="22" s="1"/>
  <c r="F33" i="22" s="1"/>
</calcChain>
</file>

<file path=xl/sharedStrings.xml><?xml version="1.0" encoding="utf-8"?>
<sst xmlns="http://schemas.openxmlformats.org/spreadsheetml/2006/main" count="1475" uniqueCount="723">
  <si>
    <t>A5. Gradbeni oder</t>
  </si>
  <si>
    <t>A4. Zidarska dela</t>
  </si>
  <si>
    <t>A3. Betonska dela</t>
  </si>
  <si>
    <t>A2. Tesarska dela</t>
  </si>
  <si>
    <t>A1. Zemeljska dela</t>
  </si>
  <si>
    <t>Pripravljalna in zaključna dela</t>
  </si>
  <si>
    <t>A GRADBENA DELA SKUPAJ</t>
  </si>
  <si>
    <t>SKUPNA REKAPITULACIJA GO DEL</t>
  </si>
  <si>
    <r>
      <t>Predračun št.</t>
    </r>
    <r>
      <rPr>
        <sz val="10"/>
        <color indexed="22"/>
        <rFont val="Arial"/>
        <family val="2"/>
        <charset val="238"/>
      </rPr>
      <t>:</t>
    </r>
    <r>
      <rPr>
        <sz val="10"/>
        <color indexed="55"/>
        <rFont val="Arial"/>
        <family val="2"/>
        <charset val="238"/>
      </rPr>
      <t xml:space="preserve"> …………...………….…...….………</t>
    </r>
  </si>
  <si>
    <r>
      <t>Faza:</t>
    </r>
    <r>
      <rPr>
        <sz val="10"/>
        <color indexed="23"/>
        <rFont val="Arial"/>
        <family val="2"/>
        <charset val="238"/>
      </rPr>
      <t xml:space="preserve"> </t>
    </r>
    <r>
      <rPr>
        <sz val="10"/>
        <color indexed="55"/>
        <rFont val="Arial"/>
        <family val="2"/>
        <charset val="238"/>
      </rPr>
      <t>…………………………...…………………………………….………………...……….</t>
    </r>
  </si>
  <si>
    <r>
      <t xml:space="preserve">Družba: ( izvajalec-ponudnik ) </t>
    </r>
    <r>
      <rPr>
        <sz val="10"/>
        <color indexed="55"/>
        <rFont val="Arial"/>
        <family val="2"/>
        <charset val="238"/>
      </rPr>
      <t>.…………..……………………….…………………………..</t>
    </r>
  </si>
  <si>
    <t>DDV prikazati posebej</t>
  </si>
  <si>
    <t>*</t>
  </si>
  <si>
    <t>upoštevati vsa dodatna navodila nadzora in projektanta</t>
  </si>
  <si>
    <t>vse mere kontrolirati na kraju samem oz. na gradbišču</t>
  </si>
  <si>
    <t>vsa zavarovanja in podpiranja med izkopi in zasipi</t>
  </si>
  <si>
    <t>Opomba - v ceni upoštevati:</t>
  </si>
  <si>
    <t xml:space="preserve">Ponudnik je dolžan pri ponudbi upoštevati vse povezane stroške, ki so potrebni za tehnično pravilno izvedbo del, ki jih ponuja v izvedbo (kot npr. razni pritrdilni material, vezni, tesnilni material, podkonstrukcije  in podobno. </t>
  </si>
  <si>
    <t>Opomba - pri sestavi ponudbe upoštevati:</t>
  </si>
  <si>
    <t>Izvajalec je dolžan pri sestavi ponudbe in izvajanju del upoštevati vse grafične in tekstualne dela projekta. V primeru tiskarskih napak in neskladij  v projektu je dolžan na to opozoriti projektanta pred oddajo ponudbe.</t>
  </si>
  <si>
    <t>Naročnik bo pri pregledu ponudb preveril ustreznost ponudbenih cen glede na zahtevan material ali opremo. Razlike v cenah, ki bodo temeljile na manjši kakovosti bo moral finančno nadomestiti izvajalec sam.</t>
  </si>
  <si>
    <t>Pred oddajo ponudbe in pričetkom del je treba vse opise, mere, količine in obdelave kontrolirati po zadnje veljavnih načrtih, opisih in detajlih! Izvajalec je opozorjen da mora upoštevati navedene materiale in opremo oziroma da zagotovi kvalitetno enakovrednost!</t>
  </si>
  <si>
    <t>Opomba - pred oddajo ponudbe upoštevati:</t>
  </si>
  <si>
    <t>SKUPAJ:</t>
  </si>
  <si>
    <t>PRIPRAVLJALNA IN ZAKLJUČNA DELA</t>
  </si>
  <si>
    <r>
      <t>Razna ostala dodatna in nepredvidena pripravljalna in zaključna dela</t>
    </r>
    <r>
      <rPr>
        <sz val="10"/>
        <rFont val="Arial"/>
        <family val="2"/>
        <charset val="238"/>
      </rPr>
      <t>, ki se lahko pojavijo v času gradnje in niso posebej zajeta v osnovnem popisu del.
Ocenjeno 5% vrednosti vseh pripravljallnih in zaključnih del.</t>
    </r>
  </si>
  <si>
    <t>8</t>
  </si>
  <si>
    <t>m2</t>
  </si>
  <si>
    <r>
      <t xml:space="preserve">Pospravljanje in čiščenje gradbišča po posameznih fazah ter finalno gospodinjsko čiščenje tlakov in stenskih oblog  </t>
    </r>
    <r>
      <rPr>
        <sz val="10"/>
        <rFont val="Arial"/>
        <family val="2"/>
        <charset val="238"/>
      </rPr>
      <t>pred predajo objekta uporabnikom oziroma investitorjem.</t>
    </r>
  </si>
  <si>
    <t>7</t>
  </si>
  <si>
    <t>ur</t>
  </si>
  <si>
    <r>
      <rPr>
        <b/>
        <sz val="10"/>
        <rFont val="Arial"/>
        <family val="2"/>
        <charset val="238"/>
      </rPr>
      <t>Geomehanski nadzor med izvajanjem zemeljskih del.</t>
    </r>
    <r>
      <rPr>
        <sz val="10"/>
        <rFont val="Arial"/>
        <family val="2"/>
        <charset val="238"/>
      </rPr>
      <t xml:space="preserve">
Količina je ocenjena!</t>
    </r>
  </si>
  <si>
    <t>6</t>
  </si>
  <si>
    <t>kpl</t>
  </si>
  <si>
    <t>5</t>
  </si>
  <si>
    <r>
      <t>Izvedba uradne zakoličbe objekta pred pričetkom gradnje, po projektu zakoličbe.</t>
    </r>
    <r>
      <rPr>
        <sz val="10"/>
        <rFont val="Arial"/>
        <family val="2"/>
        <charset val="238"/>
      </rPr>
      <t xml:space="preserve"> V ceni so zajeti stroški geodeta, izmere in izdelava zapisnika o zakoličbi objekta.</t>
    </r>
  </si>
  <si>
    <t>4</t>
  </si>
  <si>
    <t>3</t>
  </si>
  <si>
    <r>
      <t xml:space="preserve">Izdelava načrta organizacije gradbišča, </t>
    </r>
    <r>
      <rPr>
        <sz val="10"/>
        <rFont val="Arial"/>
        <family val="2"/>
        <charset val="238"/>
      </rPr>
      <t>v skladu s pogoji iz gradbenega dovoljenja in v skladu z varnostnim načrtom.</t>
    </r>
  </si>
  <si>
    <t>2</t>
  </si>
  <si>
    <t>1</t>
  </si>
  <si>
    <t>skupaj</t>
  </si>
  <si>
    <t>cena/enoto</t>
  </si>
  <si>
    <t>enota</t>
  </si>
  <si>
    <t>količina</t>
  </si>
  <si>
    <t>Opis postavke</t>
  </si>
  <si>
    <t>Zap.št.</t>
  </si>
  <si>
    <t>m1</t>
  </si>
  <si>
    <t>kom</t>
  </si>
  <si>
    <t>m3</t>
  </si>
  <si>
    <t>15</t>
  </si>
  <si>
    <t>14</t>
  </si>
  <si>
    <t>13</t>
  </si>
  <si>
    <t>12</t>
  </si>
  <si>
    <t>11</t>
  </si>
  <si>
    <t>10</t>
  </si>
  <si>
    <t>9</t>
  </si>
  <si>
    <t xml:space="preserve">ZEMELJSKA DELA </t>
  </si>
  <si>
    <t>A1.</t>
  </si>
  <si>
    <r>
      <t>Razna ostala dodatna in nepredvidena zemeljska dela</t>
    </r>
    <r>
      <rPr>
        <sz val="10"/>
        <rFont val="Arial"/>
        <family val="2"/>
        <charset val="238"/>
      </rPr>
      <t>, ki se lahko pojavijo v času gradnje in niso posebej zajeta v osnovnem popisu del.
Ocenjeno 5% vrednosti vseh zemeljskih del.</t>
    </r>
  </si>
  <si>
    <t xml:space="preserve">b.) Tamponsko nasutje: </t>
  </si>
  <si>
    <t xml:space="preserve">a.) Geotekstil: </t>
  </si>
  <si>
    <r>
      <t xml:space="preserve">Planiranje dna gradbene jame s točnostjo +- 3 cm </t>
    </r>
    <r>
      <rPr>
        <sz val="10"/>
        <rFont val="Arial"/>
        <family val="2"/>
        <charset val="238"/>
      </rPr>
      <t>z valjanjem in utrjevanjem do predpisane zbitosti.</t>
    </r>
  </si>
  <si>
    <r>
      <t xml:space="preserve">Opomba:
</t>
    </r>
    <r>
      <rPr>
        <sz val="10"/>
        <rFont val="Arial"/>
        <family val="2"/>
        <charset val="238"/>
      </rPr>
      <t>Način izvedbe zameljskih del je prepuščen tehnologiji in opremljenosti izvajalca!</t>
    </r>
    <r>
      <rPr>
        <b/>
        <sz val="10"/>
        <rFont val="Arial"/>
        <family val="2"/>
        <charset val="238"/>
      </rPr>
      <t xml:space="preserve">
</t>
    </r>
    <r>
      <rPr>
        <sz val="10"/>
        <rFont val="Arial"/>
        <family val="2"/>
        <charset val="238"/>
      </rPr>
      <t>- V c.e.m. je potrebno zajeti ročne izkope, peščene posteljice in zasipe s komprimiranjem za izvedbo talnih inštalacij v objektu (kanalizacija, ...)</t>
    </r>
    <r>
      <rPr>
        <b/>
        <sz val="10"/>
        <rFont val="Arial"/>
        <family val="2"/>
        <charset val="238"/>
      </rPr>
      <t xml:space="preserve">
-</t>
    </r>
    <r>
      <rPr>
        <sz val="10"/>
        <rFont val="Arial"/>
        <family val="2"/>
        <charset val="238"/>
      </rPr>
      <t xml:space="preserve"> Investitor poskrbi za pripravljalna dela, kot so odstranitev dreves in grmovnic itn.
Izkop gradbene jame mora biti opravljen v prisotnosti geomehanika, oziroma potrebno je pred začetkom izvedbe zemeljskih del pregledati geotehnično poročilo, po izkopu gradbene jame pa teren pregleda geomehanik! 
Varovanje gradbene jame in ostala tehnična vprašanja se urejajo na licu mesta po navodilih geomehanskega nadzora!</t>
    </r>
  </si>
  <si>
    <t xml:space="preserve">Vsa izkopna dela in transporti izkopnih materialov se obračunajo po prostornini zemljine v raščenem stanju. Vsa nasipna in zasipna dela se obračunajo po prostornini materiala v vgrajenem stanju. Deponije so stvar izvajalca oziroma ponudnika!
Ves izkopan material sproti transportirati na deponijo na gradbišču, kjer se posebno odlaga kvaliteten material za ponovno vgradnjo, posebej pa slab material, ki se sproti naklada in transportira na organizirano komunalno deponijo, ki jo izbere izvajalec ali punudnik, katerega stroški so tudi komunalne takse in okoljevarstveni dodatki.
OPOMBA: način izvedbe zameljskih del je prepuščen tehnologiji in opremljenosti izvajalca!
Pred začetkom izvedbe zemeljskih del pregledati geotehnično poročilo, po izkopu gradbene jame teren pregleda geomehanik!
Ob izkopu mora biti prisoten geomehanik!
Deponija kvalitetnega materiala, ki se ponovno uporabi za vgradnjo mora biti obvezno pod nadzorom naročnika !
Dela je potrebno izvajati po določilih tehničnih predpisov in skladno z obveznimi standardi SIST-i. lzkope se obračunava na podlagi profilov, posnetih pred pričetkom del in po opravljenem delu
Pri izvedbi izkopov je obvezno  upoštevati navodila  in mnenja geomehanika.  Po opravljenem  izkopu in kontroli geomehanik  poda svoje mneneje, ki je merodajno  za nadaljevanje  dela. Strošek geomehanika pri izkopu nosi izvajalec.
Za zasipanje gradbene jame se mora uporabiti izbran čisti material, dobljen pri izkopu gradbene jame, ali pa če ta ne ustreza, dobaviti novega.   Zasipanje je izvajati v slojih, z utrevanjem vsakega sloja posebej tako, da se sesedanje zemeljskega materiala zmanjša na minimum.
Standardi za zemeljska dela vsebujejo poleg izdelave po popisu v posamezni postavki še navedena dela, ki jih je potrebno upoštevati v ceni za enoto:
* vsa potrebna pripravljalna dela za zemeljska dela
* vse potrebne transporte do mesta vgrajevanja
* vse potrebno delo in material
* vsa potrebna pomožna sredstva za delo na objektu
* usklajevanje z osnovnim načrtom in posvetovanje s projektantom
* čiščenje izkopov neposredno pred pričetkom betoniranja
* terminsko usklajevanje del z ostalimi izvajalci na objektu
* pregled bočnih strani izkopa vsak dan pred pričetkom dela, zlasti po dež. vremenu, mrazu ali miniranju
* popravilo eventuelne škode povzročene ostalim izvajalcem na gradbišču
* čiščenje gradbišča in prostorov ter odvoz odvečnega meteriala na stalno deponijo
* plačilo komunalnih prispevkov za stalno deponijo odvečnega izkopanega materiala
*  eventuelne poškodbe  in čiščenja javnih vozisc ter drugih površin zaradi prevozov bremenijo izvajalca. lzvajalec del mora posebej paziti na vse obstoječe komunalne in energetske priključke
* dela in ukrepe po določilih veljavnih predpisov varstva pri delu
▪ eventualno črpanje vode iz gradbene jame in temeljev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</si>
  <si>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t>ZEMELJSKA DELA</t>
  </si>
  <si>
    <t>TESARSKA DELA</t>
  </si>
  <si>
    <t>A2.</t>
  </si>
  <si>
    <r>
      <rPr>
        <b/>
        <sz val="10"/>
        <rFont val="Arial"/>
        <family val="2"/>
        <charset val="238"/>
      </rPr>
      <t>Razna ostala dodatna in nepredvidena tesarska dela</t>
    </r>
    <r>
      <rPr>
        <sz val="10"/>
        <rFont val="Arial"/>
        <family val="2"/>
        <charset val="238"/>
      </rPr>
      <t>, ki se lahko pojavijo v času gradnje in niso posebej zajeta v osnovnem popisu del.
Ocenjeno 5% vrednosti vseh tesarskih del.</t>
    </r>
  </si>
  <si>
    <r>
      <t xml:space="preserve">OPOMBA: </t>
    </r>
    <r>
      <rPr>
        <sz val="11"/>
        <rFont val="Arial"/>
        <family val="2"/>
        <charset val="238"/>
      </rPr>
      <t>V c.e.m je potrebno upoštevati tudi izvedbo vseh horizontalnih in vertikalnih inštalacijskih prebojev za strojne in elektro inštalacije!</t>
    </r>
  </si>
  <si>
    <t>Pri vseh postavkah v cenah upoštevati dobavo materiala s prevozom in zlaganjem na gradbišču s prenosom do mesta vgraditve, opaženjem, razopaženjem, čiščenjem lesa in vsemi pomožnimi deli.
 Vrsta in kakovost opažene površine za vidne betone: ( glej tudi navodila navedena v betonskih delih ):
a./ Konstrukcija opažev in kalupov mora biti takšna, da pri razopaževanju ne more priti do poškodb strjujočega betona na elementu.
b./ Opaži morajo biti tesni. Zlasti pri vgrajevanju betona z vibratorjem mora biti preprečeno vsako izcejanje vode ali cementno-peščenega glena. Tesnitev opažev je treba izvesti samo z materiali, ki ne vplivajo škodljivo na hidratacijo, in ki ne obarvajo betonskih površin. Po možnosti naj se zagotovijo standardizirani tesni spoji.
c./ Opaži in opažni premazi ne smejo vplivati na spremembo barvnega tona betonskih površin in ne smejo z betonom kemično reagirati ali na kakršen koli način škodljivo vplivati na beton.
Jekleni opaži ne smejo biti rjasti in mastni in jih je treba očistiti vsake umazanije, ki bi lahko razbarvala betonske površine.
Opaži morajo biti izdelani točno po merah v načrtu, z vsemi potrebnimi podporami, horizontalno in vertikalno povezavo, tako da so stabilni in sposobni za obtežbo z betonom. Notranje površine morajo biti čiste in ravne.Pri objektih z več nadstropji mora biti razpored gornjih podpor tak, da se obtežba prenaša neposredno na spodnje podpore.
Opaži morajo biti izdelani tako, da se razopaževanje opravi brez pretresov in poškodovanja konstrukcije in opažev samih.
Obračun se vrši po opisu v posamezni postavki, s tem da se upoštevajo pri obračunu notranje površine opažev, to je vidne površine konstrukcije.
V ceni morajo biti zajeta vsa pomožna dela, po opisu splošnih določil za tesarska dela:
* dela in ukrepe po določilih veljavnih predpisov varstva pri delu
* snemanje potrebnih izmer na mestu samem;
* postavitev, premeščanje in odstranitev premičnih odrov višine do 2,00 m potrebnih za napravo tesarskih del;
* zbiranje in sortiranje lesa po dimenzijah
* izdelavo in demontažo opažev
* podpiranje, zavetrovanje in vezavo opažev
* ruvanje žičnikov, čiščenje opažev
* vzdrževanje materiala in elemntov opažev
* vzdrževanje naprav in premičnih odrov in odrov, ki so potrebni za betoniranje
Opaž vidnih konstrukcij je potrebno razumeti tako, da so te neometane oz. neobložene pri katerih je predpisana poplnoma ravna površina in kjer je to navedeno, tudi vidna struktura lesa. Medsebojno  veznje opažev se izvede z veznimi elemnti skozi distančne cevke.
Če se za vidne površine betonov uporabljajo za opaže deske, morajo biti stiki desk praviloma oblikovani na pero in utor. Z natančno izdelavo in tesnjenjem stikov je potrebno zagotoviti nepropustnost  opažev za odtekanje vode ali malte betona
V ceni za enoto je potrebno upoštevati tudi:
*  dobavo  lesa  in  opažnih  elementov,  vsega  pritrdilnega  in   pomožnega  materiala,  vse  transportne  in manipulativne stroške
*  najemnina, vzdrževanje, prenova opažev, nove opažne plošče za vidne betone, stroški odpisa opreme
*  stroške vseh potrebnih elementov, veznih sredstev, podpor, drobnega materiala, odrov za betoniranje, ograje na raobovih plošč, ....
*  tesnila  za preprečitev  iztekanja  cementnega  mleka  med opažnimi  ploščami  in med  opažem  in  bet.
konstrukcijo, tesnenje juvidur cevi
*  stike opažnih elementov potrdi projektant, izvajalec pripravi opažne nacrte
* tehnološki načrt opaženja v potrditev (med drugimi preprečevanje razpok zaradi krčenja)
*  stroške žerjavov oz druge tehnologije za vertikalne in horiz. transporte
* v ceni za enoto je upoštevati tudi opaže vseh prebojev za vse vrste inštalacij. Odprtine v opažu velikosti do 1 m2 in opaži odprtin širine do 30 cm se ne obračunavajo posebej.
*  dodatne trikotne letvice na stikih različnih betonaž po detajlu odgovornega arhitekta
*   istočasno z izdelavo opažev se vgrajujejo tudi razvodi in doze za inštalacije 
V   ceni  opažev   za   "vidni   beton"   mora   ponudnik   zajeti   tudi   ev.   strošek   obdelave   betona   pred slikopleskarskimi deli ter vgradnjo trikotnih letvic 3x3 cm na vseh odprtih robovih ter na konzolnih ploščah za izvedbo odkapa.
Lovilni in varovalni odri se ne obračunavajo posebej. Delovni odri morajo biti zgrajeni v skladu s predpisi o varnosti pri delu na visokih odrih in pravilno sidrani na objekt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</si>
  <si>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BETONSKA DELA</t>
  </si>
  <si>
    <t>A3.</t>
  </si>
  <si>
    <r>
      <rPr>
        <b/>
        <sz val="10"/>
        <rFont val="Arial"/>
        <family val="2"/>
        <charset val="238"/>
      </rPr>
      <t>Razna ostala dodatna in nepredvidena betonska dela</t>
    </r>
    <r>
      <rPr>
        <sz val="10"/>
        <rFont val="Arial"/>
        <family val="2"/>
        <charset val="238"/>
      </rPr>
      <t>, ki se lahko pojavijo v času gradnje in niso posebej zajeta v osnovnem popisu del.
Ocenjeno 5% vrednosti vseh betonskih del.</t>
    </r>
  </si>
  <si>
    <t>kg</t>
  </si>
  <si>
    <r>
      <t xml:space="preserve">OPOMBA: 
- Marke betonov oz. zahtevana tlačna trdnost </t>
    </r>
    <r>
      <rPr>
        <sz val="10"/>
        <rFont val="Arial"/>
        <family val="2"/>
        <charset val="238"/>
      </rPr>
      <t xml:space="preserve">je v popisu informativna in se lahko razlikuje od zahtevane tlačne trdnosti po statičnem izračunu. Izvedba po statičnem računu - glej tehnično poročilo.
</t>
    </r>
    <r>
      <rPr>
        <b/>
        <sz val="10"/>
        <rFont val="Arial"/>
        <family val="2"/>
        <charset val="238"/>
      </rPr>
      <t>- Vse na mestu betonirane konstrukcije morajo imeti predpisano zaščitno plast armature</t>
    </r>
    <r>
      <rPr>
        <sz val="10"/>
        <rFont val="Arial"/>
        <family val="2"/>
        <charset val="238"/>
      </rPr>
      <t xml:space="preserve"> - po načrtih projektantov konstrukterjev  in po zahtevah v požarnem elaboratu!
</t>
    </r>
    <r>
      <rPr>
        <b/>
        <sz val="10"/>
        <rFont val="Arial"/>
        <family val="2"/>
        <charset val="238"/>
      </rPr>
      <t>- Pri vseh postavkah betonskih del upoštevati</t>
    </r>
    <r>
      <rPr>
        <sz val="10"/>
        <rFont val="Arial"/>
        <family val="2"/>
        <charset val="238"/>
      </rPr>
      <t xml:space="preserve"> dobavo s transportom, strojno vgrajevanje betona, vibriranje, nego in površinsko izravnavo z zagladitvijo.
</t>
    </r>
    <r>
      <rPr>
        <b/>
        <sz val="10"/>
        <rFont val="Arial"/>
        <family val="2"/>
        <charset val="238"/>
      </rPr>
      <t>- Pred začetkom betoniranja je potrebno v območju temeljne plošče</t>
    </r>
    <r>
      <rPr>
        <sz val="10"/>
        <rFont val="Arial"/>
        <family val="2"/>
        <charset val="238"/>
      </rPr>
      <t xml:space="preserve"> izvesti vse strojne in elektro instalacije (instalacije niso predmet tega popisa).
</t>
    </r>
    <r>
      <rPr>
        <b/>
        <sz val="10"/>
        <rFont val="Arial"/>
        <family val="2"/>
        <charset val="238"/>
      </rPr>
      <t>- V AB stenah in etažnih ploščah ter  nosilcih</t>
    </r>
    <r>
      <rPr>
        <sz val="10"/>
        <rFont val="Arial"/>
        <family val="2"/>
        <charset val="238"/>
      </rPr>
      <t xml:space="preserve"> morajo biti pred betoniranjem izvedene odprtine za prehod instalacij!</t>
    </r>
  </si>
  <si>
    <t>Splošni opis
Dela je potrebno izvejati po določilih veljevnih tehničnih predpisov  in normativov in skladno z obveznimi standardi SIST-i;
SIST EN 13670
SIST EN 206
SIST EN 10080
Vgrajeni material mora po kvaliteti ustrezati določilom veljavnih tehničnih predpisov.
Standardi za betonska dela vsebujejo poleg izdelave v postavkah popsa  tudi;
*  dela in ukrepe po določilih veljavnih predpisov varstva pri delu
*  čiščenje in vlaženje opažev neposredno pred pričetkom betoniranja
* manjša popravila opažev med betoniranjem
* vmetavanje betona v opaže ter premečšenje lijaka ali transportne cevi med betoniranjem
* zgoščevanje betona
* nega betona; močenje, zaščita pred mrazom, soncem, vetrom, tresljaji itd.
*  čiščenje armature od umazanije, rje, ki se lušči, maščobe,  postavljanje podložk in začasno  vezanje k opažu
*  za  vidne  konstrukcije  je potrebno  vgrajevati  enako  kvaliteto  mesanice  betona  in  enako  kvaliteto cementa istega proizvajalca
* kontrolirati, da so vsa sidra, škatle, vložki, doze, cevi in podobno na predvidenih mestih
V ceni za enoto mora biti upoštevano poleg del opisa v postavkah, ter ukrepov iz prejšnjega odstavka tudi:
*   dobava  vsega  potrebnega  materiala  z  vsemi  transporti   in  manipulativnimi  stroški  ter  ustreznim skaldiščenjem in transporti do mesta vgradnje
* čiščenje opažev po montaži armature
*  čiščenje gradbišča, objekta in konstrukcijskih elemntov zaradi betoniranja
* varovalne odre in odre za delo na višini kot zaščita pred padcem
-Ves  beton  na  objektu  je  neometan, stiki morajo biti pobrušeni.  Stene  in  stropovi  so  kitani  in  barvani,  ali obloženi  z  mavčnimi ploščami.
-Za obliko in mesto  ev. delovne  rege ali prekinitve  betoniranja  se je potrebno  predhodno  dogovoriti  s projektantom statike.
-Betonska armatura mora biti obdelana v skladu z veljavninimi predpisi v kvaliteti predpisani v statičnem računu in izdelana točno po armaturnih načrtih. Pritrjena mora biti tako, da ostane med betoniranjem  v zahtevanem položaju.
-Za izvajalca  del so merodajne  marke  betonov  navedene  v postavkah  oziroma  v statičnem  računu  in armaturnih načrtih. V primeru neskladnosti velja tolmačenje projektanta statike.
Pred pričetkom del mora izvajalec  izdelati projekt  betona  s tehnologijo  gradnje, katerega  mora potrditi projektant statike in predstavnik investitorja. Projekt betona mora biti zajet v ceni za enoto v postavkah.
Za dopustna odstopanja glede pravilnosti in dimenzij gr. elementv veljajo določila DIN 18 202 
ARMATURA: armaturne palice morajo biti fiksirane tako, da ni možno naknadno premikanje ali zvijanje. Za dosego predpisanih odmikov po statičnem načrtu se uporablja ustrezne nerjaveče distančnike. Pred montažo oziroma pred betoniranjem je potrebno vizualno ugotavljati ustreznost armature v pogledu čistosti - premočna zarjavelost, onesnaženost z maščobami, betonom, blatom itd..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</si>
  <si>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ZIDARSKA DELA</t>
  </si>
  <si>
    <t>A4.</t>
  </si>
  <si>
    <r>
      <rPr>
        <b/>
        <sz val="10"/>
        <rFont val="Arial"/>
        <family val="2"/>
        <charset val="238"/>
      </rPr>
      <t>Razna ostala dodatna in nepredvidena zidarska dela</t>
    </r>
    <r>
      <rPr>
        <sz val="10"/>
        <rFont val="Arial"/>
        <family val="2"/>
        <charset val="238"/>
      </rPr>
      <t>, ki se lahko pojavijo v času gradnje in niso posebej zajeta v osnovnem popisu del.
Ocenjeno 5% vrednosti vseh zidarskih del.</t>
    </r>
  </si>
  <si>
    <t>16</t>
  </si>
  <si>
    <t>c.) KV delavec</t>
  </si>
  <si>
    <t>b.) PK delavec</t>
  </si>
  <si>
    <t>a.) NK delavec</t>
  </si>
  <si>
    <r>
      <t>Razna manjša zidarska dela, ki se lahko pojavijo v času gradnje,</t>
    </r>
    <r>
      <rPr>
        <sz val="10"/>
        <rFont val="Arial"/>
        <family val="2"/>
        <charset val="238"/>
      </rPr>
      <t xml:space="preserve"> zidarska obdelava površin, ter pomoč obrtnikom.
Količina ur je ocenjena!</t>
    </r>
  </si>
  <si>
    <t xml:space="preserve">b.) Vertikalna hidroizolacija: </t>
  </si>
  <si>
    <t>OMETI
Standardi za omete vsebujejo, poleg izdelave same, ki je opisana v posamezni postavki tudi:
* vsa dela in ukrepe po določilih veljavnih predpisov varstva pri delu
* potrebno predhodno čiščenje reg, in podlog ter vlaženje podlage
* izdelava faž, zaključkov in špalet
* zaščito pred mrazom, vročino, dežjem in fizičnih poškodb
* krpanje poškodovanih podlog
* ščitenje ze vgrajenih elementov in konstrukcij, ki se ne ometavajo
Vgrajeni material mora po kvaliteti ustrezati določilom veljavnih tehničnih predpisov. 
SKUPNA DOLOČILA
V ceni za enoto je potrebno upoštevati polg del navedenih v postavkah in že zgoraj opisanih del tudi:
* dobava vsega osnovnega in pomožnega materiala z vsemi transporti in manlpulativnimi stroški
* priprava malt
* vsi potrebni transporti materiala, polizdelkov in izdelkov
OBRAČUN KOLIČINE
Obračun se vrši v merskih enotah v postavkah, izmere količin se obračunavajo v skladu z veljavnimi normativi.
Enotna cena mora zajeti izdelavo vseh potrebnih detajlov in dopolnilnih del, katera je potrebno izvesti za dokončanje posameznih del, tudi ce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</si>
  <si>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Splošni opis
Vsa dela je potrebno izvjati po določilih veljavnih tehničnih predpisov in normativov in skladno z obveznimi
SIST-i. 
IZOLACIJE
Upoštevane so vse hidroizolacije temeljev, tlakov, zidov in stropov.
Kvaliteta in vgrajeni materiali morajo ustrezati določilom veljavnih tehničnih predpisov in normativov. 
Stanadardi za izolacijska dela vsebujejo poleg izdelave, opisane v postavkah še:
* vsa dela in ukrepe po določilih veljavnih predpisov varstva pri delu
* pripravo materiala s prenosom do mesta vgraditve
* izvedbo izolacije po opisu
ZIDANJE
Zidanje mora biti čisto, s pravilno vezavo opeke. Stiki morajo biti dobro zaliti z malto, vrste popolnoma vodoravne, malta pa ne sme biti v debelejšem sloju kot 15 mm.Vse površine morajo biti popolnoma ravne in navpične, odvečna malta iz stikov se mora odstraniti, dokler je še sveža.
Standardi  za zidarska  dela vsebujejo  poleg  izdelave  opisane  v  postavkah  tudi vsa  pomožna  dela  in ukrepe:
* vsa dela in ukrepe po določilih veljavnih predpisov varstva pri delu
* vsa potrebna merjenja z določanjem točk, smeri, višin in ravnin, nameščanje in zaščito oznak, vodil itd.
* zaščito pred mrazom, vročino, dežjem in fizičnih poškodb, posebno za vidne zidove
* zidarski odri
* varovalni odri za delo na višini kot zaščita pred padcem
* čiščenje prostorov, izdelkov in delovnih priprav med in po končanem delu
Vgrajeni material mora po kvaliteti ustrezati določilom veljavnih tehničnih predpisov.
Vsa dela morajo biti izvršena tako, da je zagotovljena funkcionalnost,  stabilnost, varnost, natančnost  in življenska doba posameznih elementov.
VZIDAVE
Vse vzidave  in zidarske  obdelave  morajo biti izvršene  v skladu  s projektom  oz. po zahtevah  v drugi dokumentaciji.
Material za vgrajevanje in obdelavo mora po kvaliteti ustrezati določilom veljavnih tehničnih predpisov.
Standardi za vzidave in zid. obdelave vsebujejo, poleg izdelave same, ki je opisana v posamezni postavki tudi:
* merjenje in označevanje pozicije vzidave
* dolblejneje oz. drug način priprave ležišča pred vgradnjo
* nameščanje, sidranje, opiranje in vezanje elementa za vzidavo
Dobava  elementa  načeloma  ni  upoštevana  pri  vzidavi  temveč  v  obrtniških  oz.  inštalaterskih  delih. Upoštevana je samo, če je to navedeno v posamezni postavki
</t>
  </si>
  <si>
    <t>GRADBENI ODER</t>
  </si>
  <si>
    <t>A5.</t>
  </si>
  <si>
    <r>
      <t xml:space="preserve">OPOMBA:
</t>
    </r>
    <r>
      <rPr>
        <sz val="10"/>
        <rFont val="Arial"/>
        <family val="2"/>
        <charset val="238"/>
      </rPr>
      <t xml:space="preserve">Lahki delovni premični odri niso posebej obračunani in jih mora vsak izvajalec sam upoštevati v ceni na enoto mere za posamezne sklope del. </t>
    </r>
  </si>
  <si>
    <t xml:space="preserve">odra, vertiklano pa od tal do 1 m nad najvišjim delovnim odrom.  </t>
  </si>
  <si>
    <t xml:space="preserve">Obračuna se vertikalna ploskev  lahkih fasadnih odrov. Merimo horizontalno zunanjo konturo </t>
  </si>
  <si>
    <t>Obračun:</t>
  </si>
  <si>
    <t>med Izvajalcema z ozirom na obremenitve odra, koordinacijo souporabe in podobno.</t>
  </si>
  <si>
    <t xml:space="preserve">Souporaba odrov s strani drugih Izvajalcev v času izvajanja vseh naročnikovih del se uskalajuje </t>
  </si>
  <si>
    <t>Souporaba drugih Izvajalcev:</t>
  </si>
  <si>
    <t>vkalkulirati v c.e.m..</t>
  </si>
  <si>
    <t xml:space="preserve">Stroške za morebitne statične presoje stabilnosti, sidranja in preiskuse delovnega odra, varovalnih ali pomičnih odrov je </t>
  </si>
  <si>
    <t>Statične presoje in preizkusi:</t>
  </si>
  <si>
    <t>od tega dneva dalje obračunana posebej.</t>
  </si>
  <si>
    <t xml:space="preserve">obvestiti vsaj 7 dni prej. V kolikor se bo oder potreboval po zahtevi Naročnika tudi po dokončanju lastnih storitev, bo stojnina </t>
  </si>
  <si>
    <t xml:space="preserve">in demontažo ter stojnino za uporabo za trajanje izvajanja lastne storitve. Naročnika je o nameravani demontaži odra </t>
  </si>
  <si>
    <t>V kolikor v posameznih pozicijah ni drugače podano, je v  nadaljevanju navedenih postavk vkalkulirati: do in odvoz, montažo</t>
  </si>
  <si>
    <t>Obseg storitve:</t>
  </si>
  <si>
    <t>še potrebni, se po naročilu naročnika obračunajo posebej.</t>
  </si>
  <si>
    <t xml:space="preserve">ostalih na Gradbišču zaposlenih oseb, se za čas izvajanja del obračunavajo posebej. V kolikor so po dokončanju del ti odri </t>
  </si>
  <si>
    <t>Varovalni odri, ki služiju varovanju življenja ali zdravja zaposlenih Izvajalca ter</t>
  </si>
  <si>
    <t>Varnostni odri:</t>
  </si>
  <si>
    <t xml:space="preserve">Vse pozicije veljajo neglede na različnost etaž. </t>
  </si>
  <si>
    <t>Etaže:</t>
  </si>
  <si>
    <t>V kolikor v posameznih pozicijah ni drugače podano, veljajo v nadaljevanju navedena določila:</t>
  </si>
  <si>
    <t>Splošna določila</t>
  </si>
  <si>
    <t>A6.</t>
  </si>
  <si>
    <t>KANALIZACIJA</t>
  </si>
  <si>
    <r>
      <rPr>
        <b/>
        <sz val="10"/>
        <rFont val="Arial"/>
        <family val="2"/>
        <charset val="238"/>
      </rPr>
      <t>Razna ostala dodatna in nepredvidena kanalizacijska dela</t>
    </r>
    <r>
      <rPr>
        <sz val="10"/>
        <rFont val="Arial"/>
        <family val="2"/>
        <charset val="238"/>
      </rPr>
      <t>, ki se lahko pojavijo v času gradnje in niso posebej zajeta v osnovnem popisu del.
Ocenjeno 5% vrednosti vseh kanalizacijskih del.</t>
    </r>
  </si>
  <si>
    <t>A7.</t>
  </si>
  <si>
    <t>B1.</t>
  </si>
  <si>
    <t>KROVSKO KLEPARSKA DELA</t>
  </si>
  <si>
    <t xml:space="preserve">Splošno
Vsa dela je potrebno izvjati po določilih veljavnih tehnicnih predpisov in normativov in skladno z obveznimi SIST-i, po tehničnih specifikacijah proizvajalca kritine ter po dogovoru s projektantom! Material mora po kvaliteti ustrezati dololčilom veljavnih normativov.
V ceni za enoto je potrebno upoštevati, poleg del v postavkah, tudi:
* snemanje in  zarisovanje na objektu
* merjenje na objektu, pred pričetkom izdelave posameznih elementov
* izdelava tehnicnega načrta
* usklajevanje z osnovnimi načrti in posvetovanje s projektantom
* pregled pripravljenih podlog in fino čiščenje pred pričetkom del
* vse potrebno delo, priprava in vgrajevanje na objektu
* ves potreben material, glavni in pomožni, pritrdilni, tesnilni in vezni
* vse stroške transporta do mesta vgrajevanja
* vse stroške skladiščenja na gradbišču
* popravilo nekvalitetno izvedenih del oziroma zamenjava elementov
* vsa pomožna delovna sredstva kot so odri, lestve, zaščite in podobno
* preiskus kvalitete materialov ki se vgrajujejo in dokazovanje kvalitete z atesti•
* koordinacija, sodelovanje in terminsko usklajevanje del z izvajalci ostalih del
* čiščenje prostora po končanih delih in odvoz odpadnega materiala na stalno deponijo
* plačilo komunalnega prispevka za stalno deponijo odpadnega materiala
* vsa dela in ukrepe po določilih zakona o varstvu pri delu
* pregled in prevzem podlage
*  zagotovitev  vseh zahtev, ki se nanasajo  na posamezna  dela, ki so navedena  v elaboratu  "Požarna varnost", ter tistih, ki izhajajo iz predpisov ter standardov za področje varstva pred požarom
Vsa tesarska, krovska in kleparska dela je izdelati tehnično pravilno in po pravilih stroke. Za ves material, predviden za vgradnjo, mora izvajalec del dostaviti ateste o kvaliteti.
V kolikor želi izvajalec prilagoditi izvedbo svoji tehnologiji, mora izdelati ustrezno projektno dokumentacijo z  detajli. Tehnološke  risbe in projektno  dokumentacijo  z detajli mora pregledati in s podpisom  potrditi arhitekt. lzvajanjena objektu se lahko prične, ko projektant potrdi risbe.
Pred  pričetkom  izvajanja  del je mora  izvajalec  preveriti kvaliteto  predhodno  izvršenih  del, ki bi lahko vplivali na kvaliteto, sigurnost in trajnost elementov za izvedbo strehe. Kasnejše relemacije se ne bodo upoštevale.
lzvajalec mora izdelati tehnološke  risbe z detajli, ki jih je potrebno  izvesti za končanje posameznih  del, tudi ce niso podrobno navedeni in opisani v popisu in načrtih, so pa nujna za pravilno funkcioniranje posameznih sistemov in elemnotv. Potrditi jih mora odgovorni projektant statike in arhitekture
Ves les mora biti zaščiten proti zajedalcem in vremenskim vplivom! Ves siderni in pritrdilni material mora biti vroče cinkan!
</t>
  </si>
  <si>
    <t>RAVNA STREHA
lzvajalec del mora preučiti z načrtom zahtevane tehnicne karakteristike, za vgrajeno predvidene  hidro in toplotne izolacije. Za proizvode, predvidene za vgradnjo, mora izvajalec izdelati tehnični načrt, katerega mora pregledati in s podpisom potrditi projektant. Tehnični načrt mora vsebovati:
*  pregled vseh tehničnih karakteristik izolacijskega proizvoda predvidenega za vgradnjo, po zahtevah iz načrta
* poročila o laboratorijskih preizkavah proizvodov predvidenih za vgradnjo
Hidroizolacija mora ustrezati zahtevam SIST normativov.
lzolacijska  dela morajo biti izvedena  tako, da posamezni deli in sloji izolacij kakor  tudi celoten  sestav ustrezajo namenu, zahtevam kvalitete, varnosti in dolgotrajnosti. Posebno pazljivo je izvesti streho okrog zbirnih kotličkov, dilatacijskih stikov in vertikalnih zaključkov strehe.
Toplotna izolacija se pri polaganju ne sme poškodovati, na površini mora ostati ravna in pripravljena  za vgradnjo naslednjih slojev. Toplotno izolacijo je pri polaganju zaščititi pred prodorom atmosferske vode v njo. Zaščito je izvesti tako, da se izvede vsak dan samo toliko toplotne izolacije, kolikor se jo lahko pokrije ali zaščiti s hidroizolacijo, ali da se zaščita proti atmosferski vodi naredi začasno na drugi način. Na stikih ne sme biti toplotnih mostov.
V načrtu, sestavah in izračunu toplotnih in difuzijskih karakteristik je predlagan nabor materialov. lzvajalec lahko uporabi tudi druge enakovredne materiale v enakih debelinah kot so navedeni v načrtih in z enakimi karakteristikami.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</si>
  <si>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r>
      <t xml:space="preserve">Opomba:
</t>
    </r>
    <r>
      <rPr>
        <sz val="10"/>
        <rFont val="Arial"/>
        <family val="2"/>
        <charset val="238"/>
      </rPr>
      <t xml:space="preserve">Streha bo izvedena kot celota in mora zajemati izvedbo vseh zaključkov, obrob, tesnilni in pritrdilni material. V kolikor v posameznih postavkah detajli niso opisani in zajeti, je izvajalec dolžan pri oddaji ponudbe predvideti izvedbo strehe kot zaključeno celoto in k temu podati izvedbene detajle, dodatna dela ne bodo posebej priznana.  </t>
    </r>
  </si>
  <si>
    <r>
      <rPr>
        <b/>
        <sz val="10"/>
        <rFont val="Arial"/>
        <family val="2"/>
        <charset val="238"/>
      </rPr>
      <t>Razna ostala dodatna in nepredvidena krovsko kleparska dela</t>
    </r>
    <r>
      <rPr>
        <sz val="10"/>
        <rFont val="Arial"/>
        <family val="2"/>
        <charset val="238"/>
      </rPr>
      <t>, ki se lahko pojavijo v času gradnje in niso posebej zajeta v osnovnem popisu del.
Ocenjeno 5% vrednosti vseh krovsko kleparskih del.</t>
    </r>
  </si>
  <si>
    <t>B2.</t>
  </si>
  <si>
    <t>ESTRIHI</t>
  </si>
  <si>
    <t>Splošni opis
Vsa dela je potrebno izvjati po določilih veljavnih tehničnih predpisov in normativov in skladno z obveznimi
SIST-i!
Beton za estrihe mora biti v skladu z zahtevami iz načrta gradbenih konstrukcij.
Gotova površina cementnega estriha mora biti ravna v skladu z dopustnimi ravninskimi odstopanji po DIN
18202.
lzdelana  podlaga  mora biti trdna, ravna in horizontalria, mokri prostori (kopalnica)  morajo imeti naklon proti talnemu sifonu min. 1%.
Cementni estrih kot zaključni sloj podloge za tlake ne sme imeti razpok, poroznih mest, površina mora biti gladka oz. izdelana v skadu z zahtevami finalnega poda. Pri izdelavi je paziti na predpisane  debeline posameznih plasti in višino tlaka v posameznem prostoru.
Vse slabo  izdelane  podloge  tlakov  gredo  v breme  izvajalca  podloge.  Tlak  je potrebno  do  pridobitve popolne trdnosti negovati in zaščititi. 
Za  povečanje  odpornosti  cementnega  estriha,   kvalitete  izdelave  in  obdelave  je  uporabiti  naslednje dodatke: pospeševalce, plastifikatorje in sredstva za zaščito proti mrazu. Dodatke je dovoljeno uporabljati, kadar le-ti ne vplivajo škodljivo na kvaliteto cementnega estriha in talno oblogo.
Hidroizolacijski sloj na katerega  se direktno izvede cementni estrih, mora imeti zavarjene  ali zalepljene stike, biti brez mehurjev in mehaničnih.poškodb, raven in čist.
Površina gotovega cementnega  estriha mora biti gladka ali hrapava, odvisno od predvidene  vrste talne obloge
Pri izvedbi  plavajočih  estrihov  je  potrebno  ob  stenah  položiti  sloj  mehkega  izloacijskega  materiala debeline min. 0,5 cm, višine minimalno kot je debelina estriha, kot dilatacijski sloj med estrihom in steno, s cimer se prepreči prenos udarnega zvoka.
Toplotne in zvočne izolacije morajo biti izvedene tako, da na preklopih in v stiku z drugimi konstrukcijami ni toplotnih in zvočnih mostov.
ENOTNA CENA MORA VSEBOVATI:
* vsa potrebna pripravljalna dela in čiščenje podlog
* izdelavo tehničnega načrta za izolacijske materiale
* merjenje na objektu 
* vse potrebne transporte do mesta vgrajevanja
* skladiščenje materiala na gradbišču
* preizkušanje kvalitete za vse materiale, ki se vgrajujejo in dokazovanje kvalitete z atesti
* ves potreben material (estrih, toplotna in zvočna izolacija, armatura)
* opaž robov
*  dilatacije;   stiki s stenami in konstrukcijskimi elementi za preprečitev  zvočnih  mostov, konstruktivne dilatacije,  prehodi instalacij
* vse potrebno delo do končnega izdelka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čiščenje po posameznih fazah dela, ter odvoz odpadkov na deponijo!</t>
  </si>
  <si>
    <r>
      <rPr>
        <b/>
        <sz val="10"/>
        <rFont val="Arial"/>
        <family val="2"/>
        <charset val="238"/>
      </rPr>
      <t>Razna ostala dodatna in nepredvidena estriharska dela</t>
    </r>
    <r>
      <rPr>
        <sz val="10"/>
        <rFont val="Arial"/>
        <family val="2"/>
        <charset val="238"/>
      </rPr>
      <t>, ki se lahko pojavijo v času gradnje in niso posebej zajeta v osnovnem popisu del.
Ocenjeno 5% vrednosti vseh estriharskih del.</t>
    </r>
  </si>
  <si>
    <t xml:space="preserve">ESTRIHI </t>
  </si>
  <si>
    <t xml:space="preserve">Vsa dela je potrebno izvjati po določilih veljavnih tehničnih predpisov in normativov in skladno z obveznimi SIST-i!
Vsi nosilni elementi vrat, sten in okenskih kril morajo po nosilnosti odgovarjati tezi kril, teža pa je odvisna od velikosti krila, debeline in sestave. Dimenzijo nosilnih elementov je dokazati s statičnim računom.
Okovje zajema nasadila, kljuko, ključavnico, ščitnike in zapah, vrsta okovja pa je odvisna od zahtevanega namena vrat. Vse elemente okovja mora pred vgradnjo pregledati in potrditi projektant.
Nasadila  morajo  biti ustrezne  nosilnosti.  Nosilnost  in  potrebno  število  nasadil  je  določiti s  statičnim izračunom, odvisno pa je od teže krila. Na vsaka vrata je vgraditi najmanj tri nasadila.
Neoprenska tesnila za tesnenje kril morajo biti visoke kvalitete, kar je dokazati z atesti.
Vgrajevanje  mora  biti  usklajeno  s tehnološkim  postopkom  gradnje  objekta.  Pritrjevanje  na  gradbene elemente mora biti izvedeno  tako, da se pri tern ne poslabsa  funkcija, biti mora elastično  in čvrsto. Vsi elementi za pritrjevanje morajo biti kovinski nerjaveči, ter ustrezne velikosti in nosilnosti.
Vsi elementi so površinsko finalno obdelani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so  vrata  oz.  stene  izvedena  v  zahtevani  ognjeodpornosti. lzdelana morajo biti iz negorljivega materiala in opremljena z vsem potrebnim okovjem za požarna vrata, po veljanih tehničnih predpisih.
Vsi  stiki  med  posameznimi   elementi   medsebojno,   s  stenami   in  tlaki  morajo   ustrezati  zahtevam
protipožarne zaščite enako kot vrata sama. lzvajalec vrat je dolžan predložiti atest o požarni odpomosti. Vse zahteve za protipožarno zaščito so dane v načrtu protipožane zaščite objekta.
Vrata in stene morajo imeti priložene ateste o zahtevani požarni in zvočni izolativnosti.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arhitekture
* ves potreben glavni, pomožni, nerjaveči pritrdilni in vezni material
* stekla za zasteklitve
* senčila
* okenske police
* izdelava vseh potrebnih zaključkov
* finalna površinska obdelava kril, okvirjev in podbojev po opisu
* vsa potrebna pomožna sredstva za vgrajevanje na objektu kot so lestve, odri in podobno
* usklajevanje z osnovnim načrtom in posvetovanje s projektantom
* terminsko usklajevanje del z ostalimi izvajalci na objektu
* popravilo eventuelno povzročene skode ostalim izvajalcem na gradbišču
* čiščenje prostorov in odvoz odpadnega meteriala na stalno deponijo in plačilo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zakljucki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
</t>
  </si>
  <si>
    <t>kos</t>
  </si>
  <si>
    <t>B3.</t>
  </si>
  <si>
    <t>Vsa dela je potrebno izvajati po določilih veljavnih tehničnih predpisov in normativov in skladno z obveznimi
SIST-i!
Vsi nosilni elementi vrat, sten in okenskih kril morajo po nosilnosti odgovarjati teži kril, teža pa je odvisna od velikosti krila, debeline in sestave. Dimenzijo nosilnih elementov je dokazati s statičnim računom.
Okovje zajema nasadila, kljuko, ključavnico, ščitnike in zapah, vrsta okovja pa je odvisna od zahtevanega namena vrat. Vse elemente okovja mora pred vgradnjo pregledati in potrditi projektant.
Nasadila  morajo  biti ustrezne  nosilnosti.  Nosilnost  in  potrebno  število  nasadil  je  določiti s  statičnim izračunom, odvisno pa je od teže krila. Na vsaka vrata je vgraditi najmanj tri nasadila.
Neoprenska tesnila za tesnenje kril morajo biti visoke kvalitete, kar je dokazati z atesti.
Vgrajevanje  mora  biti  usklajeno  s tehnološkim  postopkom  gradnje  objekta.  Pritrjevanje  na  gradbene elemente mora biti izvedeno  tako, da se pri tern ne poslabša  funkcija, biti mora elastično  in čvrsto. Vsi elementi za pritrjevanje morajo biti kovinski nerjaveči, ter ustrezne velikosti in nosilnosti.
Vsi elementi so površinsko finalno obdelana na način kot je navedeno v popisu.
Tehnološke risbe za proizvodnjo mora izvajalec del izdelati v skladu s projektno dokumentacijo. V kolikor želi izvajalec prilagoditi izvedbo svoji tehnologiji, mora izdelati ustrezno projektno dokumentacijo  z detajli, katero mora pregledati in s podpisom potrditi odgovorni arhitekt. lzvajanje na objektu se lahko začne, ko arhitekt s podpisom potrdi risbe in vgrajene prototipe.
Glede  na  zahteve  protipožarne  zaščite,  so  vrata  oz.  stene  izvedena  v  zahtevani  ognjeodpornosti. lzdelana morajo biti iz negorljivega materiala in opremljena z vsem potrebnim okovjem za požarna vrata, po veljavnih tehničnih predpisih.
Vsi  stiki  med  posameznimi   elementi   medsebojno,   s  stenami   in  tlaki  morajo   ustrezati  zahtevam
protipožarne zaščite enako kot vrata sama. lzvajalec vrat je dolžan predložiti atest o požarni odpomosti. Vse zahteve za protipožarno zaščito so dane v načrtu protipožane zaščite objekta
Vrata in stene morajo imeti priložene ateste o zahtevani požarni in zvočni izolativnosti.
ENOTNA CENA MORA VSEBOVATI:
* vsa potrebna pripravljalna dela in čiščenje podlog
* merjenje na objektu
* vse potrebne transporte do mesta vgrajevanja
* skladiščenje materiala na gradbišču
* preizkušanje kvalitete za vse materiale, ki se vgrajujejo in dokazovanje kvatitete z atesti
* vse potrebno delo v delavnici in na objektu
* izdelava tehnoloških risb za proizvodnjo s potrebnimi detajli
*  usklajevanje z osnovnim načrtom in posvetovanje s projektantom
* izdelava tehnoloških risb za proizvodnjo, z detajli, ki jih je potrebno izvesti za končanje posameznih del, tudi ce niso podrobno  navedeni in opisani  v popisu in nacrtih, so pa  nujna za pravilno  funkcioniranje
posameznih sistemov in elemnotv. Potrditi jih mora odgovorni projektant arhitekture
* ves potreben glavni, pomožni, nerjaveci pritrdilni in vezni material
* stekla za zasteklitve
* senčila
* izdelava vseh potrebnih zaključkov
* finalna površinska obdelava kril, okvirjev in podbojev po opisu
* vsa potrebna pomožna sredstva za vgrajevanje na objektu kot so lestve, odri in podobno
* usklajevanje z osnovnim načrtom in posvetovanje s projektantom
* terminsko usklajevanje del z ostalimi izvajalci na objektu
* popravilo eventuelno povzročene škode ostalim izvajalcem na gradbišču
* čiščenje prostorov in odvoz odpadnega meteriala na stalno deponijo in placilo takse
* zaščita izdelekov pred poškodbami do predaje naročniku del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Vse mere in število komadov je pred naročilom potrebno preveriti na objektu!
V c.e.m. je potrebno upoštevati notranje, premične in dvižne delovne odre in ploščadi, čiščenje po posameznih fazah dela, ter odvoz odpadkov na deponijo!</t>
  </si>
  <si>
    <t>B4.</t>
  </si>
  <si>
    <t>KERAMIČARSKA DELA</t>
  </si>
  <si>
    <t>Splošni opis
Vsa dela je potrebno izvjati po določilih veljavnih tehničnih predpisov in normativov in skladno z obveznimi SIST-i! material mora po kvaliteti ustrezati določilom veljavnih normativov.
Keramične talne obloge v mokrih prostorih (tuši, kopalnice) in na stopniščih, ter keramične in granito-keramične površine morajo biti ustrezati predpisani drsnosti.
lzvajalec  keramičarskih  del mora  pred. pričetkom  dela  pregledati  vse  površine,  ki bodo  oblagane  in opozoriti gradbeno vodstvo oziroma nadzor na eventuelne pomanjkljivosti, ki bi utegnile kvarno vplivati na na brezhibno polaganje keramike. Kasnejši izgovori o pomanjkljivih površinah bodo smatrani za brezpredmetne.
Za oblaganje  zidov  in tal mora  izvajalec  uporabiti   ploščice  ustrezne  kvalitete,  počene,  nalomljene  ali
drugače  poškodovane  ploščice  mora  izločiti.  Za  vezni material  uporabiti  ustrezen  material  kot  je  to navedeno pri opisu posamezne postavke.
V enotno ceno obloge je vsteto tudi naprava odprtin za razne instalacije in vzidava inštalacijskih vratic in prezračevalnih rešetk. 
lzvajalec keramičarskih del s svojim delom ne sme poškodovati ali onesnažiti drugih izdelkov, po potrebi mora te usrezno zaščititi.
Po izvršenemdelu mora izvajalec keramičarskih del odstraniti ves preostali material in odpadke ter očistiti prostore, ki so bili zaradi njegovih del onesnaženi. 
V izračunu količine je podana neto površina. Ponudnik mora v ceni upoštevati predviden odpad materiala. Pvršine odprtin do 0,50 m2, katere se ne oblagajo, ampak se oblaganje vrši ob odprtinah, se ne odbijajo.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ves potreben glavni, pomožni, pritrdilni in vezni material
* dajanje vzorcev in vgrajevanje vzorcev na objektu (min. 3 vzorci)
* vsa potrebna pomožna sredstva za vgrajevanje na objektu kot so lestve, odri in podobno
* usklajevanje z osnovnim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</si>
  <si>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a.) Nastopne ploskve stopnic:</t>
  </si>
  <si>
    <t>b.) Čelne ploskve stopnic.</t>
  </si>
  <si>
    <t>c.) Podest stopnic.</t>
  </si>
  <si>
    <r>
      <rPr>
        <b/>
        <sz val="10"/>
        <rFont val="Arial"/>
        <family val="2"/>
        <charset val="238"/>
      </rPr>
      <t>Razna ostala dodatna in nepredvidena keramičarska dela</t>
    </r>
    <r>
      <rPr>
        <sz val="10"/>
        <rFont val="Arial"/>
        <family val="2"/>
        <charset val="238"/>
      </rPr>
      <t>, ki se lahko pojavijo v času gradnje in niso posebej zajeta v osnovnem popisu del.
Ocenjeno 5% vrednosti vseh keramičarskih del.</t>
    </r>
  </si>
  <si>
    <t>B5.</t>
  </si>
  <si>
    <t>TLAKARSKA DELA</t>
  </si>
  <si>
    <t>Splošni opis
Material in vgrajevanje na objektu mora po kvaliteti ustrezati veljavnim standardom.
lzvajalec del mora dati na vpogled vzorce podov predvidenih za polaganje in jih vgraditi na objektu skupaj s stenskimi zakljucki. Polaganje se lahko začne po pisni potrditvi vzorcev.
Lepilo mora biti take kvalitete, da se z njimi doseže čvrsta in trajna veza. Ne sme škodljivo vplivati na podlogo, na pod in na zdravje osebja, ki z njim dela. Proizvajalec lepila mora skupaj z lepilom dati deklaracijo, v kateri mora biti navedeno da je lepilo primerno in preizkušeno za to vrsto dela. Pri delu z lepili na osnovi organskih topil je strogo upoštevati navodila za uporabo, zaradi predpisanih zaščitnih mer pred pozarom.
Tolerance galdkosti in enakomernosti površin morajo ustrezati standardu DIN 18202.
Podloga na katero se pod polaga ne sme vsebovati več vlage kot je predpisana za posamezno vrsto poda.
lzvajalec  mora pred pričetkom del pregledati vse površine, ki bodo oblagane in opozoriti gradbeno vodstvo oziroma nadzor na eventuelne pomanjkljivosti, ki bi utegnile kvarno vplivati na na brezhibno polaganje. Kasnejše reklamacije o pomanjkljivih površinah bodo smatrane za brezpredmetne.
Cena za enoto mora vsebovati tudi:
* vsa potrebna pripravljalna dela
* merjenje na objektu
* vse potrebne transporte do mesta vgrajevanja
* vse potrebno delo do končnega izdelka
* skladiščenje materiala na gradbišču
* atestiranje vseh materialov in dokazovanje kvalitete z atesti
* čiščenje in pripravo podloge
* ves potreben glavni, pomožni, pritrdilni in vezni material
* zaključne letve
* dajanje vzorcev in vgrajevanje vzorcev na objektu
* vsa potrebna pomožna sredstva za vgrajevanje na objektu kot so lestve, odri in podobno
* usklajevanje z osnovnim načrtom in posvetovanje s projektantom
*  terminsko usklajevanje del z ostalimi izvajalci na objektu
*  finalna obdelava po opisu
* popravilo eventuelno povzročene škode ostalim izvajalcem na gradbišču
* čiščenje prostorov in odvoz odpadnega meteriala na stalno deponijo
* plačilo komunalnega prispevka za stalno deponijo odpadnega materiala
* vsa dela in ukrepe po določilih zakona o varstvu pri delu
Enotna cena  mora zajeti izdelavo vseh potrebnih detajlov in dopolnih del, katera je potrebno izvesti za dokoncanje posameznih del, tudi ce potrebni detajli in zakljucki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</si>
  <si>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r>
      <rPr>
        <b/>
        <sz val="10"/>
        <rFont val="Arial"/>
        <family val="2"/>
        <charset val="238"/>
      </rPr>
      <t>Razna ostala dodatna in nepredvidena tlakarska dela</t>
    </r>
    <r>
      <rPr>
        <sz val="10"/>
        <rFont val="Arial"/>
        <family val="2"/>
        <charset val="238"/>
      </rPr>
      <t>, ki se lahko pojavijo v času gradnje in niso posebej zajeta v osnovnem popisu del.
Ocenjeno 5% vrednosti vseh tlakarskih del.</t>
    </r>
  </si>
  <si>
    <t>B7.</t>
  </si>
  <si>
    <t>SUHOMONTAŽNA DELA</t>
  </si>
  <si>
    <r>
      <rPr>
        <b/>
        <sz val="10"/>
        <rFont val="Arial"/>
        <family val="2"/>
        <charset val="238"/>
      </rPr>
      <t>STENE IZ MAVČNIH PLOŠČ</t>
    </r>
    <r>
      <rPr>
        <sz val="10"/>
        <rFont val="Arial"/>
        <family val="2"/>
        <charset val="238"/>
      </rPr>
      <t xml:space="preserve">
Vsa dela je potrebno izvjati po določilih veljavnih tehničnih predpisov in normativov in skladno z obveznimi SIST-i!
Nosilni vertikalni profili  sten morajo  biti postavljeni v takem  rastru in takih dimenzij, da prenesejo  vse statične in dinamične obremenitve in obremenitve opreme pritrjene na stene.
Ev. potrebna podkonstrukcija za opremo bo predvidena v projektu opreme in ni predmet tega popisa. Način pritrjevanja opreme ne sme zmanjsati zvočne izolirnosti stene.
Vertikalni profili na katere se pritrujejo vrata morajo biti sposobni prenesti obremenitev vrat.
Dilatacije so predvidene  na stikih predelnih sten z nosilno  konstrukcijo. Namenjene  so premoščanju  gibanja
(premikov) na gradbenih spojih.
Priključne fuge pri betonskih se zatesnijo z elasto-plastičnimi tesnilnimi masami. Po navodilih proizvajalca  mora biti poskrbljeno  za ustrezno oprijemljivost mase na podlago  (s pomočjo pred-namazov). Širina fuge je odvisna od razteznosti izbrane fugirne mase (acryl, silikon...) in od gibanja konstrukcijskega  spoja. V načelu velja, da mora biti tesnilna masa sposobna prenesti  pomike najmanj 0,1% etažne višine.
Priključne  fuge  pri suhomontažnih  stenah  se  lahko  izvedejo  tudi  s kontrolirano  lasasto  razpoko  (po navodilih proizvajalcev suhomontaznih sistemov
Glede na položaj predelne stene in funkcionalne zahteve, se namesto mavčno kartonskih plosc pritrujejo specialne  plošče s posebnimi dodatki, za mokre prostore in požarno odporne stene. Vrsto plošč izbere izvajalec, zahtevano kvaliteto pa mora dokazati z atesti.
Vse stike med ploščami medsebojno  in stike z bet. konstrukcijo, s profili in ostalim, je potrebno brusiti in bandažirati oziroma izvesti na način da končni premaz na stiku dveh plošč ne poka. Način izvedbe določi izvajalec, ki tudi garantira za kvaliteto izvedbe. Na stenah iz vodoodpornih  plošč se mora uporabiti tudi vodoodporni kit za bandažiranje.
Vsi vogali in robovi morajo biti zaščiteni z vogalnim zaščitnim profilom ali alu vogalnim zaščitnim trakom, po tehnologiji izbranega sistema. lzpostavljeni robovi mavčno kartonske obloge morajo biti zasščiteni z alu robnim profilom.
Prehodi inštalacij morajo biti izvedeni na način, da gradbeno fizikalne in požarne karakteristike ostanejo nespremenjene. Za  prehod   inštalacij  skozi  predelne   stene  se  v  stenah  izrezejo  odprtine,  stike  z inštalacijami je tesniti z ustreznim kitom, odvisno od zahtevanih zvočnih in požarnih zahtev za predelno steno.
Nosilni profili so sidrani v nosilno a.b.  talno in stropno bet. ploščo (prekinjen estrih), pod vsemi profili se tesni s samolepilnim tesnilnim trakom.
Cena za enoto mora vsebovati tudi:
* merjenje na objektu
*  izdelava tehnoloških risb za proizvodnjo, z detajli
*  izdelava  detajlov  in dopolnitev,  ki jih je potrebno  izvesti za končanje posameznih  del, tudi če niso podrobno navedeni in opisani v popisu in načrtih, so pa nujna za pravilno funkcioniranje posameznih sistemov in elemnotv. Potrditi jih mora odgovorni projektant arhitekture.
*   izdelavo  vseh potrebnih zaključkov, spojev,  dilatacij,  prehodov,  še  posebej na stikih z ostalimi konstrukcijskimi elemneti
* ves potreben glavni, pomožni, nerjaveči pritrdilni in vezni material
* pripravljanje podlage
* preiskušnja posameznih elementov in dokazovanje kvalitete z atesti
* vse potrebno delo, od pripravljalnih del do finalnega izdelka
* vse potrebne transporte do mesta vgrajevanja
* skladiščenje materiala na gradbišču
* vsa potrebna pomozna sredstva za vgrajevanje na objektu kot so lestve, odri in podobno
* usklajevanje z osnožnim načrtom in posvetovanje s projektantom
* terminsko usklajevanje del z ostalimi izvajalci na objektu
* finalna obdelava elementov po opisu
* popravilo eventuelno povzročene škode ostalim izvajalcem na gradbišču
* čiščenje prostorov in odvoz odpadnega meteriala na stalno deponijo in plačilo takse
* ojačitvene profile za vrata in potrebne tipske ojačitve na vogalih
* izreze za prehod inštalacij in tesnenje.
* vsa dela in ukrepe po določilih zakona 6 varstvu pri delu
Enotna  cena  mora zajeti izdelavo vseh potrebnih detajlov in dopolnilnih  del, katera je potrebno  izvesti za dokončanje posameznih del, tudi če potrebni detajli in zaključki niso podrobno navedeni in opisani v popisu del, in so ta dopolnila nujna za pravilno funkeioniranje posameznih sistemov in elementov objekta.
V izračunu količine je upoštevana površina sten brez odbitka za vrata vel. do 2,50 m2.
V c.e.m. je potrebno upoštevati čiščenje po posameznih fazah dela, ter odvoz odpadkov na deponijo!</t>
    </r>
  </si>
  <si>
    <r>
      <rPr>
        <b/>
        <sz val="10"/>
        <rFont val="Arial"/>
        <family val="2"/>
        <charset val="238"/>
      </rPr>
      <t>SPUŠČENI STROPOVI</t>
    </r>
    <r>
      <rPr>
        <sz val="10"/>
        <rFont val="Arial"/>
        <family val="2"/>
        <charset val="238"/>
      </rPr>
      <t xml:space="preserve">
Vsa dela je potrebno izvjati po določilih veljavnih tehničnih predpisov in normativov in skladno z obveznimi SIST-i.
Spuščeni stropovi so pritreni s posebnimi vešalkami na armirano-betonsko  stropno konstrukcijo objekta. Način obešanja je odvisen od patenta proizvajalca stropa. Nosilni elementi spuščenih stropov morajo po dimenziji  odgovarjati   teži  stropa.   Pritrjevanje  mora  biti  elastično  in  izbran  način  pritrjevanja  mora odgovarjati teži in ter statični in dinamični obremenitvi. Vsi kovinski deli nosilne podkonstrukcije morajo biti pocinkani, vidne površine barvane.
Vse površine  izvedenega  stropa  morajo  biti povsem  ravne  in gladke. Lamele  in plošče  iz katerih  so spuščeni stropovi izdelani, morajo biti take debeline, da se pri montaži ne deformirajo
Sestavni deli spuščenih stropov so zakljucni profili za stikovanje spuščenega  stropa s stenami. Stike s stenami je izvesti po posebnem detajlu.
Dobava in vgrajevanje inštalacijskih elementov v strop je zajeto v načrtu inštalacij. lzvajalec spuščenega stropa izvede odprtine v spuščenem stropu, v katere izvajalec instalacij vgradi inštalacijske elemente
V kolikor želi izvajalec prilagoditi izvedbo svoji tehnologiji, mora izdelati ustrezno projektno dokumemtacijo z detajli, katero mora pregledati in s podpisom potrditi arhitekt.
lzvajanje na objektu se lahko začne, ko projektant s podpisom potrdi risbe in vgrajene prototipe.
Glede  na  položaj  stropa  in  funkcionalne  zahteve,  se  namesto  mavčno   kartonskih  plošč  pritrujejo specialne plošče s posebnimi dodatki, za mokre prostore in požarno odporne  stene. Vrsto plošč izbere izvajalec, zahtevano kvaliteto pa mora dokazati z atesti.
Stropovi morajo biti ravni. Vse stike med ploščami medsebojno  in stike z bet. konstrukcijo,  s profili in ostalim, je potrebno brusiti in bandažirati oziroma izvesti na način da končni premaz na stiku dveh plošč ne poka. Način izvedbe določi izvajalec, ki tudi garantira za kvaliteto izvedbe. Na stropu iz vodoodpornih plošč se mora uporabiti tudi vodoodporni kit za bandažiranje.
Prehodi inštalacij morajo biti izvedeni na način, da gradbeno fizikalne in požarne karakteristike ostanejo nespremenjene. Za prehod inštalacij skozi strop se izrežejo odprtine, stike z instalacijami je tesniti z ustreznim kitom, odvisno od zahtevanih zvočnih in požarnih zahtev za predelno steno.
Stropovi so spuščeni pod bet. ploščo z odmiki kot so v načrtih arhitekture.
Cene za enoto mora vsebovati tudi:
* merjenje na objektu
* izdelava tehnoloških risb za proizvodnjo, z detajli
*  izdelava  detajlov  in dopolnitev, ki jih je potrebno  izvesti za končanje  posameznih  del, tudi če niso podrobno navedeni in opisani v popisu in načrtih, so pa nujna za pravilno funkcioniranje posameznih sistemov in elemnotv. Potrditi jih mora odgovorni projektant arhitekture.
*   izdelavo  vseh  potrebnih  zaključkov,  spojev,  dilatacij,  prehodov,  še  posebej   na  stikih  z  ostalimi konstrukcijskimi elemneti
* ves potreben glavni, pomozni, nerjaveči pritrdilni in vezni material
* pripravljanje podlage
* preiskušnja posameznih elementov in dokazovanje kvalitete z atesti
* vse potrebno delo, od pripravljalnih del do finalnega izdelka
* vse potrebne transporte do mesta vgrajevanja
* skladiščenje materiala na gradbiscu
* vsa potrebna pomozna sredstva za vgrajevanje na objektu kot so lestve, odri in podobno
* usklajevanje z osnovnim načrtom in posvetovanje s projektantom
* terminsko usklajevanje del z ostalimi izvajalci na objektu
* finalna obdelava elementov po opisu
* popravilo eventuelno povzročene skode ostalim izvajalcem na gradbišču
* čiščenje prostorov in odvoz  dpadnega materiala na stalno deponijo in plačico takse inštalacijskih elementov.
*  vse preskoke  višin,  izreze, potrebne  ojačitve  in menjalnike  za vgradnjo  luči in raznih  inštalacijskih
elementov.
* vsa dela in ukrepe po določilih zakona o varstvu pri delu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r>
  </si>
  <si>
    <r>
      <rPr>
        <b/>
        <sz val="10"/>
        <rFont val="Arial"/>
        <family val="2"/>
        <charset val="238"/>
      </rPr>
      <t>Razna ostala dodatna in nepredvidena suhomontažna dela</t>
    </r>
    <r>
      <rPr>
        <sz val="10"/>
        <rFont val="Arial"/>
        <family val="2"/>
        <charset val="238"/>
      </rPr>
      <t>, ki se lahko pojavijo v času gradnje in niso posebej zajeta v osnovnem popisu del.
Ocenjeno 5% vrednosti vseh suhomontažnih del.</t>
    </r>
  </si>
  <si>
    <t>B8.</t>
  </si>
  <si>
    <t>SLIKOPLESKARSKA DELA</t>
  </si>
  <si>
    <t>Splošno:
V slikopleskarskih  delih so zajeta slikanja notranjih  sten in stropov.
lzvajanje del in vsi uporabljeni materiali morajo po kvaliteti ustrezati veljavnim SIST -om. Material mora biti kvaliteten, pravilno pakiran in pravilno shranjen.
Tolerance gladkosti in enakomernosti površin morajo ustrezati standardu DIN 18202.
lzvajalec  slikarskih  del mora pred pričetkom dela pregledati vse površine, ki bodo slikane  in opozoriti izvajalca gradbenih del,  da se odstranijo eventuelne pomanjkljivosti, ki jih je opazil in katere bi utegnile kvarno vplivati na brezhibno izvršitev in kvaliteto slikarskih del.
Kvaliteta izvršenega dela mora biti brezhibna. 
Vse slikane površine morajo biti enakomerne,  brez temnih ali svetlih lis, madezev, sledov po čopicu ali podobnih pomanjkljivosti.
Barve  oziroma  barvne  odtenke  odobri  projektant. lzvajalec mora na zahtevo projektanta napraviti brezplačne vzorce.
lzvajalec slikarskih del mora strogo paziti na to, da s svojim delom ne poškoduje ali onesnaži izdelkov drugih izvajalcev, po potrebi mora le-te ustrezno zaščititi. lzlivanje  barv, beleža  in drugega  slikarskega materiala v vodovodne ali straniščne školjke ni dovoljeno, za škodo odgovarja izvajalec slikarskih del, prav tako odgovarja za škodo, ki bi nastala zaradi nepazljivosti ali malomarnega dela.
ENOTNA CENA MORA VSEBOVATI:
* vsa potrebna pripravljalna dela in čiščenje podlog
* merjenje na objektu
* vse potrebne transporte do mesta vgrajevanja
* skladiščenje materiala na gradbišču
* preizkušanje kvalitete za vse materiale, ki se vgrajujejo in dokazovanje kvalitete z atesti
* usklajevanje z osnovnim načrtom in posvetovanje s projektantom
* ves potreben glavni in pomožni material
* vsa potrebna pomožna sredstva za delo na objektu kot so lestve, odri in podobno
* terminsko usklajevanje del z ostalimi izvajalci na objektu
* popravilo eventuelno povzročene škode ostalim izvajalcem na gradbišču
* popravilo eventuelno povzročene škode ostalih že vgrajenih erementov na objektu
* čiščenje prostorov in odvoz odpadnega meteriala na stalno deponijo in plačilo takse
* zaščita izdelekov pred poškodbami do predaje naročnikli del
* vsa dela in ukrepe po določilih zakona o varstvu pri delu
OBRAČUN KOLIČINE
Obračun  se vrši v merskih  enotah  v postavkah,  izmere količin  se obračunavajo  v skladu  z veljavnimi normativi.
V izračunu količine so odbite odprtine za vrata. Upoštevano je beljenje sten do 10 cm nad spuscenim stropom.
Količine  je potrebno  preveriti  z  ozirom  na  vgrajeno  opremo,  v  izračunu  količin  v  popisu  oprema  ni upostevana (beljenje tudi pod opremo)!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</si>
  <si>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a.) Stene: </t>
  </si>
  <si>
    <t xml:space="preserve">b.) Stropovi: </t>
  </si>
  <si>
    <r>
      <rPr>
        <b/>
        <sz val="10"/>
        <rFont val="Arial CE"/>
        <charset val="238"/>
      </rPr>
      <t>Razna ostala dodatna in nepredvidena slikopleskarska dela</t>
    </r>
    <r>
      <rPr>
        <sz val="10"/>
        <rFont val="Arial CE"/>
        <charset val="238"/>
      </rPr>
      <t>, ki se lahko pojavijo v času gradnje in niso posebej zajeta v osnovnem popisu del.
Ocenjeno 5% vrednosti vseh slikopleskarskih del.</t>
    </r>
  </si>
  <si>
    <t>B9.</t>
  </si>
  <si>
    <t>FASADA</t>
  </si>
  <si>
    <t>Splošna določila:</t>
  </si>
  <si>
    <t>Dopustna odstopanja:</t>
  </si>
  <si>
    <t xml:space="preserve">Kot mejna dopustna odstopanja za pravokotnost, površinsko ravnost in dimenzije gradbenih elementov veljajo določila </t>
  </si>
  <si>
    <t>DIN 18202, Toleranzen im Hochbau</t>
  </si>
  <si>
    <t>Kompletno fasado izdelati po navodilu proizvajalca fasade. V ceni je upoštevati obdelavo okenskih in vratnih špalet pri odprtinah velikosti do 3,00 m2. Odprtine do 3,00 m2 se ne odštevajo.
Pri večjih odprtinah od 3,00 do 5,00 m2 se razlika nad 3,00m2  odšteva, pri odprtinah večjih od 5,00 m2 se razlika nad 3,00m2 odšteva in se količini doda obdelava špalet.</t>
  </si>
  <si>
    <t>Stik stena-strop :</t>
  </si>
  <si>
    <t>V kolikor v posameznih pozicijah ni drugače podano, se stik stena-strop izvaja pod kotom 90° z ostrim robom brez utora.</t>
  </si>
  <si>
    <t>Čiščenje :</t>
  </si>
  <si>
    <t>Priprava površine za nanos fasadnih slojev zajema tudi čiščenje površine zaradi prahu in ostalih gradbenih nečistoč in</t>
  </si>
  <si>
    <t xml:space="preserve">se ne zaračunava posebej ampak je zajeto v ceni na  enoto mere. </t>
  </si>
  <si>
    <t>Zaščita:</t>
  </si>
  <si>
    <t>Zaščito oken, vrat, polic in podobnega pred onesnaženjem je vkalkulirati v c.e.m..</t>
  </si>
  <si>
    <t>Alu fasadni profili :</t>
  </si>
  <si>
    <t xml:space="preserve">Samo profili za prekrivanje dilatacij in profili vgrajeni na izrecno željo investitorja se obračunavajo posebej </t>
  </si>
  <si>
    <t>vsi ostali vogalni in drugi zaščitni profili so zajeti v ceni po  enoti mere ( m2 ) in se ne obračunavajo posebej.</t>
  </si>
  <si>
    <t>Kvaliteta termo-izolacijskega materiala :</t>
  </si>
  <si>
    <t>negorljivost v razredu  A1 po DIN 4102  T.1</t>
  </si>
  <si>
    <t>Mehansko pritrjevanje fasadnih plošč s stališča požarne varnosti:</t>
  </si>
  <si>
    <t>Proizvajalec sistema kontaktne tankoslojne fasade mora za svoj sistem predložiti dokazilo o ustreznosti</t>
  </si>
  <si>
    <t>glede protipožarnih zahtev za fasado po DIN -normah.</t>
  </si>
  <si>
    <t>V c.e.m. zajeti vse stroške za dilatacije, delovne stike, dilatacije objekta, dilatacije ob zaključkih fasade.</t>
  </si>
  <si>
    <t xml:space="preserve">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t>
  </si>
  <si>
    <r>
      <t xml:space="preserve">Opomba:
</t>
    </r>
    <r>
      <rPr>
        <sz val="10"/>
        <rFont val="Arial"/>
        <family val="2"/>
        <charset val="238"/>
      </rPr>
      <t>Fasada bo izvedena kot celota in mora zajemati izvedbo vseh zaključkov, obrob, tesnilni in pritrdilni material. V kolikor v posameznih postavkah skriti detajli niso opisani in zajeti, je izvajalec dolžan pri oddaji ponudbe predvideti izvedbo fasade kot zaključeno celoto in k temu podati izvedbene detajle in delovne risbe (ki jih potrdi arhitekt). Dodatna dela ne bodo posebej priznana. v c.e.m. je potrebno upoštevati tudi postavitev vseh potrebnih dodatnih odrov, razen fasadnega odra (ki je zajet v postavki A5.1).</t>
    </r>
  </si>
  <si>
    <r>
      <rPr>
        <b/>
        <sz val="10"/>
        <rFont val="Arial"/>
        <family val="2"/>
        <charset val="238"/>
      </rPr>
      <t>Razna ostala dodatna in nepredvidena fasaderska dela</t>
    </r>
    <r>
      <rPr>
        <sz val="10"/>
        <rFont val="Arial"/>
        <family val="2"/>
        <charset val="238"/>
      </rPr>
      <t>, ki se lahko pojavijo v času gradnje in niso posebej zajeta v osnovnem popisu del.
Ocenjeno 5% vrednosti vseh fasaderskih del.</t>
    </r>
  </si>
  <si>
    <t>B10.</t>
  </si>
  <si>
    <t>DVIGALO</t>
  </si>
  <si>
    <t>OBJEKT:</t>
  </si>
  <si>
    <t>INVESTITOR:</t>
  </si>
  <si>
    <t>ŠT. PROJEKTA:</t>
  </si>
  <si>
    <t>VRSTA PROJEKTA:</t>
  </si>
  <si>
    <t>PZI</t>
  </si>
  <si>
    <t xml:space="preserve"> REKAPITULACIJA GOI  PONUDBENE CENE</t>
  </si>
  <si>
    <t>Skupaj</t>
  </si>
  <si>
    <t>1/  GRADBENA DELA</t>
  </si>
  <si>
    <t>2/  OBRTNIŠKA DELA</t>
  </si>
  <si>
    <t>3/  ZUNANJA UREDITEV</t>
  </si>
  <si>
    <t>4/  STROJNE INSTALACIJE</t>
  </si>
  <si>
    <t>5/  ELEKTRIČNE INSTALACIJE</t>
  </si>
  <si>
    <t>POPUST</t>
  </si>
  <si>
    <t>%</t>
  </si>
  <si>
    <t>SKUPAJ S POPUSTOM</t>
  </si>
  <si>
    <t>DDV 22%</t>
  </si>
  <si>
    <t>SKUPAJ z davkom:</t>
  </si>
  <si>
    <t>Datum:</t>
  </si>
  <si>
    <t>Ponudbo sestavil/a:</t>
  </si>
  <si>
    <t>Direktor:</t>
  </si>
  <si>
    <t>A6. Kanalizacija</t>
  </si>
  <si>
    <r>
      <t>B. OBRTNIŠKA DELA</t>
    </r>
    <r>
      <rPr>
        <sz val="12"/>
        <color indexed="22"/>
        <rFont val="Arial CE"/>
        <charset val="238"/>
      </rPr>
      <t/>
    </r>
  </si>
  <si>
    <t>B1. Krovsko kleparska dela</t>
  </si>
  <si>
    <t>B2. Estrihi</t>
  </si>
  <si>
    <t>B5. Keramičarska dela</t>
  </si>
  <si>
    <t>B6. Tlakarska dela</t>
  </si>
  <si>
    <t>B7. Suhomontažna dela</t>
  </si>
  <si>
    <t>B8. Slikopleskarska dela</t>
  </si>
  <si>
    <t>B10. Dvigalo</t>
  </si>
  <si>
    <r>
      <t xml:space="preserve">Dobava in vgradnja  krivljenih palic rebraste armature, ne glede na premer palic, ter armaturnih mrež, </t>
    </r>
    <r>
      <rPr>
        <sz val="10"/>
        <rFont val="Arial"/>
        <family val="2"/>
        <charset val="238"/>
      </rPr>
      <t>vključno z distančniki mrež (distančne kače),</t>
    </r>
    <r>
      <rPr>
        <b/>
        <sz val="10"/>
        <rFont val="Arial"/>
        <family val="2"/>
        <charset val="238"/>
      </rPr>
      <t xml:space="preserve"> </t>
    </r>
    <r>
      <rPr>
        <sz val="10"/>
        <rFont val="Arial"/>
        <family val="2"/>
        <charset val="238"/>
      </rPr>
      <t xml:space="preserve">s polaganjem, vezanjem, s prenosi do mesta vgraditve in s pomožnimi deli. Količina armature je ocenjena in podana s strani projektanta statičnega izračuna. Podana skupna količina mrež in palic. </t>
    </r>
  </si>
  <si>
    <t>17</t>
  </si>
  <si>
    <t>18</t>
  </si>
  <si>
    <t>19</t>
  </si>
  <si>
    <t>20</t>
  </si>
  <si>
    <t>21</t>
  </si>
  <si>
    <t>22</t>
  </si>
  <si>
    <t>23</t>
  </si>
  <si>
    <t>24</t>
  </si>
  <si>
    <t>25</t>
  </si>
  <si>
    <t>26</t>
  </si>
  <si>
    <t>27</t>
  </si>
  <si>
    <t>28</t>
  </si>
  <si>
    <t>29</t>
  </si>
  <si>
    <t>30</t>
  </si>
  <si>
    <t>31</t>
  </si>
  <si>
    <t>32</t>
  </si>
  <si>
    <t>33</t>
  </si>
  <si>
    <t>34</t>
  </si>
  <si>
    <t>35</t>
  </si>
  <si>
    <t>36</t>
  </si>
  <si>
    <t xml:space="preserve">a.) zemeljska in gradbena dela: </t>
  </si>
  <si>
    <t xml:space="preserve">c.) Dobava in vgrajevanje filtrskega nasutja: </t>
  </si>
  <si>
    <t xml:space="preserve">d.) Dobava in vgrajevanje filca okrog cevi in filtrskega nasutja: </t>
  </si>
  <si>
    <t>Upoštevati vse normative in tehnične pogoje</t>
  </si>
  <si>
    <t>vse zasipe in utrjevanje tal po končanih delih</t>
  </si>
  <si>
    <t>komunalnih pristojbin</t>
  </si>
  <si>
    <t>dobavo in pripravo vseh veznih in pritrdilnih materialov</t>
  </si>
  <si>
    <t>vse dobave in nabave materialov ter veznih in montažnih materialov</t>
  </si>
  <si>
    <t>ves standardizirani vezni in montažni material pri opažarskih delih</t>
  </si>
  <si>
    <t>Pri vseh opisih delovnih postavk smiselno veljajo splošna določila standardiziranih opisov del za visoko gradnjo GIPOSS. V enotnih cenah je upoštevati ves potrebni material, delo in  transporte, vgrajeno franko objekt!</t>
  </si>
  <si>
    <t>vse horizontalne in vertikalne prenose ter prevoze na gradbišču in do gradbišča</t>
  </si>
  <si>
    <t xml:space="preserve">odvoz vseh viškov izkopanega materiala na stalno deponijo, komplet s plačilom vseh </t>
  </si>
  <si>
    <t>vsa podpiranja in zavarovanja med opaženjem in betoniranjem konstrukcij</t>
  </si>
  <si>
    <t>negovanje in vibriranje betonov med vgradnjo in pred razopaženjem betonskih elementov</t>
  </si>
  <si>
    <t>vse delovne in lovilne odre - razen fasadnega odra, ki je posebej prikazan v popisu</t>
  </si>
  <si>
    <t>sestavni del popisov so tudi sheme oken, vrat, steklenih in kovinskih sten</t>
  </si>
  <si>
    <t>IN GEOMEHANSKO POROČILO</t>
  </si>
  <si>
    <t xml:space="preserve">pri opisih upoštevati TEHNIČNO POROČILO, PROJEKT STATIKE  </t>
  </si>
  <si>
    <t>požarne varnosti kar je potrebno tudi dokazati z atesti in certifikati</t>
  </si>
  <si>
    <t xml:space="preserve">Vsi vgrajeni materiali oz. sestave materialov morajo biti usklajeni z zahtevami študije </t>
  </si>
  <si>
    <t xml:space="preserve">Vsa dela morajo biti izvedena po zadnjem stanju gradbene tehnike oz. veljavnih </t>
  </si>
  <si>
    <t>standardih in predpisih</t>
  </si>
  <si>
    <t xml:space="preserve">Izvajalec del bo moral s strani dobavitelja materiala pridobiti vse ustrezne certifikate, izjave </t>
  </si>
  <si>
    <t>o lastnostih, komisijski zapisnik in druga dokazila o kvaliteti vgrajenih gradbenih proizvodov.</t>
  </si>
  <si>
    <t xml:space="preserve">Izvajalec mora za vse vgrajene materiale oz. opremo, ki niso kot primeri navedeni v popisu, </t>
  </si>
  <si>
    <t>predložiti tehnične liste oz. izjave o lastnostih.</t>
  </si>
  <si>
    <r>
      <t>Izvedba geodetskih meritev, ugotovitev meja parcele zaradi gradbenih posegov in linij obstoječih komunalnih vodov,</t>
    </r>
    <r>
      <rPr>
        <sz val="10"/>
        <rFont val="Arial"/>
        <family val="2"/>
        <charset val="238"/>
      </rPr>
      <t xml:space="preserve"> pred pričetkom gradnje, v sodelovanju s pristojnimi komunalnimi službami. Pred pričetkom gradnje je potrebno preveriti podatke, zakoličiti vse infrastrukturne vode skladno s pogoji upravljavcev. V ceni so zajeti vsi stroški geodetske službe in izvajalca.</t>
    </r>
  </si>
  <si>
    <t>Izvedba geodetskih meritev po končani gradnji za pripravo dokumentacije in vris objekta v kataster stavb.</t>
  </si>
  <si>
    <r>
      <t xml:space="preserve">Izdelava varnostnega elaborata gradbišča, </t>
    </r>
    <r>
      <rPr>
        <sz val="10"/>
        <rFont val="Arial"/>
        <family val="2"/>
        <charset val="238"/>
      </rPr>
      <t>ki ga izdela za to pooblaščena oseba.</t>
    </r>
  </si>
  <si>
    <r>
      <t xml:space="preserve">Postavitev in zavarovanje gradbenih profilov  za čas gradnje </t>
    </r>
    <r>
      <rPr>
        <sz val="10"/>
        <rFont val="Arial"/>
        <family val="2"/>
        <charset val="238"/>
      </rPr>
      <t>in prenos geodetskih točk na profile.</t>
    </r>
  </si>
  <si>
    <t>Geološke in geomehanske raziskave pred pričetkom del.</t>
  </si>
  <si>
    <r>
      <t>Ureditev gradbišča v skladu z načrtom organizacije gradbišča in v skladu z varnostnim načrtom.</t>
    </r>
    <r>
      <rPr>
        <sz val="10"/>
        <rFont val="Arial"/>
        <family val="2"/>
        <charset val="238"/>
      </rPr>
      <t xml:space="preserve"> Po končanih delih se odstranijo vsi provizoriji, teren gradbišča se očisti in uredi v končno predvideno stanje po projektu. 
V ceni so zajete gradbiščne ograje, zaščitne ograje, izvedba uvozov, izvozov na gradbišče, postavitev in najem montažnih tipskih zabojnikov, skladiščnih prostorov, delovnih lop, izdelava in postavitev table za označitev gradbišča, skladno z veljavnim pravilnikom o označitvi gradbišč, opozorilnih tabel, koordinacija varstva pri delu in zagotovitev zaščitnih sredstev.</t>
    </r>
  </si>
  <si>
    <t xml:space="preserve">a.) Izvedba AB plošč deb. 25 cm: </t>
  </si>
  <si>
    <t xml:space="preserve">b.) Izvedba AB balkonskih plošč deb. 14 cm: </t>
  </si>
  <si>
    <t xml:space="preserve">a) Notranje AB stene deb. 30 cm: </t>
  </si>
  <si>
    <t xml:space="preserve">b) Notranje AB stene deb. 20 cm: </t>
  </si>
  <si>
    <r>
      <t>Naprava in odstranitev opaža AB dvigalnih jaškov,</t>
    </r>
    <r>
      <rPr>
        <sz val="10"/>
        <rFont val="Arial"/>
        <family val="2"/>
        <charset val="238"/>
      </rPr>
      <t xml:space="preserve"> s prenosom materiala, čiščenjem lesa in vsemi pomožnimi deli. Stene so deb. 20 cm, (do višine cca 110 cm deb. 30 cm), spodnja plošča deb. 30 cm. Skupna višina sten cca 22 m1.</t>
    </r>
  </si>
  <si>
    <t xml:space="preserve">b) Notranje stene deb. 30 cm: </t>
  </si>
  <si>
    <t xml:space="preserve">c) Notranje stene deb. 20 cm: </t>
  </si>
  <si>
    <t xml:space="preserve">d) Stene prezrač. Jaškov kleti deb. 20 cm: </t>
  </si>
  <si>
    <t xml:space="preserve">e) Stene stopnišč deb. 20 cm: </t>
  </si>
  <si>
    <r>
      <t>Naprava in odstranitev opaža stopnic objekta,</t>
    </r>
    <r>
      <rPr>
        <sz val="10"/>
        <rFont val="Arial"/>
        <family val="2"/>
        <charset val="238"/>
      </rPr>
      <t xml:space="preserve"> s prenosom materiala, čiščenjem lesa in vsemi pomožnimi deli. V količini so upoštevane tudi čelne plošče stopnic.</t>
    </r>
  </si>
  <si>
    <t xml:space="preserve">a) Stebri: </t>
  </si>
  <si>
    <r>
      <t>Naprava in odstranitev opaža  stebrov in horizontalnih nosilcev pod AB ploščami,</t>
    </r>
    <r>
      <rPr>
        <sz val="10"/>
        <rFont val="Arial"/>
        <family val="2"/>
        <charset val="238"/>
      </rPr>
      <t xml:space="preserve"> s prenosom materiala, čiščenjem lesa in vsemi pomožnimi deli. 
</t>
    </r>
    <r>
      <rPr>
        <b/>
        <sz val="10"/>
        <rFont val="Arial"/>
        <family val="2"/>
        <charset val="238"/>
      </rPr>
      <t>Stebri in horizontalni nosilci v kvaliteti vidnih betonov!</t>
    </r>
  </si>
  <si>
    <t xml:space="preserve">b) Horizontalni nosilci: </t>
  </si>
  <si>
    <t xml:space="preserve">c.) Zaščita hidroizolacije XPS deb. 12 cm: </t>
  </si>
  <si>
    <r>
      <t>Naprava in odstranitev opaža klančine za prevoz iz pritličja v kletno etažo,</t>
    </r>
    <r>
      <rPr>
        <sz val="10"/>
        <rFont val="Arial"/>
        <family val="2"/>
        <charset val="238"/>
      </rPr>
      <t xml:space="preserve"> s prenosom materiala, čiščenjem lesa in vsemi pomožnimi deli. Klančina v naklonu cca 8°.</t>
    </r>
  </si>
  <si>
    <t xml:space="preserve">a) EPS 100, deb. 5 cm (sestava B1, B2, B3 in B4): </t>
  </si>
  <si>
    <r>
      <t>Dobava in polaganje talne toplotne izolacije EPS 100, deb. 5-10 cm,</t>
    </r>
    <r>
      <rPr>
        <sz val="10"/>
        <rFont val="Arial CE"/>
        <charset val="238"/>
      </rPr>
      <t xml:space="preserve"> v pritličju in nadstropjih objekta (izvedba neposredno na etažno AB ploščo oz. etažno leseno konstrukcijo v nadstropjih, pod estrihom).</t>
    </r>
  </si>
  <si>
    <t xml:space="preserve">b) EPS 100, deb. 10 cm (sestava C1, C2, C3, C4, C5, C6 in D3): </t>
  </si>
  <si>
    <t xml:space="preserve">b) XPS deb. 6 cm: </t>
  </si>
  <si>
    <t xml:space="preserve">c) XPS v naklonu 1%, deb. 2,4 - 4,9 cm: </t>
  </si>
  <si>
    <t xml:space="preserve">a) Parna zapora: </t>
  </si>
  <si>
    <t xml:space="preserve">d) Hidroizolacija: </t>
  </si>
  <si>
    <t xml:space="preserve">a.) XPS 300, deb. 12 cm: </t>
  </si>
  <si>
    <t xml:space="preserve">b.) XPS 300 (v naklonu do 2%), deb. Cca 3,0 - 14,7 cm: </t>
  </si>
  <si>
    <t>c.) Hidroizolacija:</t>
  </si>
  <si>
    <t>d.) XPS 300, deb. 4 cm:</t>
  </si>
  <si>
    <t xml:space="preserve">a) Ločilni sloj - koprena: </t>
  </si>
  <si>
    <t xml:space="preserve">b) Kritina iz ALU pločevine: </t>
  </si>
  <si>
    <r>
      <rPr>
        <b/>
        <sz val="10"/>
        <rFont val="Arial"/>
        <family val="2"/>
        <charset val="238"/>
      </rPr>
      <t>Nabava, izdelava, dobava in montaža elementov poševne strehe nad stopnišči in dvigalnimi jaški, z naklonom cca 15°, v naslednji sestavi:</t>
    </r>
    <r>
      <rPr>
        <sz val="10"/>
        <rFont val="Arial"/>
        <family val="2"/>
        <charset val="238"/>
      </rPr>
      <t xml:space="preserve">
- ločilni sloj - Filtrirna koprena 150 g/m2, izvedena na leseno konstrukcijo strehe (OSB plošče)
- Kritina iz ALU barvane pločevine deb. 0,7mm
- Zaključek vertikalno na fasadno steno iz ALU barvane pločevine rš. cca 50 cm
- ALU žleb, dim cca 17/14 cm
Postavka vključuje izvedbo vseh preklopov in zaključkov, ter odkapnih profilov in vse ostale strešne elemente.
V c.e.m. je potrebno zajeti ves potreben material za izvedbo.
Sestava A4</t>
    </r>
  </si>
  <si>
    <t xml:space="preserve">c) Vertikalni zaključek na fasadno steno - ALU pločevina Rš. cca 50 cm: </t>
  </si>
  <si>
    <t xml:space="preserve">d) Horizontalni žlebovi iz ALU pločevine: </t>
  </si>
  <si>
    <t xml:space="preserve">a) XPS v naklonu 2%, deb. cca 3-6 cm: </t>
  </si>
  <si>
    <t xml:space="preserve">b) Ločilni sloj - koprena: </t>
  </si>
  <si>
    <t xml:space="preserve">c) Kritina iz ALU pločevine: </t>
  </si>
  <si>
    <t xml:space="preserve">d) EPS deb. 3 cm: </t>
  </si>
  <si>
    <r>
      <rPr>
        <b/>
        <sz val="10"/>
        <rFont val="Arial"/>
        <family val="2"/>
        <charset val="238"/>
      </rPr>
      <t xml:space="preserve">Nabava, izdelava, dobava in montaža elementov nadstreškov nad balkoni 4. nadstropja , z naklonom cca 2%, v naslednji sestavi:
- </t>
    </r>
    <r>
      <rPr>
        <sz val="10"/>
        <rFont val="Arial"/>
        <family val="2"/>
        <charset val="238"/>
      </rPr>
      <t>Naklonski XPS (v naklonu 2%), deb. cca 3-6 cm, izveden na leseno konstrukcijo nadstrešnic (OSB plošče)
- ločilni sloj - Filtrirna koprena 150 g/m2, 
- Kritina iz ALU barvane pločevine deb. 0,7mm (ki se nadaljuje  vertikalno na fasadno steno in  tudi vertikalno na čelne stranice nadstreškov)
- Vertikalno na čelni strani nadstrešnic EPS deb 3 cm
Postavka vključuje izvedbo vseh preklopov in zaključkov, ter odkapnih profilov in vse ostale strešne elemente.
V c.e.m. je potrebno zajeti ves potreben material za izvedbo.
Sestava A5</t>
    </r>
  </si>
  <si>
    <t>Spološni opis
Vsa dela je potrebno izvajati po določilih veljavnih tehničnih predpisov in normativov in skladno z obveznimi
SIST-i!
Vsi elementi jeklene konstrukcije morajo biti izdelani strokovno in kvalitetno in iz materiala in dimenzij kot je navedeno v analizi konstrukcije objekta.
Tako osnovni kot dodani material morata biti dobavljena ‐ z atesti. Bolj obremenjeni elementi morajo imeti tudi dokazilo o kontroli materiala. Montažo lahko opravljajo le izvajalci z atesti za izvajanje tovrstnih konstrukcij.
Izdelava in montaža konstrukcije morata biti preverjena s strani nadzornega organa nevtralne  pooblaščene organizacije. Vsi elementi morajo biti v delavnici po pregledu kvalitete izdelave in kontroli izmer zapisniško prevzeti.
Vsi elementi morajo biti pred kakršnimikoli nanosi ustrezno očiščeni, razprašeni in razmaščeni.
Sidranje elementov montažne konstrukcije v nosilno konstrukcijo objekta je izvesti z elementi in na način kot
je navedeno v načrtih in detajlih konstrukcije objekta. Kvaliteta lesa mora biti v skladu z načrtom gradbenih konstrukcij.
Delavniške načrte za proizvodnjo mora izvajalec del izdelati v skladu s projektno dokumentacijo. Delavniške načrte potrdi odgovorni projektant. V kolikor želi izvajalec prilagoditi izvedbo svoji tehnologjji, mora izdelati ustrezno projektno dokumentacijo z detajli, katero mora pregledati in s podpisom potrditi projektant.        
Vse materiale mora pred vgraditvijo potrditi odgovomi projektant.
V ceni za enoto je potrebno upoštevati tudi:
* merjenje na objektu
*  izdelava tehnoloških risb za proizvodnjo, z detajli, ki jih je potrebno izvesti za končanje posameznih del, tudi če niso podrobno  navedeni in opisani v popisu  in načrtih, so pa nujna za pravilno  funkcioniranje posameznih sistemov in elemnotv. Potrditi jih mora odgovorni projektant statike in arhitekture
* izdelava vseh izračunov vezanih na izdelavo elementov, potrebnih za doseganje predpisanih zahtev
* izdelava PID načrtov
* preizkučanje posameznih elementov in dokazovanje kvalitete z atesti
* ves potreben glavni, pomožni, pritrdilni in vezni material
* izdelavo vseh potrebnih zaključkov
* izdelava elementov v delavnici in montaža na objektu
* vse potrebne transporte do mesta vgrajevanja
* skladiščenje materiala na gradbišču
* vsa potrebna pomožna sredstva za vgrajevanje na objektu kot so dvigalo, lestve, odri in podobno
* usklajevanje z osnovnim načrtom in posvetovanje s projektantom              
* terminsko usklajevanje z ostalimi izvajalci na objektu
*  finalna  obdelava  elementov  po  opisu  (antiinsekticidna  zaščita,  požarna  zaščita  in  finalni oplesk  po
navodilih projektanta)                                                                        
* popravilo eventuelne škode povzrocene ostalim izvajalcem na gradbišču
* čiščenje prostorov in odvoz odpadnega meteriala na stalno deponijo in placilo takse deponije
* vsa dela in ukrepe po določilih zakona o varstvu pri delu
* za konstrukcije. ki so vidne, je potrebno vse stike izvesti v zadovoljivi kvaliteti
* evtl. zaščita pred fizičnimi poškodbami vgrajenih elementov
* zagotovitev vseh zahtev za posamična dela, ki so navedena v ealaboratu "Požarna varnost" in zahtev iz predpisov ter standardov varstva pred požarom  
Enotna cena  mora zajeti izdelavo vseh potrebnih detajlov  in dopolnilnih del, katera je potrebno  izvesti za dokončanje  posameznih del, tudi če potrebni detajli in zaključki niso podrobno navedeni in opisani v popisu del, in so ta dopolnila nujna za pravilno funkcioniranje posameznih sistemov in elementov objekta.
V c.e.m. je potrebno upoštevati notranje, premične in dvižne delovne odre in ploščadi, čiščenje po posameznih fazah dela, ter odvoz odpadkov na deponijo!</t>
  </si>
  <si>
    <t xml:space="preserve">a.) Lesena konstrukcija: </t>
  </si>
  <si>
    <t xml:space="preserve">c.) OSB plošče deb. 2,2 cm (vodoodporne): </t>
  </si>
  <si>
    <t xml:space="preserve">b.) OSB plošče deb. 2,2 cm (vodoodporne): </t>
  </si>
  <si>
    <t xml:space="preserve">c.) OSB plošče deb. 1,8 cm (vodoodporne): </t>
  </si>
  <si>
    <t xml:space="preserve">a.) Estrih deb. 5 cm (sestave B6, E1 in E2): </t>
  </si>
  <si>
    <r>
      <t xml:space="preserve">Dobava in polaganje zunanjih talnih nedrsečih gres ploščic. </t>
    </r>
    <r>
      <rPr>
        <sz val="10"/>
        <rFont val="Arial"/>
        <family val="2"/>
        <charset val="238"/>
      </rPr>
      <t>Polaganje gres ploščic, srednjega cenovnega razreda, kakovost "ravna čelna stran", 1. razred, barva in dimenzija po izboru arhitekta. Vzorec ploščice dostavi izvajalec in potrdi projektant. Uporabi se keramika in fugirna masa, primerna za izvedbo na zunanjih površinah, odporna na vremenske vplive.</t>
    </r>
    <r>
      <rPr>
        <sz val="10"/>
        <color indexed="10"/>
        <rFont val="Arial"/>
        <family val="2"/>
        <charset val="238"/>
      </rPr>
      <t xml:space="preserve">
</t>
    </r>
    <r>
      <rPr>
        <sz val="10"/>
        <color indexed="8"/>
        <rFont val="Arial"/>
        <family val="2"/>
        <charset val="238"/>
      </rPr>
      <t>Balkoni in vhodni nadstreški.</t>
    </r>
    <r>
      <rPr>
        <sz val="10"/>
        <rFont val="Arial"/>
        <family val="2"/>
        <charset val="238"/>
      </rPr>
      <t xml:space="preserve">     
Sestave B5, C7, C10 in D4.                                                  </t>
    </r>
  </si>
  <si>
    <r>
      <t xml:space="preserve">Dobava potrebnega materiala in naprava lamelnega parketnega tlaka. </t>
    </r>
    <r>
      <rPr>
        <sz val="10"/>
        <rFont val="Arial"/>
        <family val="2"/>
        <charset val="238"/>
      </rPr>
      <t>Uporabiti lamelni parket ekstra klase deb. 9 mm, vključno z lepilom in predhodno priprtavo podlage (estriha) po navodilih proizvajalca parketa. 
Položen parket grobo in fino obrusiti in 3x lakirati z mat prozornim lakom za parket 1. kvalitete.
Ob stenah dobaviti in pritrditi lakirane  zaključne profilirane letve po izboru projektanta, kar zajeti v ceni. Smer in način polaganja po dogovoru z arhitektom.
Sobe in predsobe.
Sestave B1, C1 in C4.</t>
    </r>
  </si>
  <si>
    <r>
      <t xml:space="preserve">Izdelava, dobava in vgradnja lesenih štaketnih sten v shrambah kleti.
</t>
    </r>
    <r>
      <rPr>
        <sz val="10"/>
        <rFont val="Arial CE"/>
        <charset val="238"/>
      </rPr>
      <t>Izvedejo se iz lesene konstrukcije deb. 5 cm in lesenih vertikalnih letev deb. 2,2 cm v razmaku. Tipska izvedba sten za shrambe, vključno z izvedbo vrat (63 kom), s tipskim okovjem in ključavnico - obešanko.
Višina sten do 266 cm.
NOTRANJE STENE Sestava  8.</t>
    </r>
  </si>
  <si>
    <t xml:space="preserve">a) Štaketne stene: </t>
  </si>
  <si>
    <t xml:space="preserve">b) Vrata z okovjem in ključavnico obešanko: </t>
  </si>
  <si>
    <t xml:space="preserve">a) Obodne stene deb. 30 cm: </t>
  </si>
  <si>
    <t xml:space="preserve">a.) Horizontalna hidroizolacija (dvigalni jaški): </t>
  </si>
  <si>
    <r>
      <t>Dobava in montaža predelnih montažnih mavčno kartonskih sten</t>
    </r>
    <r>
      <rPr>
        <sz val="10"/>
        <rFont val="Arial"/>
        <family val="2"/>
        <charset val="238"/>
      </rPr>
      <t xml:space="preserve">, stena na dvojni kovinski podkonstrukciji pravilno in strokovno izvedena, vključno s fugiranjem stikov.
</t>
    </r>
    <r>
      <rPr>
        <b/>
        <sz val="10"/>
        <rFont val="Arial"/>
        <family val="2"/>
        <charset val="238"/>
      </rPr>
      <t>Debelina stene: 175 mm</t>
    </r>
    <r>
      <rPr>
        <sz val="10"/>
        <rFont val="Arial"/>
        <family val="2"/>
        <charset val="238"/>
      </rPr>
      <t xml:space="preserve">
Podkonstrukcija: pocinkani kovinski C profili 50+75 mm, z distančniki in uporabo tesnilnega traku. Razmak vertikalnih CW profilov 625 mm, debeline pločevine 0,6 mm
Izolacija: mineralna volna min. deb. min. 50 mm
Obloga: na obeh straneh 2 x 12,5 mm mavčno kartonska plošča
Fugiranje: fugirna masa in ojačitveni bandažni trak.
Višina sten do 2,9 m
NOTRANJE STENE sestava 9.</t>
    </r>
  </si>
  <si>
    <r>
      <t>Dobava in izvedba mavčne enostranske obloge na AB stene med stanovanji in stopnišči</t>
    </r>
    <r>
      <rPr>
        <sz val="10"/>
        <rFont val="Arial"/>
        <family val="2"/>
        <charset val="238"/>
      </rPr>
      <t>, z mavčno kartonskimi ploščami na kovinski podkonstrukciji, pravilno in strokovno izvedena, vključno s fugiranjem stikov.
Sestava:
Podkonstrukcija: pocinkani kovinski C profili 50 mm, z uporabo tesnilnega traku. Razmak vertikalnih CW profilov 625 mm, debeline pločevine 0,6 mm. Profili so od AB stene odmaknjeni za cca 1 cm (zračni sloj)
Izolacija: mineralna volna deb. 50 mm
Obloga: na eni strani (proti stanovanjem) 2x12,5 mm mavčno kartonska plošča
Fugiranje: fugirna masa in ojačitveni bandažni trak.
Višina sten do 2,90 m
NOTRANJE STENE sestava 5.</t>
    </r>
  </si>
  <si>
    <t xml:space="preserve">a.) Križno lepljene (CLT) plošče deb. 10 cm: </t>
  </si>
  <si>
    <t xml:space="preserve">b.) Križno lepljene (CLT) plošče deb. 12 cm: </t>
  </si>
  <si>
    <t xml:space="preserve">a) Inštalacijske stene deb. 12 cm: </t>
  </si>
  <si>
    <t xml:space="preserve">b) Inštalacijske stene deb. 18 cm: </t>
  </si>
  <si>
    <t xml:space="preserve"> </t>
  </si>
  <si>
    <t>ASFALTERSKA DELA</t>
  </si>
  <si>
    <t>A8.</t>
  </si>
  <si>
    <r>
      <rPr>
        <b/>
        <sz val="10"/>
        <rFont val="Arial"/>
        <family val="2"/>
        <charset val="238"/>
      </rPr>
      <t>Razna ostala dodatna in nepredvidena dela</t>
    </r>
    <r>
      <rPr>
        <sz val="10"/>
        <rFont val="Arial"/>
        <family val="2"/>
        <charset val="238"/>
      </rPr>
      <t>, ki se lahko pojavijo v času gradnje in niso posebej zajeta v osnovnem popisu del.
Ocenjeno 5% vrednosti vseh asfalterskih del.</t>
    </r>
  </si>
  <si>
    <t>a) Kletne garaže - deb. 4 cm:</t>
  </si>
  <si>
    <t>b) Klančina - deb. 4 cm:</t>
  </si>
  <si>
    <t>c) Dovoz, dostavni plato, eko dok - deb. 4-10 cm:</t>
  </si>
  <si>
    <t xml:space="preserve">e.) Čepasta folija: </t>
  </si>
  <si>
    <t xml:space="preserve">d.) Zaščita hidroizolacije XPS deb. 6 cm: </t>
  </si>
  <si>
    <t xml:space="preserve">b) Omet deb. 2 cm: </t>
  </si>
  <si>
    <r>
      <t xml:space="preserve">Dobava in vgradnja linijskih kanalet z rešetkami na povozni površini rampe v kleti, ter na pohodnih površinah v atriju (pritličje).
</t>
    </r>
    <r>
      <rPr>
        <sz val="10"/>
        <color theme="1"/>
        <rFont val="Arial"/>
        <family val="2"/>
        <charset val="238"/>
      </rPr>
      <t>V c.e.m. upoštevati kompletno izvedbo z vsem materialom in gradbenimi deli, ter dobavo in vgradnjo povoznih oziroma pohodnih rešetk. Svetla širina kanalet cca 15-20 cm.</t>
    </r>
    <r>
      <rPr>
        <b/>
        <sz val="10"/>
        <color theme="1"/>
        <rFont val="Arial"/>
        <family val="2"/>
        <charset val="238"/>
      </rPr>
      <t xml:space="preserve">
</t>
    </r>
  </si>
  <si>
    <t xml:space="preserve">a) Povozna kanaleta, svetle širine cca 15 cm, povozna rešetka: </t>
  </si>
  <si>
    <t xml:space="preserve">b) Pohodna kanaleta, svetle širine cca 20 cm, pohodna rešetka: </t>
  </si>
  <si>
    <t>B9. Fasada</t>
  </si>
  <si>
    <t xml:space="preserve">a) Kontaktna fasada (TI EPS deb. 16 cm): </t>
  </si>
  <si>
    <t xml:space="preserve">b) Fasadni dilatacijski profili (zajeto nad 1., 2. in 3. nadstropjem): </t>
  </si>
  <si>
    <t xml:space="preserve">c) Kontaktna fasada (TI kamena volna deb. 16 cm) - ocenjeno cca 416 m1: </t>
  </si>
  <si>
    <t>Okna in vrata</t>
  </si>
  <si>
    <t>OKNA IN VRATA</t>
  </si>
  <si>
    <r>
      <rPr>
        <b/>
        <sz val="10"/>
        <rFont val="Arial"/>
        <family val="2"/>
        <charset val="238"/>
      </rPr>
      <t>Razna ostala dodatna in nepredvidena dela</t>
    </r>
    <r>
      <rPr>
        <sz val="10"/>
        <rFont val="Arial"/>
        <family val="2"/>
        <charset val="238"/>
      </rPr>
      <t>, ki se lahko pojavijo v času gradnje in niso posebej zajeta v osnovnem popisu del.
Ocenjeno 5% vrednosti vseh oken in vrat.</t>
    </r>
  </si>
  <si>
    <r>
      <t xml:space="preserve">Vrata  :  
- vhodna vrata v stanovanjske lamele : </t>
    </r>
    <r>
      <rPr>
        <sz val="11"/>
        <rFont val="Arial"/>
        <family val="2"/>
        <charset val="238"/>
      </rPr>
      <t xml:space="preserve">jekleni prašno barvan okvir, zastekljeno z varnostnim izolativnim steklom ( Uw-max 1,30 W/m2 K), električna ključavnica, enokrilna avtomatska, odpiranje s kartico in preko domofona, kljuka po SIST EN 179, svetla odprtina min. 91/210
</t>
    </r>
    <r>
      <rPr>
        <b/>
        <sz val="11"/>
        <rFont val="Arial"/>
        <family val="2"/>
        <charset val="238"/>
      </rPr>
      <t xml:space="preserve">
- vhodna vrata stopnišč : </t>
    </r>
    <r>
      <rPr>
        <sz val="11"/>
        <rFont val="Arial"/>
        <family val="2"/>
        <charset val="238"/>
      </rPr>
      <t xml:space="preserve">požarna EI 30-C3, jekleni prašno barvan okvir, zastekljeno z varnostnim steklom , cilindrična ključavnica, samozapiralo, enokrilna, kljuka po SIST EN 179, svetla odprtina min. 91/210
</t>
    </r>
    <r>
      <rPr>
        <b/>
        <sz val="11"/>
        <rFont val="Arial"/>
        <family val="2"/>
        <charset val="238"/>
      </rPr>
      <t xml:space="preserve">
- vhodna vrata za stranke knjižnice : </t>
    </r>
    <r>
      <rPr>
        <sz val="11"/>
        <rFont val="Arial"/>
        <family val="2"/>
        <charset val="238"/>
      </rPr>
      <t>jekleni prašno barvan okvir, zastekljeno z varnostnim izolativnim steklom ( Uw-max 1,30 W/m2 K), drsna avtomatska, svetla odprtina min. 91/210, kontrola izhoda</t>
    </r>
    <r>
      <rPr>
        <b/>
        <sz val="11"/>
        <rFont val="Arial"/>
        <family val="2"/>
        <charset val="238"/>
      </rPr>
      <t xml:space="preserve">
- vhodna vrata za stranke lekarne: </t>
    </r>
    <r>
      <rPr>
        <sz val="11"/>
        <rFont val="Arial"/>
        <family val="2"/>
        <charset val="238"/>
      </rPr>
      <t>jekleni prašno barvan okvir, zastekljeno z varnostnim izolativnim steklom ( Uw-max 1,30 W/m2 K), drsna avtomatska, svetla odprtina min. 91/210, dodatno varovanje s kovinsko mrežo</t>
    </r>
    <r>
      <rPr>
        <b/>
        <sz val="11"/>
        <rFont val="Arial"/>
        <family val="2"/>
        <charset val="238"/>
      </rPr>
      <t xml:space="preserve">
- vrata v stanovanja: </t>
    </r>
    <r>
      <rPr>
        <sz val="11"/>
        <rFont val="Arial"/>
        <family val="2"/>
        <charset val="238"/>
      </rPr>
      <t>požarna EI 30, cilindrična ključavnica z več točkovnim zapiranjem, trojno nasadilo, zvočna izolativnost 37 dB, svetla odprtina min. 91/210, kukalo, kovinska ploščica s številko stanovanja</t>
    </r>
    <r>
      <rPr>
        <b/>
        <sz val="11"/>
        <rFont val="Arial"/>
        <family val="2"/>
        <charset val="238"/>
      </rPr>
      <t xml:space="preserve">
Krila: </t>
    </r>
    <r>
      <rPr>
        <sz val="11"/>
        <rFont val="Arial"/>
        <family val="2"/>
        <charset val="238"/>
      </rPr>
      <t xml:space="preserve">sredica iz masivnega lesenega okvirja in iverokal plošče   obojestransko obložena z vlakneno ploščo (d=3,2 mm), finalno obdelano z gladkim ultrapasom in ABS robnimi nalimki, z vgrajenim sistemom proti krivljenju krila, </t>
    </r>
    <r>
      <rPr>
        <b/>
        <sz val="11"/>
        <rFont val="Arial"/>
        <family val="2"/>
        <charset val="238"/>
      </rPr>
      <t xml:space="preserve">
Podboj:</t>
    </r>
    <r>
      <rPr>
        <sz val="11"/>
        <rFont val="Arial"/>
        <family val="2"/>
        <charset val="238"/>
      </rPr>
      <t>kovinsk</t>
    </r>
    <r>
      <rPr>
        <b/>
        <sz val="11"/>
        <rFont val="Arial"/>
        <family val="2"/>
        <charset val="238"/>
      </rPr>
      <t xml:space="preserve">i </t>
    </r>
    <r>
      <rPr>
        <sz val="11"/>
        <rFont val="Arial"/>
        <family val="2"/>
        <charset val="238"/>
      </rPr>
      <t xml:space="preserve">suho montažni prašno barvan </t>
    </r>
    <r>
      <rPr>
        <b/>
        <sz val="11"/>
        <rFont val="Arial"/>
        <family val="2"/>
        <charset val="238"/>
      </rPr>
      <t xml:space="preserve">
- notranja vrata stanovanj: </t>
    </r>
    <r>
      <rPr>
        <sz val="11"/>
        <rFont val="Arial"/>
        <family val="2"/>
        <charset val="238"/>
      </rPr>
      <t xml:space="preserve">kompozitno krilo s folijo in ABS nalimkom s posnetimi robovi. Kljuka in navaden ključ. </t>
    </r>
    <r>
      <rPr>
        <b/>
        <sz val="11"/>
        <rFont val="Arial"/>
        <family val="2"/>
        <charset val="238"/>
      </rPr>
      <t xml:space="preserve">
</t>
    </r>
    <r>
      <rPr>
        <sz val="11"/>
        <rFont val="Arial"/>
        <family val="2"/>
        <charset val="238"/>
      </rPr>
      <t xml:space="preserve">Vsa vrata naj imajo ustrezne tipske podboje (suho montažne) s posnetimi robovi in tesnili v pripirah.  </t>
    </r>
    <r>
      <rPr>
        <b/>
        <sz val="11"/>
        <rFont val="Arial"/>
        <family val="2"/>
        <charset val="238"/>
      </rPr>
      <t xml:space="preserve">
- notranja vrata knjižnice:</t>
    </r>
    <r>
      <rPr>
        <sz val="11"/>
        <rFont val="Arial"/>
        <family val="2"/>
        <charset val="238"/>
      </rPr>
      <t xml:space="preserve">kompozitno krilo s folijo in ABS nalimkom s posnetimi robovi. Kljuka in cilindrična ključavnica. Vsa vrata naj imajo ustrezne tipske podboje (suho montažne) s posnetimi robovi in tesnili v pripirah.  </t>
    </r>
    <r>
      <rPr>
        <b/>
        <sz val="11"/>
        <rFont val="Arial"/>
        <family val="2"/>
        <charset val="238"/>
      </rPr>
      <t xml:space="preserve">
- notranja vrata lekarne:</t>
    </r>
    <r>
      <rPr>
        <sz val="11"/>
        <rFont val="Arial"/>
        <family val="2"/>
        <charset val="238"/>
      </rPr>
      <t>kompozitno krilo s folijo in ABS nalimkom s posnetimi robovi. Kljuka in cilindrična ključavnica. Vsa vrata naj imajo ustrezne tipske podboje (suho montažne) s  posnetimi robovi in tesnili v pripirah.  
Določena vrata v lekarni so drsna, s polnimi ali steklenimi krili po projektu opreme.</t>
    </r>
    <r>
      <rPr>
        <b/>
        <sz val="11"/>
        <rFont val="Arial"/>
        <family val="2"/>
        <charset val="238"/>
      </rPr>
      <t xml:space="preserve">
- vrata vzporednih prostorov: </t>
    </r>
    <r>
      <rPr>
        <sz val="11"/>
        <rFont val="Arial"/>
        <family val="2"/>
        <charset val="238"/>
      </rPr>
      <t>kovinski suho montažni prašno barvan podboj, kovinsko krilo, cilindrična ključavnica  s sistemskim ključem</t>
    </r>
    <r>
      <rPr>
        <b/>
        <sz val="11"/>
        <rFont val="Arial"/>
        <family val="2"/>
        <charset val="238"/>
      </rPr>
      <t xml:space="preserve">
- požarna vrata vzporednih prostorov: </t>
    </r>
    <r>
      <rPr>
        <sz val="11"/>
        <rFont val="Arial"/>
        <family val="2"/>
        <charset val="238"/>
      </rPr>
      <t>požarna EI 30-C3, kovinski suho montažni prašno barvan podboj, kovinsko krilo, cilindrična ključavnica s sistemskim ključem, kljuka po SIST EN 179, samozapiralo</t>
    </r>
    <r>
      <rPr>
        <b/>
        <sz val="11"/>
        <rFont val="Arial"/>
        <family val="2"/>
        <charset val="238"/>
      </rPr>
      <t xml:space="preserve">
- dvižna vrata na uvozu v klet: </t>
    </r>
    <r>
      <rPr>
        <sz val="11"/>
        <rFont val="Arial"/>
        <family val="2"/>
        <charset val="238"/>
      </rPr>
      <t>kovinska avtomatska dvižna vrata, delno mrežaste izvedbe svetle površine min. 1 m2,skladno s požarno študijo. Daljinsko odpiranje  vrat s kartico.</t>
    </r>
    <r>
      <rPr>
        <b/>
        <sz val="11"/>
        <rFont val="Arial"/>
        <family val="2"/>
        <charset val="238"/>
      </rPr>
      <t xml:space="preserve">
Vrata knjižnica – stopnišče 2: </t>
    </r>
    <r>
      <rPr>
        <sz val="11"/>
        <rFont val="Arial"/>
        <family val="2"/>
        <charset val="238"/>
      </rPr>
      <t xml:space="preserve">požarna EI 30-C3, kovinski suho montažni prašno barvan podboj, kovinsko krilo, električna cilindrična ključavnica z rezervnim napajanjem v primeru evakuacije, kljuka po SIST EN 179, samozapiralo. 
</t>
    </r>
    <r>
      <rPr>
        <b/>
        <sz val="11"/>
        <rFont val="Arial"/>
        <family val="2"/>
        <charset val="238"/>
      </rPr>
      <t xml:space="preserve">
- vrata v shramb stanovanj: </t>
    </r>
    <r>
      <rPr>
        <sz val="11"/>
        <rFont val="Arial"/>
        <family val="2"/>
        <charset val="238"/>
      </rPr>
      <t>lahka lesena, zaklepanje z obešanko</t>
    </r>
    <r>
      <rPr>
        <b/>
        <sz val="11"/>
        <rFont val="Arial"/>
        <family val="2"/>
        <charset val="238"/>
      </rPr>
      <t xml:space="preserve">
</t>
    </r>
  </si>
  <si>
    <t>VRATA- STANOVANJA:</t>
  </si>
  <si>
    <r>
      <t>Izdelava, dobava in montaža notranjih vrat.
Gradbena odprtina:</t>
    </r>
    <r>
      <rPr>
        <sz val="10"/>
        <rFont val="Arial"/>
        <family val="2"/>
        <charset val="238"/>
      </rPr>
      <t xml:space="preserve"> 220/280 cm 
</t>
    </r>
    <r>
      <rPr>
        <b/>
        <sz val="10"/>
        <rFont val="Arial"/>
        <family val="2"/>
        <charset val="238"/>
      </rPr>
      <t>Odpiranje:</t>
    </r>
    <r>
      <rPr>
        <sz val="10"/>
        <rFont val="Arial"/>
        <family val="2"/>
        <charset val="238"/>
      </rPr>
      <t xml:space="preserve"> D1
</t>
    </r>
    <r>
      <rPr>
        <b/>
        <sz val="10"/>
        <rFont val="Arial"/>
        <family val="2"/>
        <charset val="238"/>
      </rPr>
      <t xml:space="preserve">Posebnosti: 
</t>
    </r>
    <r>
      <rPr>
        <sz val="10"/>
        <rFont val="Arial"/>
        <family val="2"/>
        <charset val="238"/>
      </rPr>
      <t>- Avtomatska vrata
- Domofon
- El. ključavnica (kartica)
- Nadsvetloba
- panik kljuka EN179
- Dvostranska stranska svetloba
- Varnostno izolativno steklo
Glej splošne opombe za vrata, barva in ostali elementi po izbiri projektanta oz. investitorja. 
Vse mere in št. komadov obvezno preveriti na licu mesta!
POZ.: S-VV1</t>
    </r>
  </si>
  <si>
    <r>
      <t>Izdelava, dobava in montaža notranjih vrat.
Gradbena odprtina:</t>
    </r>
    <r>
      <rPr>
        <sz val="10"/>
        <rFont val="Arial"/>
        <family val="2"/>
        <charset val="238"/>
      </rPr>
      <t xml:space="preserve"> 220/280 cm 
</t>
    </r>
    <r>
      <rPr>
        <b/>
        <sz val="10"/>
        <rFont val="Arial"/>
        <family val="2"/>
        <charset val="238"/>
      </rPr>
      <t>Odpiranje:</t>
    </r>
    <r>
      <rPr>
        <sz val="10"/>
        <rFont val="Arial"/>
        <family val="2"/>
        <charset val="238"/>
      </rPr>
      <t xml:space="preserve"> D1
</t>
    </r>
    <r>
      <rPr>
        <b/>
        <sz val="10"/>
        <rFont val="Arial"/>
        <family val="2"/>
        <charset val="238"/>
      </rPr>
      <t xml:space="preserve">Posebnosti: 
</t>
    </r>
    <r>
      <rPr>
        <sz val="10"/>
        <rFont val="Arial"/>
        <family val="2"/>
        <charset val="238"/>
      </rPr>
      <t>- Avtomatska vrata
- Domofon
- El. ključavnica (kartica)
- Nadsvetloba
- panik kljuka EN179
- Enostranska stranska svetloba
- Varnostno izolativno steklo
Glej splošne opombe za vrata, barva in ostali elementi po izbiri projektanta oz. investitorja. 
Vse mere in št. komadov obvezno preveriti na licu mesta!
POZ.: S-VV2</t>
    </r>
  </si>
  <si>
    <r>
      <t>Izdelava, dobava in montaža notranjih vrat.
Gradbena odprtina:</t>
    </r>
    <r>
      <rPr>
        <sz val="10"/>
        <rFont val="Arial"/>
        <family val="2"/>
        <charset val="238"/>
      </rPr>
      <t xml:space="preserve"> 90/210 cm 
</t>
    </r>
    <r>
      <rPr>
        <b/>
        <sz val="10"/>
        <rFont val="Arial"/>
        <family val="2"/>
        <charset val="238"/>
      </rPr>
      <t>Odpiranje:</t>
    </r>
    <r>
      <rPr>
        <sz val="10"/>
        <rFont val="Arial"/>
        <family val="2"/>
        <charset val="238"/>
      </rPr>
      <t xml:space="preserve"> L2
</t>
    </r>
    <r>
      <rPr>
        <b/>
        <sz val="10"/>
        <rFont val="Arial"/>
        <family val="2"/>
        <charset val="238"/>
      </rPr>
      <t xml:space="preserve">Posebnosti: 
</t>
    </r>
    <r>
      <rPr>
        <sz val="10"/>
        <rFont val="Arial"/>
        <family val="2"/>
        <charset val="238"/>
      </rPr>
      <t>- Sistemska ključavnica
- panik kljuka EN179
- Samozapiralo
Glej splošne opombe za vrata, barva in ostali elementi po izbiri projektanta oz. investitorja. 
Vse mere in št. komadov obvezno preveriti na licu mesta!
POZ.: S-VV3</t>
    </r>
  </si>
  <si>
    <r>
      <t>Izdelava, dobava in montaža notranjih vrat EI30.
Gradbena odprtina:</t>
    </r>
    <r>
      <rPr>
        <sz val="10"/>
        <rFont val="Arial"/>
        <family val="2"/>
        <charset val="238"/>
      </rPr>
      <t xml:space="preserve"> 99/214 cm 
</t>
    </r>
    <r>
      <rPr>
        <b/>
        <sz val="10"/>
        <rFont val="Arial"/>
        <family val="2"/>
        <charset val="238"/>
      </rPr>
      <t>Odpiranje:</t>
    </r>
    <r>
      <rPr>
        <sz val="10"/>
        <rFont val="Arial"/>
        <family val="2"/>
        <charset val="238"/>
      </rPr>
      <t xml:space="preserve"> D1
</t>
    </r>
    <r>
      <rPr>
        <b/>
        <sz val="10"/>
        <rFont val="Arial"/>
        <family val="2"/>
        <charset val="238"/>
      </rPr>
      <t xml:space="preserve">Posebnosti: 
</t>
    </r>
    <r>
      <rPr>
        <sz val="10"/>
        <rFont val="Arial"/>
        <family val="2"/>
        <charset val="238"/>
      </rPr>
      <t>- požarna vrata
- panik kljuka EN179
- Samozapiralo
Glej splošne opombe za vrata, barva in ostali elementi po izbiri projektanta oz. investitorja. 
Vse mere in št. komadov obvezno preveriti na licu mesta!
POZ.: S-VK1 EI30</t>
    </r>
  </si>
  <si>
    <r>
      <t>Izdelava, dobava in montaža notranjih vrat EI30.
Gradbena odprtina:</t>
    </r>
    <r>
      <rPr>
        <sz val="10"/>
        <rFont val="Arial"/>
        <family val="2"/>
        <charset val="238"/>
      </rPr>
      <t xml:space="preserve"> 99/210 cm 
</t>
    </r>
    <r>
      <rPr>
        <b/>
        <sz val="10"/>
        <rFont val="Arial"/>
        <family val="2"/>
        <charset val="238"/>
      </rPr>
      <t>Odpiranje:</t>
    </r>
    <r>
      <rPr>
        <sz val="10"/>
        <rFont val="Arial"/>
        <family val="2"/>
        <charset val="238"/>
      </rPr>
      <t xml:space="preserve"> D1 L1
</t>
    </r>
    <r>
      <rPr>
        <b/>
        <sz val="10"/>
        <rFont val="Arial"/>
        <family val="2"/>
        <charset val="238"/>
      </rPr>
      <t xml:space="preserve">Posebnosti: 
</t>
    </r>
    <r>
      <rPr>
        <sz val="10"/>
        <rFont val="Arial"/>
        <family val="2"/>
        <charset val="238"/>
      </rPr>
      <t>- požarna vrata
- panik kljuka EN179
- Samozapiralo
Glej splošne opombe za vrata, barva in ostali elementi po izbiri projektanta oz. investitorja. 
Vse mere in št. komadov obvezno preveriti na licu mesta!
POZ.: S-VK2 EI30</t>
    </r>
  </si>
  <si>
    <r>
      <t>Izdelava, dobava in montaža notranjih vrat.
Gradbena odprtina:</t>
    </r>
    <r>
      <rPr>
        <sz val="10"/>
        <rFont val="Arial"/>
        <family val="2"/>
        <charset val="238"/>
      </rPr>
      <t xml:space="preserve"> 81/210 cm 
</t>
    </r>
    <r>
      <rPr>
        <b/>
        <sz val="10"/>
        <rFont val="Arial"/>
        <family val="2"/>
        <charset val="238"/>
      </rPr>
      <t>Odpiranje:</t>
    </r>
    <r>
      <rPr>
        <sz val="10"/>
        <rFont val="Arial"/>
        <family val="2"/>
        <charset val="238"/>
      </rPr>
      <t xml:space="preserve"> D1
</t>
    </r>
    <r>
      <rPr>
        <b/>
        <sz val="10"/>
        <rFont val="Arial"/>
        <family val="2"/>
        <charset val="238"/>
      </rPr>
      <t xml:space="preserve">Posebnosti: 
</t>
    </r>
    <r>
      <rPr>
        <sz val="10"/>
        <rFont val="Arial"/>
        <family val="2"/>
        <charset val="238"/>
      </rPr>
      <t>- prezr.reš. ali spodr.sp. (po nač.s.i.)
Glej splošne opombe za vrata, barva in ostali elementi po izbiri projektanta oz. investitorja. 
Vse mere in št. komadov obvezno preveriti na licu mesta!
POZ.: S-NV3</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</si>
  <si>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L4 D3
</t>
    </r>
    <r>
      <rPr>
        <b/>
        <sz val="10"/>
        <rFont val="Arial"/>
        <family val="2"/>
        <charset val="238"/>
      </rPr>
      <t xml:space="preserve">Posebnosti: 
</t>
    </r>
    <r>
      <rPr>
        <sz val="10"/>
        <rFont val="Arial"/>
        <family val="2"/>
        <charset val="238"/>
      </rPr>
      <t>- požarna vrata
- panik kljuka EN179
- Samozapiralo
Glej splošne opombe za vrata, barva in ostali elementi po izbiri projektanta oz. investitorja. 
Vse mere in št. komadov obvezno preveriti na licu mesta!
POZ.: S-NV4 EI30</t>
    </r>
  </si>
  <si>
    <r>
      <t>Izdelava, dobava in montaža notranjih vrat EI30.
Gradbena odprtina:</t>
    </r>
    <r>
      <rPr>
        <sz val="10"/>
        <rFont val="Arial"/>
        <family val="2"/>
        <charset val="238"/>
      </rPr>
      <t xml:space="preserve"> 111/210 cm 
</t>
    </r>
    <r>
      <rPr>
        <b/>
        <sz val="10"/>
        <rFont val="Arial"/>
        <family val="2"/>
        <charset val="238"/>
      </rPr>
      <t>Odpiranje:</t>
    </r>
    <r>
      <rPr>
        <sz val="10"/>
        <rFont val="Arial"/>
        <family val="2"/>
        <charset val="238"/>
      </rPr>
      <t xml:space="preserve"> L1
</t>
    </r>
    <r>
      <rPr>
        <b/>
        <sz val="10"/>
        <rFont val="Arial"/>
        <family val="2"/>
        <charset val="238"/>
      </rPr>
      <t xml:space="preserve">Posebnosti: 
</t>
    </r>
    <r>
      <rPr>
        <sz val="10"/>
        <rFont val="Arial"/>
        <family val="2"/>
        <charset val="238"/>
      </rPr>
      <t>- požarna vrata
- panik kljuka EN179
- Samozapiralo
Glej splošne opombe za vrata, barva in ostali elementi po izbiri projektanta oz. investitorja. 
Vse mere in št. komadov obvezno preveriti na licu mesta!
POZ.: S-NV5 EI30</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</si>
  <si>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L1
</t>
    </r>
    <r>
      <rPr>
        <b/>
        <sz val="10"/>
        <rFont val="Arial"/>
        <family val="2"/>
        <charset val="238"/>
      </rPr>
      <t xml:space="preserve">Posebnosti: 
</t>
    </r>
    <r>
      <rPr>
        <sz val="10"/>
        <rFont val="Arial"/>
        <family val="2"/>
        <charset val="238"/>
      </rPr>
      <t>- požarna vrata
- Samozapiralo
Glej splošne opombe za vrata, barva in ostali elementi po izbiri projektanta oz. investitorja. 
Vse mere in št. komadov obvezno preveriti na licu mesta!
POZ.: S-NV6 EI30</t>
    </r>
  </si>
  <si>
    <r>
      <t>Izdelava, dobava in montaža notranjih vrat EI30.
Gradbena odprtina:</t>
    </r>
    <r>
      <rPr>
        <sz val="10"/>
        <rFont val="Arial"/>
        <family val="2"/>
        <charset val="238"/>
      </rPr>
      <t xml:space="preserve"> 111/210 cm 
</t>
    </r>
    <r>
      <rPr>
        <b/>
        <sz val="10"/>
        <rFont val="Arial"/>
        <family val="2"/>
        <charset val="238"/>
      </rPr>
      <t>Odpiranje:</t>
    </r>
    <r>
      <rPr>
        <sz val="10"/>
        <rFont val="Arial"/>
        <family val="2"/>
        <charset val="238"/>
      </rPr>
      <t xml:space="preserve"> D2
</t>
    </r>
    <r>
      <rPr>
        <b/>
        <sz val="10"/>
        <rFont val="Arial"/>
        <family val="2"/>
        <charset val="238"/>
      </rPr>
      <t xml:space="preserve">Posebnosti: 
</t>
    </r>
    <r>
      <rPr>
        <sz val="10"/>
        <rFont val="Arial"/>
        <family val="2"/>
        <charset val="238"/>
      </rPr>
      <t>- požarna vrata
- Samozapiralo
Glej splošne opombe za vrata, barva in ostali elementi po izbiri projektanta oz. investitorja. 
Vse mere in št. komadov obvezno preveriti na licu mesta!
POZ.: S-NV7 EI30</t>
    </r>
  </si>
  <si>
    <r>
      <t>Izdelava, dobava in montaža notranjih vrat EI30.
Gradbena odprtina:</t>
    </r>
    <r>
      <rPr>
        <sz val="10"/>
        <rFont val="Arial"/>
        <family val="2"/>
        <charset val="238"/>
      </rPr>
      <t xml:space="preserve"> 200/210 cm 
</t>
    </r>
    <r>
      <rPr>
        <b/>
        <sz val="10"/>
        <rFont val="Arial"/>
        <family val="2"/>
        <charset val="238"/>
      </rPr>
      <t>Odpiranje:</t>
    </r>
    <r>
      <rPr>
        <sz val="10"/>
        <rFont val="Arial"/>
        <family val="2"/>
        <charset val="238"/>
      </rPr>
      <t xml:space="preserve"> L2
</t>
    </r>
    <r>
      <rPr>
        <b/>
        <sz val="10"/>
        <rFont val="Arial"/>
        <family val="2"/>
        <charset val="238"/>
      </rPr>
      <t xml:space="preserve">Posebnosti: 
</t>
    </r>
    <r>
      <rPr>
        <sz val="10"/>
        <rFont val="Arial"/>
        <family val="2"/>
        <charset val="238"/>
      </rPr>
      <t>- požarna vrata
- Samozapiralo
- varnostno izolativno steklo
- dvostranska stranska svetloba
Glej splošne opombe za vrata, barva in ostali elementi po izbiri projektanta oz. investitorja. 
Vse mere in št. komadov obvezno preveriti na licu mesta!
POZ.: S-NV8 EI30</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</si>
  <si>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L2 D8
</t>
    </r>
    <r>
      <rPr>
        <b/>
        <sz val="10"/>
        <rFont val="Arial"/>
        <family val="2"/>
        <charset val="238"/>
      </rPr>
      <t xml:space="preserve">Posebnosti: 
</t>
    </r>
    <r>
      <rPr>
        <sz val="10"/>
        <rFont val="Arial"/>
        <family val="2"/>
        <charset val="238"/>
      </rPr>
      <t>- požarna vrata
- Samozapiralo
- panik kljuka EN 179
Glej splošne opombe za vrata, barva in ostali elementi po izbiri projektanta oz. investitorja. 
Vse mere in št. komadov obvezno preveriti na licu mesta!
POZ.: S-NV9 EI30</t>
    </r>
  </si>
  <si>
    <r>
      <t>Izdelava, dobava in montaža notranjih vrat EI30.
Gradbena odprtina:</t>
    </r>
    <r>
      <rPr>
        <sz val="10"/>
        <rFont val="Arial"/>
        <family val="2"/>
        <charset val="238"/>
      </rPr>
      <t xml:space="preserve"> 60/180 cm 
</t>
    </r>
    <r>
      <rPr>
        <b/>
        <sz val="10"/>
        <rFont val="Arial"/>
        <family val="2"/>
        <charset val="238"/>
      </rPr>
      <t>Odpiranje:</t>
    </r>
    <r>
      <rPr>
        <sz val="10"/>
        <rFont val="Arial"/>
        <family val="2"/>
        <charset val="238"/>
      </rPr>
      <t xml:space="preserve"> L12 D4
</t>
    </r>
    <r>
      <rPr>
        <b/>
        <sz val="10"/>
        <rFont val="Arial"/>
        <family val="2"/>
        <charset val="238"/>
      </rPr>
      <t xml:space="preserve">Posebnosti: 
</t>
    </r>
    <r>
      <rPr>
        <sz val="10"/>
        <rFont val="Arial"/>
        <family val="2"/>
        <charset val="238"/>
      </rPr>
      <t>- požarna vrata
Glej splošne opombe za vrata, barva in ostali elementi po izbiri projektanta oz. investitorja. 
Vse mere in št. komadov obvezno preveriti na licu mesta!
POZ.: S-VJ1 EI30</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</si>
  <si>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L26 D36
</t>
    </r>
    <r>
      <rPr>
        <b/>
        <sz val="10"/>
        <rFont val="Arial"/>
        <family val="2"/>
        <charset val="238"/>
      </rPr>
      <t xml:space="preserve">Posebnosti: 
</t>
    </r>
    <r>
      <rPr>
        <sz val="10"/>
        <rFont val="Arial"/>
        <family val="2"/>
        <charset val="238"/>
      </rPr>
      <t>- požarna vrata
Glej splošne opombe za vrata, barva in ostali elementi po izbiri projektanta oz. investitorja. 
Vse mere in št. komadov obvezno preveriti na licu mesta!
POZ.: S-VVS EI30</t>
    </r>
  </si>
  <si>
    <r>
      <t>Izdelava, dobava in montaža notranjih vrat EI30.
Gradbena odprtina:</t>
    </r>
    <r>
      <rPr>
        <sz val="10"/>
        <rFont val="Arial"/>
        <family val="2"/>
        <charset val="238"/>
      </rPr>
      <t xml:space="preserve"> 101/210 cm 
</t>
    </r>
    <r>
      <rPr>
        <b/>
        <sz val="10"/>
        <rFont val="Arial"/>
        <family val="2"/>
        <charset val="238"/>
      </rPr>
      <t>Odpiranje:</t>
    </r>
    <r>
      <rPr>
        <sz val="10"/>
        <rFont val="Arial"/>
        <family val="2"/>
        <charset val="238"/>
      </rPr>
      <t xml:space="preserve"> L2
</t>
    </r>
    <r>
      <rPr>
        <b/>
        <sz val="10"/>
        <rFont val="Arial"/>
        <family val="2"/>
        <charset val="238"/>
      </rPr>
      <t xml:space="preserve">Posebnosti: 
</t>
    </r>
    <r>
      <rPr>
        <sz val="10"/>
        <rFont val="Arial"/>
        <family val="2"/>
        <charset val="238"/>
      </rPr>
      <t>- požarna vrata
- Samozapiralo
Glej splošne opombe za vrata, barva in ostali elementi po izbiri projektanta oz. investitorja. 
Vse mere in št. komadov obvezno preveriti na licu mesta!
POZ.: S-VT2 EI30</t>
    </r>
  </si>
  <si>
    <r>
      <t>Izdelava, dobava in montaža notranjih vrat.
Gradbena odprtina:</t>
    </r>
    <r>
      <rPr>
        <sz val="10"/>
        <rFont val="Arial"/>
        <family val="2"/>
        <charset val="238"/>
      </rPr>
      <t xml:space="preserve"> 91/210 cm 
</t>
    </r>
    <r>
      <rPr>
        <b/>
        <sz val="10"/>
        <rFont val="Arial"/>
        <family val="2"/>
        <charset val="238"/>
      </rPr>
      <t>Odpiranje:</t>
    </r>
    <r>
      <rPr>
        <sz val="10"/>
        <rFont val="Arial"/>
        <family val="2"/>
        <charset val="238"/>
      </rPr>
      <t xml:space="preserve"> D2 L1
</t>
    </r>
    <r>
      <rPr>
        <b/>
        <sz val="10"/>
        <rFont val="Arial"/>
        <family val="2"/>
        <charset val="238"/>
      </rPr>
      <t xml:space="preserve">Posebnosti: 
</t>
    </r>
    <r>
      <rPr>
        <sz val="10"/>
        <rFont val="Arial"/>
        <family val="2"/>
        <charset val="238"/>
      </rPr>
      <t>- Kovinsko krilo
- Sistemska ključavnica
Glej splošne opombe za vrata, barva in ostali elementi po izbiri projektanta oz. investitorja. 
Vse mere in št. komadov obvezno preveriti na licu mesta!
POZ.: S-VS1</t>
    </r>
  </si>
  <si>
    <r>
      <t>Izdelava, dobava in montaža notranjih vrat.
Gradbena odprtina:</t>
    </r>
    <r>
      <rPr>
        <sz val="10"/>
        <rFont val="Arial"/>
        <family val="2"/>
        <charset val="238"/>
      </rPr>
      <t xml:space="preserve"> 71/210 cm 
</t>
    </r>
    <r>
      <rPr>
        <b/>
        <sz val="10"/>
        <rFont val="Arial"/>
        <family val="2"/>
        <charset val="238"/>
      </rPr>
      <t>Odpiranje:</t>
    </r>
    <r>
      <rPr>
        <sz val="10"/>
        <rFont val="Arial"/>
        <family val="2"/>
        <charset val="238"/>
      </rPr>
      <t xml:space="preserve"> D1
</t>
    </r>
    <r>
      <rPr>
        <b/>
        <sz val="10"/>
        <rFont val="Arial"/>
        <family val="2"/>
        <charset val="238"/>
      </rPr>
      <t xml:space="preserve">Posebnosti: 
</t>
    </r>
    <r>
      <rPr>
        <sz val="10"/>
        <rFont val="Arial"/>
        <family val="2"/>
        <charset val="238"/>
      </rPr>
      <t>- Lahka lesena vrata
- obešanka
Glej splošne opombe za vrata, barva in ostali elementi po izbiri projektanta oz. investitorja. 
Vse mere in št. komadov obvezno preveriti na licu mesta!
POZ.: S-VS2</t>
    </r>
  </si>
  <si>
    <r>
      <t>Izdelava, dobava in montaža notranjih vrat.
Gradbena odprtina:</t>
    </r>
    <r>
      <rPr>
        <sz val="10"/>
        <rFont val="Arial"/>
        <family val="2"/>
        <charset val="238"/>
      </rPr>
      <t xml:space="preserve"> 208/214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Kovinsko krilo
- Sistemska ključavnica
- dvokrilna vrata
Glej splošne opombe za vrata, barva in ostali elementi po izbiri projektanta oz. investitorja. 
Vse mere in št. komadov obvezno preveriti na licu mesta!
POZ.: S-VEO1</t>
    </r>
  </si>
  <si>
    <r>
      <t>Izdelava, dobava in montaža notranjih vrat.
Gradbena odprtina:</t>
    </r>
    <r>
      <rPr>
        <sz val="10"/>
        <rFont val="Arial"/>
        <family val="2"/>
        <charset val="238"/>
      </rPr>
      <t xml:space="preserve"> 200/210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varnostno zolativno steklo
- samozapiralo
- dvostranska stranska svetloba
Glej splošne opombe za vrata, barva in ostali elementi po izbiri projektanta oz. investitorja. 
Vse mere in št. komadov obvezno preveriti na licu mesta!
POZ.: S-VT1</t>
    </r>
  </si>
  <si>
    <r>
      <t>Izdelava, dobava in montaža notranjih vrat.
Gradbena odprtina:</t>
    </r>
    <r>
      <rPr>
        <sz val="10"/>
        <rFont val="Arial"/>
        <family val="2"/>
        <charset val="238"/>
      </rPr>
      <t xml:space="preserve"> 91/210 cm 
</t>
    </r>
    <r>
      <rPr>
        <b/>
        <sz val="10"/>
        <rFont val="Arial"/>
        <family val="2"/>
        <charset val="238"/>
      </rPr>
      <t>Odpiranje:</t>
    </r>
    <r>
      <rPr>
        <sz val="10"/>
        <rFont val="Arial"/>
        <family val="2"/>
        <charset val="238"/>
      </rPr>
      <t xml:space="preserve"> 4D 6L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S-NVS1</t>
    </r>
  </si>
  <si>
    <r>
      <t>Izdelava, dobava in montaža notranjih vrat.
Gradbena odprtina:</t>
    </r>
    <r>
      <rPr>
        <sz val="10"/>
        <rFont val="Arial"/>
        <family val="2"/>
        <charset val="238"/>
      </rPr>
      <t xml:space="preserve"> 81/210 cm 
</t>
    </r>
    <r>
      <rPr>
        <b/>
        <sz val="10"/>
        <rFont val="Arial"/>
        <family val="2"/>
        <charset val="238"/>
      </rPr>
      <t>Odpiranje:</t>
    </r>
    <r>
      <rPr>
        <sz val="10"/>
        <rFont val="Arial"/>
        <family val="2"/>
        <charset val="238"/>
      </rPr>
      <t xml:space="preserve"> 90D 100L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S-NVS2</t>
    </r>
  </si>
  <si>
    <r>
      <t>Izdelava, dobava in montaža garažnih dvižnoh vrat.
Gradbena odprtina:</t>
    </r>
    <r>
      <rPr>
        <sz val="10"/>
        <rFont val="Arial"/>
        <family val="2"/>
        <charset val="238"/>
      </rPr>
      <t xml:space="preserve"> 532/255 cm 
</t>
    </r>
    <r>
      <rPr>
        <b/>
        <sz val="10"/>
        <rFont val="Arial"/>
        <family val="2"/>
        <charset val="238"/>
      </rPr>
      <t>Odpiranje:</t>
    </r>
    <r>
      <rPr>
        <sz val="10"/>
        <rFont val="Arial"/>
        <family val="2"/>
        <charset val="238"/>
      </rPr>
      <t xml:space="preserve"> DV
</t>
    </r>
    <r>
      <rPr>
        <b/>
        <sz val="10"/>
        <rFont val="Arial"/>
        <family val="2"/>
        <charset val="238"/>
      </rPr>
      <t xml:space="preserve">Posebnosti: 
- </t>
    </r>
    <r>
      <rPr>
        <sz val="10"/>
        <rFont val="Arial"/>
        <family val="2"/>
        <charset val="238"/>
      </rPr>
      <t>Avtomatska dvižna mrežna garažna vrata
Glej splošne opombe za vrata, barva in ostali elementi po izbiri projektanta oz. investitorja. 
Vse mere in št. komadov obvezno preveriti na licu mesta!
POZ.: S-GV1</t>
    </r>
  </si>
  <si>
    <t>VRATA - KNJIŽNICA:</t>
  </si>
  <si>
    <r>
      <t>Izdelava, dobava in montaža vrat.
Gradbena odprtina:</t>
    </r>
    <r>
      <rPr>
        <sz val="10"/>
        <rFont val="Arial"/>
        <family val="2"/>
        <charset val="238"/>
      </rPr>
      <t xml:space="preserve"> 270/280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Avtomatska vrata
- Drsna vrata
- dvokrilna
- Nadsvetloba
- zasilno napajanje + tipka za odpiranje v sili
- Dvostranska stranska svetloba
- Varnostno izolativno steklo
Glej splošne opombe za vrata, barva in ostali elementi po izbiri projektanta oz. investitorja. 
Vse mere in št. komadov obvezno preveriti na licu mesta!
POZ.: K-VV1</t>
    </r>
  </si>
  <si>
    <r>
      <t>Izdelava, dobava in montaža vrat.
Gradbena odprtina:</t>
    </r>
    <r>
      <rPr>
        <sz val="10"/>
        <rFont val="Arial"/>
        <family val="2"/>
        <charset val="238"/>
      </rPr>
      <t xml:space="preserve"> 302/280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Avtomatska vrata
- Drsna vrata
- dvokrilna
- Nadsvetloba
- zasilno napajanje + tipka za odpiranje v sili
- Dvostranska stranska svetloba
- Varnostno izolativno steklo
- Kontrola izhoda
Glej splošne opombe za vrata, barva in ostali elementi po izbiri projektanta oz. investitorja. 
Vse mere in št. komadov obvezno preveriti na licu mesta!
POZ.: K-VV2</t>
    </r>
  </si>
  <si>
    <r>
      <t>Izdelava, dobava in montaža vrat.
Gradbena odprtina:</t>
    </r>
    <r>
      <rPr>
        <sz val="10"/>
        <rFont val="Arial"/>
        <family val="2"/>
        <charset val="238"/>
      </rPr>
      <t xml:space="preserve"> 180/280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dvokrilna
- Nadsvetloba
- Panik kljuka EN 179
- Samozapiralo
- Varnostno izolativno steklo
Glej splošne opombe za vrata, barva in ostali elementi po izbiri projektanta oz. investitorja. 
Vse mere in št. komadov obvezno preveriti na licu mesta!
POZ.: K-VV3</t>
    </r>
  </si>
  <si>
    <r>
      <t>Izdelava, dobava in montaža notranjih vrat.
Gradbena odprtina:</t>
    </r>
    <r>
      <rPr>
        <sz val="10"/>
        <rFont val="Arial"/>
        <family val="2"/>
        <charset val="238"/>
      </rPr>
      <t xml:space="preserve"> 91/210 cm 
</t>
    </r>
    <r>
      <rPr>
        <b/>
        <sz val="10"/>
        <rFont val="Arial"/>
        <family val="2"/>
        <charset val="238"/>
      </rPr>
      <t>Odpiranje:</t>
    </r>
    <r>
      <rPr>
        <sz val="10"/>
        <rFont val="Arial"/>
        <family val="2"/>
        <charset val="238"/>
      </rPr>
      <t xml:space="preserve"> 4D
</t>
    </r>
    <r>
      <rPr>
        <b/>
        <sz val="10"/>
        <rFont val="Arial"/>
        <family val="2"/>
        <charset val="238"/>
      </rPr>
      <t xml:space="preserve">Posebnosti: 
</t>
    </r>
    <r>
      <rPr>
        <sz val="10"/>
        <rFont val="Arial"/>
        <family val="2"/>
        <charset val="238"/>
      </rPr>
      <t>- samozapiralo
Glej splošne opombe za vrata, barva in ostali elementi po izbiri projektanta oz. investitorja. 
Vse mere in št. komadov obvezno preveriti na licu mesta!
POZ.: K-NV4</t>
    </r>
  </si>
  <si>
    <r>
      <t>Izdelava, dobava in montaža notranjih vrat.
Gradbena odprtina:</t>
    </r>
    <r>
      <rPr>
        <sz val="10"/>
        <rFont val="Arial"/>
        <family val="2"/>
        <charset val="238"/>
      </rPr>
      <t xml:space="preserve"> 242/210 cm 
</t>
    </r>
    <r>
      <rPr>
        <b/>
        <sz val="10"/>
        <rFont val="Arial"/>
        <family val="2"/>
        <charset val="238"/>
      </rPr>
      <t>Odpiranje:</t>
    </r>
    <r>
      <rPr>
        <sz val="10"/>
        <rFont val="Arial"/>
        <family val="2"/>
        <charset val="238"/>
      </rPr>
      <t xml:space="preserve"> ZV
</t>
    </r>
    <r>
      <rPr>
        <b/>
        <sz val="10"/>
        <rFont val="Arial"/>
        <family val="2"/>
        <charset val="238"/>
      </rPr>
      <t xml:space="preserve">Posebnosti: 
</t>
    </r>
    <r>
      <rPr>
        <sz val="10"/>
        <rFont val="Arial"/>
        <family val="2"/>
        <charset val="238"/>
      </rPr>
      <t>- zložljiva vrata
- varnostno izolativno steklo
Glej splošne opombe za vrata, barva in ostali elementi po izbiri projektanta oz. investitorja. 
Vse mere in št. komadov obvezno preveriti na licu mesta!
POZ.: K-NV6</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</si>
  <si>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1D
</t>
    </r>
    <r>
      <rPr>
        <b/>
        <sz val="10"/>
        <rFont val="Arial"/>
        <family val="2"/>
        <charset val="238"/>
      </rPr>
      <t xml:space="preserve">Posebnosti: 
</t>
    </r>
    <r>
      <rPr>
        <sz val="10"/>
        <rFont val="Arial"/>
        <family val="2"/>
        <charset val="238"/>
      </rPr>
      <t>- požarna vrata
- Samozapiralo
- panik kljuka EN 179
Glej splošne opombe za vrata, barva in ostali elementi po izbiri projektanta oz. investitorja. 
Vse mere in št. komadov obvezno preveriti na licu mesta!
POZ.: K-NV1 EI30</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</si>
  <si>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požarna vrata
- Samozapiralo
- panik kljuka EN 179
Glej splošne opombe za vrata, barva in ostali elementi po izbiri projektanta oz. investitorja. 
Vse mere in št. komadov obvezno preveriti na licu mesta!
POZ.: K-NV2 EI30</t>
    </r>
  </si>
  <si>
    <r>
      <t>Izdelava, dobava in montaža notranjih vrat EI30.
Gradbena odprtina:</t>
    </r>
    <r>
      <rPr>
        <sz val="10"/>
        <rFont val="Arial"/>
        <family val="2"/>
        <charset val="238"/>
      </rPr>
      <t xml:space="preserve"> 91/210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požarna vrata
- Samozapiralo
- panik kljuka EN 179
- Zunaj bunka
Glej splošne opombe za vrata, barva in ostali elementi po izbiri projektanta oz. investitorja. 
Vse mere in št. komadov obvezno preveriti na licu mesta!
POZ.: K-NV3 EI30</t>
    </r>
  </si>
  <si>
    <t>VRATA - DVORANA:</t>
  </si>
  <si>
    <r>
      <t>Izdelava, dobava in montaža vrat.
Gradbena odprtina:</t>
    </r>
    <r>
      <rPr>
        <sz val="10"/>
        <rFont val="Arial"/>
        <family val="2"/>
        <charset val="238"/>
      </rPr>
      <t xml:space="preserve"> 221/280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samozapiralo
- panik kljuka En 179
- Nadsvetloba
- Dvostranska stranska svetloba
- Varnostno izolativno steklo
Glej splošne opombe za vrata, barva in ostali elementi po izbiri projektanta oz. investitorja. 
Vse mere in št. komadov obvezno preveriti na licu mesta!
POZ.: D-VV2</t>
    </r>
  </si>
  <si>
    <r>
      <t>Izdelava, dobava in montaža vrat.
Gradbena odprtina:</t>
    </r>
    <r>
      <rPr>
        <sz val="10"/>
        <rFont val="Arial"/>
        <family val="2"/>
        <charset val="238"/>
      </rPr>
      <t xml:space="preserve"> 190/280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samozapiralo
- panik kljuka En 179
- Nadsvetloba
- Dvostranska stranska svetloba
- Varnostno izolativno steklo
Glej splošne opombe za vrata, barva in ostali elementi po izbiri projektanta oz. investitorja. 
Vse mere in št. komadov obvezno preveriti na licu mesta!
POZ.: D-VV1</t>
    </r>
  </si>
  <si>
    <r>
      <t>Izdelava, dobava in montaža vrat.
Gradbena odprtina:</t>
    </r>
    <r>
      <rPr>
        <sz val="10"/>
        <rFont val="Arial"/>
        <family val="2"/>
        <charset val="238"/>
      </rPr>
      <t xml:space="preserve"> 180/280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samozapiralo
- dvokrilna
- Nadsvetloba
- Varnostno izolativno steklo
Glej splošne opombe za vrata, barva in ostali elementi po izbiri projektanta oz. investitorja. 
Vse mere in št. komadov obvezno preveriti na licu mesta!
POZ.: D-VV4</t>
    </r>
  </si>
  <si>
    <r>
      <t>Izdelava, dobava in montaža vrat.
Gradbena odprtina:</t>
    </r>
    <r>
      <rPr>
        <sz val="10"/>
        <rFont val="Arial"/>
        <family val="2"/>
        <charset val="238"/>
      </rPr>
      <t xml:space="preserve"> 99/214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samozapiralo
- panik kljuka En 179
- zunaj bunka
Glej splošne opombe za vrata, barva in ostali elementi po izbiri projektanta oz. investitorja. 
Vse mere in št. komadov obvezno preveriti na licu mesta!
POZ.: D-VV3</t>
    </r>
  </si>
  <si>
    <r>
      <t>Izdelava, dobava in montaža vrat.
Gradbena odprtina:</t>
    </r>
    <r>
      <rPr>
        <sz val="10"/>
        <rFont val="Arial"/>
        <family val="2"/>
        <charset val="238"/>
      </rPr>
      <t xml:space="preserve"> 91/210 cm 
</t>
    </r>
    <r>
      <rPr>
        <b/>
        <sz val="10"/>
        <rFont val="Arial"/>
        <family val="2"/>
        <charset val="238"/>
      </rPr>
      <t>Odpiranje:</t>
    </r>
    <r>
      <rPr>
        <sz val="10"/>
        <rFont val="Arial"/>
        <family val="2"/>
        <charset val="238"/>
      </rPr>
      <t xml:space="preserve"> 3L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D-NV1</t>
    </r>
  </si>
  <si>
    <r>
      <t>Izdelava, dobava in montaža vrat.
Gradbena odprtina:</t>
    </r>
    <r>
      <rPr>
        <sz val="10"/>
        <rFont val="Arial"/>
        <family val="2"/>
        <charset val="238"/>
      </rPr>
      <t xml:space="preserve"> 81/210 cm 
</t>
    </r>
    <r>
      <rPr>
        <b/>
        <sz val="10"/>
        <rFont val="Arial"/>
        <family val="2"/>
        <charset val="238"/>
      </rPr>
      <t>Odpiranje:</t>
    </r>
    <r>
      <rPr>
        <sz val="10"/>
        <rFont val="Arial"/>
        <family val="2"/>
        <charset val="238"/>
      </rPr>
      <t xml:space="preserve"> 1D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D-NV2</t>
    </r>
  </si>
  <si>
    <r>
      <t>Izdelava, dobava in montaža vrat.
Gradbena odprtina:</t>
    </r>
    <r>
      <rPr>
        <sz val="10"/>
        <rFont val="Arial"/>
        <family val="2"/>
        <charset val="238"/>
      </rPr>
      <t xml:space="preserve"> 180/210 cm 
</t>
    </r>
    <r>
      <rPr>
        <b/>
        <sz val="10"/>
        <rFont val="Arial"/>
        <family val="2"/>
        <charset val="238"/>
      </rPr>
      <t>Odpiranje:</t>
    </r>
    <r>
      <rPr>
        <sz val="10"/>
        <rFont val="Arial"/>
        <family val="2"/>
        <charset val="238"/>
      </rPr>
      <t xml:space="preserve"> 2k
</t>
    </r>
    <r>
      <rPr>
        <b/>
        <sz val="10"/>
        <rFont val="Arial"/>
        <family val="2"/>
        <charset val="238"/>
      </rPr>
      <t xml:space="preserve">Posebnosti: 
</t>
    </r>
    <r>
      <rPr>
        <sz val="10"/>
        <rFont val="Arial"/>
        <family val="2"/>
        <charset val="238"/>
      </rPr>
      <t>- dvokrilna
- panik kljuka EN 179
- samozapiralo
Glej splošne opombe za vrata, barva in ostali elementi po izbiri projektanta oz. investitorja. 
Vse mere in št. komadov obvezno preveriti na licu mesta!
POZ.: D-NV3</t>
    </r>
  </si>
  <si>
    <t>VRATA - LEKARNA:</t>
  </si>
  <si>
    <r>
      <t>Izdelava, dobava in montaža vrat.
Gradbena odprtina:</t>
    </r>
    <r>
      <rPr>
        <sz val="10"/>
        <rFont val="Arial"/>
        <family val="2"/>
        <charset val="238"/>
      </rPr>
      <t xml:space="preserve"> 220/280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avtomatska vrata
- drsna vrata</t>
    </r>
    <r>
      <rPr>
        <b/>
        <sz val="10"/>
        <rFont val="Arial"/>
        <family val="2"/>
        <charset val="238"/>
      </rPr>
      <t xml:space="preserve">
</t>
    </r>
    <r>
      <rPr>
        <sz val="10"/>
        <rFont val="Arial"/>
        <family val="2"/>
        <charset val="238"/>
      </rPr>
      <t>- varnostna kovinska mreža
- zasilno napajanje + tipka za odpiranje v sili
- Nadsvetloba
- enostranska stranska svetloba
- Varnostno izolativno steklo
Glej splošne opombe za vrata, barva in ostali elementi po izbiri projektanta oz. investitorja. 
Vse mere in št. komadov obvezno preveriti na licu mesta!
POZ.: L-VV1</t>
    </r>
  </si>
  <si>
    <r>
      <t>Izdelava, dobava in montaža vrat.
Gradbena odprtina:</t>
    </r>
    <r>
      <rPr>
        <sz val="10"/>
        <rFont val="Arial"/>
        <family val="2"/>
        <charset val="238"/>
      </rPr>
      <t xml:space="preserve"> 120/210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avtomatska vrata
- drsna vrata</t>
    </r>
    <r>
      <rPr>
        <sz val="10"/>
        <rFont val="Arial"/>
        <family val="2"/>
        <charset val="238"/>
      </rPr>
      <t xml:space="preserve">
- zasilno napajanje + tipka za odpiranje v sili
- Varnostno izolativno steklo
Glej splošne opombe za vrata, barva in ostali elementi po izbiri projektanta oz. investitorja. 
Vse mere in št. komadov obvezno preveriti na licu mesta!
POZ.: L-VV2</t>
    </r>
  </si>
  <si>
    <r>
      <t>Izdelava, dobava in montaža vrat.
Gradbena odprtina:</t>
    </r>
    <r>
      <rPr>
        <sz val="10"/>
        <rFont val="Arial"/>
        <family val="2"/>
        <charset val="238"/>
      </rPr>
      <t xml:space="preserve"> 99/214 cm 
</t>
    </r>
    <r>
      <rPr>
        <b/>
        <sz val="10"/>
        <rFont val="Arial"/>
        <family val="2"/>
        <charset val="238"/>
      </rPr>
      <t>Odpiranje:</t>
    </r>
    <r>
      <rPr>
        <sz val="10"/>
        <rFont val="Arial"/>
        <family val="2"/>
        <charset val="238"/>
      </rPr>
      <t xml:space="preserve"> 1D
</t>
    </r>
    <r>
      <rPr>
        <b/>
        <sz val="10"/>
        <rFont val="Arial"/>
        <family val="2"/>
        <charset val="238"/>
      </rPr>
      <t xml:space="preserve">Posebnosti: 
</t>
    </r>
    <r>
      <rPr>
        <sz val="10"/>
        <rFont val="Arial"/>
        <family val="2"/>
        <charset val="238"/>
      </rPr>
      <t>- samozapiralo
Glej splošne opombe za vrata, barva in ostali elementi po izbiri projektanta oz. investitorja. 
Vse mere in št. komadov obvezno preveriti na licu mesta!
POZ.: L-VV3</t>
    </r>
  </si>
  <si>
    <r>
      <t>Izdelava, dobava in montaža vrat.
Gradbena odprtina:</t>
    </r>
    <r>
      <rPr>
        <sz val="10"/>
        <rFont val="Arial"/>
        <family val="2"/>
        <charset val="238"/>
      </rPr>
      <t xml:space="preserve"> 81/210 cm 
</t>
    </r>
    <r>
      <rPr>
        <b/>
        <sz val="10"/>
        <rFont val="Arial"/>
        <family val="2"/>
        <charset val="238"/>
      </rPr>
      <t>Odpiranje:</t>
    </r>
    <r>
      <rPr>
        <sz val="10"/>
        <rFont val="Arial"/>
        <family val="2"/>
        <charset val="238"/>
      </rPr>
      <t xml:space="preserve"> 2L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L-NV1</t>
    </r>
  </si>
  <si>
    <t>OKNA - STANOVANJA:</t>
  </si>
  <si>
    <r>
      <t>Izdelava, dobava in montaža PVC okna.
Gradbena odprtina:</t>
    </r>
    <r>
      <rPr>
        <sz val="10"/>
        <rFont val="Arial"/>
        <family val="2"/>
        <charset val="238"/>
      </rPr>
      <t xml:space="preserve"> 105/60 cm 
</t>
    </r>
    <r>
      <rPr>
        <b/>
        <sz val="10"/>
        <rFont val="Arial"/>
        <family val="2"/>
        <charset val="238"/>
      </rPr>
      <t>Posebnosti: 
/</t>
    </r>
    <r>
      <rPr>
        <sz val="10"/>
        <rFont val="Arial"/>
        <family val="2"/>
        <charset val="238"/>
      </rPr>
      <t xml:space="preserve">
Glej splošne opombe za okna, barva in ostali elementi po izbiri projektanta oz. investitorja. 
Vse mere in št. komadov obvezno preveriti na licu mesta!
POZ.: O1</t>
    </r>
  </si>
  <si>
    <r>
      <t>Izdelava, dobava in montaža PVC okna.
Gradbena odprtina:</t>
    </r>
    <r>
      <rPr>
        <sz val="10"/>
        <rFont val="Arial"/>
        <family val="2"/>
        <charset val="238"/>
      </rPr>
      <t xml:space="preserve"> 105/180 cm 
</t>
    </r>
    <r>
      <rPr>
        <b/>
        <sz val="10"/>
        <rFont val="Arial"/>
        <family val="2"/>
        <charset val="238"/>
      </rPr>
      <t xml:space="preserve">Posebnosti: 
</t>
    </r>
    <r>
      <rPr>
        <sz val="10"/>
        <rFont val="Arial"/>
        <family val="2"/>
        <charset val="238"/>
      </rPr>
      <t>- žaluzije - ročno upravljanje
Glej splošne opombe za okna, barva in ostali elementi po izbiri projektanta oz. investitorja. 
Vse mere in št. komadov obvezno preveriti na licu mesta!
POZ.: O4</t>
    </r>
  </si>
  <si>
    <t xml:space="preserve">a) Okno: </t>
  </si>
  <si>
    <t xml:space="preserve">b) Žaluzije: </t>
  </si>
  <si>
    <r>
      <t>Izdelava, dobava in montaža PVC okna.
Gradbena odprtina:</t>
    </r>
    <r>
      <rPr>
        <sz val="10"/>
        <rFont val="Arial"/>
        <family val="2"/>
        <charset val="238"/>
      </rPr>
      <t xml:space="preserve"> 105/150 cm 
</t>
    </r>
    <r>
      <rPr>
        <b/>
        <sz val="10"/>
        <rFont val="Arial"/>
        <family val="2"/>
        <charset val="238"/>
      </rPr>
      <t xml:space="preserve">Posebnosti: 
</t>
    </r>
    <r>
      <rPr>
        <sz val="10"/>
        <rFont val="Arial"/>
        <family val="2"/>
        <charset val="238"/>
      </rPr>
      <t>- žaluzije - ročno upravljanje
- integrirano prezračevanje
Glej splošne opombe za okna, barva in ostali elementi po izbiri projektanta oz. investitorja. 
Vse mere in št. komadov obvezno preveriti na licu mesta!
POZ.: O6</t>
    </r>
  </si>
  <si>
    <r>
      <t>Izdelava, dobava in montaža PVC okna.
Gradbena odprtina:</t>
    </r>
    <r>
      <rPr>
        <sz val="10"/>
        <rFont val="Arial"/>
        <family val="2"/>
        <charset val="238"/>
      </rPr>
      <t xml:space="preserve"> 100/60 cm 
</t>
    </r>
    <r>
      <rPr>
        <b/>
        <sz val="10"/>
        <rFont val="Arial"/>
        <family val="2"/>
        <charset val="238"/>
      </rPr>
      <t>Posebnosti: 
/</t>
    </r>
    <r>
      <rPr>
        <sz val="10"/>
        <rFont val="Arial"/>
        <family val="2"/>
        <charset val="238"/>
      </rPr>
      <t xml:space="preserve">
Glej splošne opombe za okna, barva in ostali elementi po izbiri projektanta oz. investitorja. 
Vse mere in št. komadov obvezno preveriti na licu mesta!
POZ.: O8</t>
    </r>
  </si>
  <si>
    <r>
      <t>Izdelava, dobava in montaža PVC okna.
Gradbena odprtina:</t>
    </r>
    <r>
      <rPr>
        <sz val="10"/>
        <rFont val="Arial"/>
        <family val="2"/>
        <charset val="238"/>
      </rPr>
      <t xml:space="preserve"> 105/150 cm 
</t>
    </r>
    <r>
      <rPr>
        <b/>
        <sz val="10"/>
        <rFont val="Arial"/>
        <family val="2"/>
        <charset val="238"/>
      </rPr>
      <t xml:space="preserve">Posebnosti: 
</t>
    </r>
    <r>
      <rPr>
        <sz val="10"/>
        <rFont val="Arial"/>
        <family val="2"/>
        <charset val="238"/>
      </rPr>
      <t>- odpiralo z zaskočko proti zapiranju
Glej splošne opombe za okna, barva in ostali elementi po izbiri projektanta oz. investitorja. 
Vse mere in št. komadov obvezno preveriti na licu mesta!
POZ.: O9</t>
    </r>
  </si>
  <si>
    <t xml:space="preserve">a) Balkonska vrata: </t>
  </si>
  <si>
    <t>OKNA - KNJIŽNICA:</t>
  </si>
  <si>
    <t>OKNA - DVORANA:</t>
  </si>
  <si>
    <t>OKNA - LEKARNA:</t>
  </si>
  <si>
    <r>
      <t>Izdelava, dobava in montaža PVC okna.
Gradbena odprtina:</t>
    </r>
    <r>
      <rPr>
        <sz val="10"/>
        <rFont val="Arial"/>
        <family val="2"/>
        <charset val="238"/>
      </rPr>
      <t xml:space="preserve"> 165/150 cm 
</t>
    </r>
    <r>
      <rPr>
        <b/>
        <sz val="10"/>
        <rFont val="Arial"/>
        <family val="2"/>
        <charset val="238"/>
      </rPr>
      <t xml:space="preserve">Posebnosti: 
</t>
    </r>
    <r>
      <rPr>
        <sz val="10"/>
        <rFont val="Arial"/>
        <family val="2"/>
        <charset val="238"/>
      </rPr>
      <t>- žaluzije - ročno upravljanje
- integrirano prezračevanje
- dvokrilno
Glej splošne opombe za okna, barva in ostali elementi po izbiri projektanta oz. investitorja. 
Vse mere in št. komadov obvezno preveriti na licu mesta!
POZ.: O7</t>
    </r>
  </si>
  <si>
    <t>B4. Okna in vrata</t>
  </si>
  <si>
    <t xml:space="preserve">a) Jašek svetlih dim. Cca 155/58/130: </t>
  </si>
  <si>
    <t xml:space="preserve">b) Jašek svetlih dim. Cca 175/58/130: </t>
  </si>
  <si>
    <t>A7. Montažna konstrukcija</t>
  </si>
  <si>
    <t>A8. Asfalterska dela</t>
  </si>
  <si>
    <t xml:space="preserve">b.) Dobava in polaganje cevi fi 160 mm: </t>
  </si>
  <si>
    <r>
      <t xml:space="preserve">Izdelava, dobava in montaža ograj oz. rokoprijemov na AB stopnišču. </t>
    </r>
    <r>
      <rPr>
        <sz val="10"/>
        <rFont val="Arial"/>
        <family val="2"/>
        <charset val="238"/>
      </rPr>
      <t xml:space="preserve">izvedba iz jeklenih profilov, prašno barvanih, po navodilih projektanta.
Rokoprijem oz. oprijemalo stopnišča se izvede na višini cca 110 cm od finalnega tlaka, na obeh straneh stopnišča.
</t>
    </r>
    <r>
      <rPr>
        <b/>
        <sz val="10"/>
        <rFont val="Arial"/>
        <family val="2"/>
        <charset val="238"/>
      </rPr>
      <t>OPOMBA:</t>
    </r>
    <r>
      <rPr>
        <sz val="10"/>
        <rFont val="Arial"/>
        <family val="2"/>
        <charset val="238"/>
      </rPr>
      <t xml:space="preserve"> Pred izvedbo potrebna izdelava delavniških načrtov, vključno z izvedbo podkonstrukcije in vsemi pritrdilnimi oz. sidrnimi elementi. V c.e.m. je potrebno zajeti ves material in vsa pomožna dela potrebna za izvedbo.</t>
    </r>
  </si>
  <si>
    <t xml:space="preserve">b.) Stropovi (AB): </t>
  </si>
  <si>
    <t>B3. Mizarska in Ključavničarska dela</t>
  </si>
  <si>
    <r>
      <t>Površinski plitvi odriv humusa oziroma mešanega zgornjega sloja iz travne ruše in zemlje (evtl. delno iz peščenega nasutja), vse  v terenu III. kategorije  na mestu izgradnje</t>
    </r>
    <r>
      <rPr>
        <b/>
        <sz val="10"/>
        <color rgb="FFFF0000"/>
        <rFont val="Arial"/>
        <family val="2"/>
        <charset val="238"/>
      </rPr>
      <t xml:space="preserve"> </t>
    </r>
    <r>
      <rPr>
        <b/>
        <sz val="10"/>
        <rFont val="Arial"/>
        <family val="2"/>
        <charset val="238"/>
      </rPr>
      <t xml:space="preserve">objekta.  </t>
    </r>
    <r>
      <rPr>
        <sz val="10"/>
        <rFont val="Arial"/>
        <family val="2"/>
        <charset val="238"/>
      </rPr>
      <t>Površinski izkop mešanega  materiala oziroma humusa, povprečne globine cca 30</t>
    </r>
    <r>
      <rPr>
        <sz val="10"/>
        <rFont val="Arial"/>
        <family val="2"/>
        <charset val="238"/>
      </rPr>
      <t xml:space="preserve"> cm, z direktnim odlaganjem  na deponijo na gradbišču, kjer se dober material kopiči posebej za ponovno vgraditev za zelenice in zasipe ob objektih, slab mešan material se kopiči posebej za kasnejši odvoz na mestno deponijo ali pa se uporabi za izravnavo parcele  oziroma evtl. za nasip.</t>
    </r>
    <r>
      <rPr>
        <sz val="10"/>
        <color rgb="FFFF0000"/>
        <rFont val="Arial"/>
        <family val="2"/>
        <charset val="238"/>
      </rPr>
      <t xml:space="preserve"> </t>
    </r>
  </si>
  <si>
    <r>
      <t>Široki izkop</t>
    </r>
    <r>
      <rPr>
        <sz val="10"/>
        <rFont val="Arial"/>
        <family val="2"/>
        <charset val="238"/>
      </rPr>
      <t xml:space="preserve"> </t>
    </r>
    <r>
      <rPr>
        <b/>
        <sz val="10"/>
        <rFont val="Arial"/>
        <family val="2"/>
        <charset val="238"/>
      </rPr>
      <t>gradbene jame</t>
    </r>
    <r>
      <rPr>
        <sz val="10"/>
        <rFont val="Arial"/>
        <family val="2"/>
        <charset val="238"/>
      </rPr>
      <t xml:space="preserve">, v zemljini III. Ktg., </t>
    </r>
    <r>
      <rPr>
        <b/>
        <sz val="10"/>
        <rFont val="Arial"/>
        <family val="2"/>
        <charset val="238"/>
      </rPr>
      <t>globine do spodnjega roba tamponskega nasutja pod talno ploščo, vključno s poglobitvami za dvigalne jaške in stebre</t>
    </r>
    <r>
      <rPr>
        <sz val="10"/>
        <rFont val="Arial"/>
        <family val="2"/>
        <charset val="238"/>
      </rPr>
      <t>, z odlaganjem materiala na gradbiščno deponijo - dober material za zasip za temelji oziroma planiranje okolice, slab material pa za kasnejši odvoz na deponijo.
Globina izkopa do cca 420 cm (glede na koto 0) 
Naklon stranic zkopa predvideno cca 65° (oziroma 1:2).</t>
    </r>
  </si>
  <si>
    <r>
      <t xml:space="preserve">Dobava in vgrajevanje komprimiranega sloja tamponskega nasutja, </t>
    </r>
    <r>
      <rPr>
        <sz val="10"/>
        <rFont val="Arial"/>
        <family val="2"/>
        <charset val="238"/>
      </rPr>
      <t xml:space="preserve">debeline min. 30 cm, vključno z utrjevanjem do predpisane zbitosti. Material  0-32 mm, utrjevanje po plasteh deb. 10 cm, izvedva z vsemi transporti in pomožnimi deli, preizkusi in meritvami. 
</t>
    </r>
    <r>
      <rPr>
        <b/>
        <sz val="10"/>
        <rFont val="Arial"/>
        <family val="2"/>
        <charset val="238"/>
      </rPr>
      <t>Predhodno je v gradbeno jamo potrebno položiti sloj iz geotekstila</t>
    </r>
    <r>
      <rPr>
        <sz val="10"/>
        <rFont val="Arial"/>
        <family val="2"/>
        <charset val="238"/>
      </rPr>
      <t xml:space="preserve"> (Kot npr. politlak folija Typar nad </t>
    </r>
    <r>
      <rPr>
        <sz val="10"/>
        <rFont val="Arial"/>
        <family val="2"/>
        <charset val="238"/>
      </rPr>
      <t>300 g/m2, Polyfelt), z izvedbo vseh preklopov in zaključkov na stene gr. jame, kot ločilni sloj med raščenim zbitim terenom in novim tamponskim slojem. Postavka zajema dobavo in vgradnjo materiala, v količini je zajeta tlorisna površina gradbene jame.</t>
    </r>
  </si>
  <si>
    <r>
      <t xml:space="preserve">Naprava in odstranitev opaža čelnih ploskev AB talne plošče objekta debeline 40 cm, </t>
    </r>
    <r>
      <rPr>
        <sz val="10"/>
        <rFont val="Arial"/>
        <family val="2"/>
        <charset val="238"/>
      </rPr>
      <t>s prenosom materiala, čiščenjem lesa in vsemi pomožnimi deli. Skupaj cca 72 m2.</t>
    </r>
    <r>
      <rPr>
        <sz val="10"/>
        <color rgb="FFFF0000"/>
        <rFont val="Arial"/>
        <family val="2"/>
        <charset val="238"/>
      </rPr>
      <t xml:space="preserve">
</t>
    </r>
    <r>
      <rPr>
        <sz val="10"/>
        <rFont val="Arial"/>
        <family val="2"/>
        <charset val="238"/>
      </rPr>
      <t>OPOMBA:
Pred betoniranjem je potrebno vstaviti zaščitne cevi za evtl. vertikalne odvode kanalizacijskega razvoda</t>
    </r>
  </si>
  <si>
    <r>
      <t>Naprava in odstranitev opaža AB etažnih</t>
    </r>
    <r>
      <rPr>
        <b/>
        <sz val="10"/>
        <rFont val="Arial"/>
        <family val="2"/>
        <charset val="238"/>
      </rPr>
      <t xml:space="preserve"> plošč objekta, debeline 25 cm (balkoni deb. 14 cm),</t>
    </r>
    <r>
      <rPr>
        <sz val="10"/>
        <rFont val="Arial"/>
        <family val="2"/>
        <charset val="238"/>
      </rPr>
      <t xml:space="preserve"> s prenosom materiala, čiščenjem lesa in vsemi pomožnimi deli.</t>
    </r>
    <r>
      <rPr>
        <sz val="10"/>
        <color rgb="FFFF0000"/>
        <rFont val="Arial"/>
        <family val="2"/>
        <charset val="238"/>
      </rPr>
      <t xml:space="preserve">
</t>
    </r>
    <r>
      <rPr>
        <sz val="10"/>
        <rFont val="Arial"/>
        <family val="2"/>
        <charset val="238"/>
      </rPr>
      <t>Višina podpiranja do cca 3,70 m1.</t>
    </r>
  </si>
  <si>
    <r>
      <t>Naprava in odstranitev opaža AB sten debeline 20-30 cm,</t>
    </r>
    <r>
      <rPr>
        <sz val="10"/>
        <rFont val="Arial"/>
        <family val="2"/>
        <charset val="238"/>
      </rPr>
      <t xml:space="preserve"> s prenosom materiala, čiščenjem lesa in vsemi pomožnimi deli.</t>
    </r>
  </si>
  <si>
    <r>
      <t>Dobava in kompletna izvedba kanalizacijskega razvoda drenaže okrog objekta</t>
    </r>
    <r>
      <rPr>
        <sz val="10"/>
        <rFont val="Arial"/>
        <family val="2"/>
        <charset val="238"/>
      </rPr>
      <t>, vključno z izvedbo priključka cevi na cev oz. jašek, kar je zajeti v c.e.m. 
- drenažne cevi (npr. RDC MIDREN) 160</t>
    </r>
    <r>
      <rPr>
        <sz val="10"/>
        <rFont val="Arial"/>
        <family val="2"/>
        <charset val="238"/>
      </rPr>
      <t>, perforirane, v padcu cca 1%
- peščeno prodnato nasutje
- filc
- Zemeljska in gradbena dela, ki zajemajo kompletno izvedbo izkopov, zasipov, pripravo podlage, utrjevanje planiranje, pripravo posteljice, obsipavanje oz. obbetoniranje cevi,...
Izvedba na globini cca 4,30m pod nivojem terena - izvedba v času izvajanja zemeljskih del za podkleteni del objekta, zato se gradbena jama samo poglobi za cca 10 cm na območju vgradnje drenažne cevi.
Kanalizacija mora biti izvedena v skaldu s pravili stroke, količine in potrebni material se lahko razlikujejo od dejanskih potreb za izvedbo del!
KOLIČINE SO OCENJENE!</t>
    </r>
  </si>
  <si>
    <r>
      <rPr>
        <b/>
        <sz val="10"/>
        <rFont val="Arial"/>
        <family val="2"/>
        <charset val="238"/>
      </rPr>
      <t>Razna ostala dodatna in nepredvidena dela</t>
    </r>
    <r>
      <rPr>
        <sz val="10"/>
        <rFont val="Arial"/>
        <family val="2"/>
        <charset val="238"/>
      </rPr>
      <t>, ki se lahko pojavijo v času gradnje in niso posebej zajeta v osnovnem popisu del.
Ocenjeno 5% vrednosti vseh del z montažnimi konstrukcijami.</t>
    </r>
  </si>
  <si>
    <r>
      <t xml:space="preserve">Opomba:
- </t>
    </r>
    <r>
      <rPr>
        <sz val="10"/>
        <rFont val="Arial CE"/>
        <charset val="238"/>
      </rPr>
      <t>S strani izvajalca je obvezna izdelava delavniške dokumentacije. 
- Postavke zajemo ves pritrdilni in sidrni material ter vse sidrne plošče.
- V ponudbi je potrebno upoštevati izvedbo prebojev in tesnjenje le teh na mejah požarnih sektorjev.  Izvajalec in ponudnik mora upotštevati načrt statike pri določitvi mer in rastrov elementov v posamezni konstrukciji ter tudi ojačitve in detajle.
- Lesena konstrukcija nadstreškov mora biti ustrezno zaščitena s premazi z UV zaščito, ki ščiti les pred zunanjimi vplivi ter preprečuje potemnitev lesa.
- Izvajalec je dolžan predložiti certifikate za vgrajene materiale
- Odprtine velikosti do 3 m2 v količini niso odštete</t>
    </r>
  </si>
  <si>
    <r>
      <t xml:space="preserve">OPOMBA:
</t>
    </r>
    <r>
      <rPr>
        <sz val="10"/>
        <rFont val="Arial"/>
        <family val="2"/>
        <charset val="238"/>
      </rPr>
      <t xml:space="preserve">Toplotna izolacija in PE folija sta zajeti v postavkah zidarskih del. </t>
    </r>
  </si>
  <si>
    <t>Izdelava, dobava in montaža tipskih lesenih pregradnih sten z vrati v sanitarijah.</t>
  </si>
  <si>
    <r>
      <rPr>
        <b/>
        <sz val="10"/>
        <rFont val="Arial"/>
        <family val="2"/>
        <charset val="238"/>
      </rPr>
      <t>Razna ostala dodatna in nepredvidena mizarska in ključavničarska dela</t>
    </r>
    <r>
      <rPr>
        <sz val="10"/>
        <rFont val="Arial"/>
        <family val="2"/>
        <charset val="238"/>
      </rPr>
      <t>, ki se lahko pojavijo v času gradnje in niso posebej zajeta v osnovnem popisu del.
Ocenjeno 5% vrednosti vseh mizarskih in ključavničarskih del.</t>
    </r>
  </si>
  <si>
    <t>MIZARSKA in KLJUČAVNIČARSKA DELA</t>
  </si>
  <si>
    <t>37</t>
  </si>
  <si>
    <t>38</t>
  </si>
  <si>
    <t>39</t>
  </si>
  <si>
    <t>40</t>
  </si>
  <si>
    <t>41</t>
  </si>
  <si>
    <t>42</t>
  </si>
  <si>
    <t>43</t>
  </si>
  <si>
    <t>44</t>
  </si>
  <si>
    <t>45</t>
  </si>
  <si>
    <t>46</t>
  </si>
  <si>
    <t>47</t>
  </si>
  <si>
    <t>48</t>
  </si>
  <si>
    <r>
      <t xml:space="preserve">Dobava in polaganje talne keramike na stopnice in podeste.                          </t>
    </r>
    <r>
      <rPr>
        <sz val="10"/>
        <rFont val="Arial"/>
        <family val="2"/>
        <charset val="238"/>
      </rPr>
      <t xml:space="preserve">
Polaganje ploščic srednjega cenovnega razreda, kakovost  1. razred, barva in dimenzija po izboru investitorja. Fugirna masa v skladu z EN 13 888. Vzorec ploščice dostavi izvajalec in potrdi investitor. Postavka vključuje napravo nizkostenske obrobe</t>
    </r>
    <r>
      <rPr>
        <sz val="10"/>
        <rFont val="Arial"/>
        <family val="2"/>
        <charset val="238"/>
      </rPr>
      <t>, identične kot talne ploščice, s potrebnim kitanjem stika med tlakom v prostorih, kjer je predvidena.  
Keramika na nastopnih ploskvah mora biti primerno obdelana proti zdrsnosti, ali oblepljena s protizdrsnimi trakovi na robovih stopnic.
Stopnišča.
Sestave B6 (podesti) in B7 (stopnice).</t>
    </r>
  </si>
  <si>
    <r>
      <t>Dobava in montaža gladkega mavčno kartonskega spuščenega stropa iz mavčno kartonskih plošč deb. 1x15 mm</t>
    </r>
    <r>
      <rPr>
        <sz val="10"/>
        <rFont val="Arial"/>
        <family val="2"/>
        <charset val="238"/>
      </rPr>
      <t xml:space="preserve">, vključno s podkonstrukcijo, bandažiranjem in ojačitvenim bandažnim trakom. 
- spuščen strop - prostor za inštalacije 16-21 cm2x mavčno kartonska plošča deb. 1.5 cm, na podkonstrukciji 2x2,7 cm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t>
    </r>
    <r>
      <rPr>
        <sz val="10"/>
        <rFont val="Arial"/>
        <family val="2"/>
        <charset val="238"/>
      </rPr>
      <t xml:space="preserve">
Sestava B2 (hodniki, kurilnice (del)).</t>
    </r>
  </si>
  <si>
    <r>
      <t>Dobava in montaža gladkega mavčno kartonskega spuščenega stropa iz mavčno kartonskih plošč deb. 1x12,5 mm</t>
    </r>
    <r>
      <rPr>
        <sz val="10"/>
        <rFont val="Arial"/>
        <family val="2"/>
        <charset val="238"/>
      </rPr>
      <t xml:space="preserve">, vključno s podkonstrukcijo, bandažiranjem in ojačitvenim bandažnim trakom. 
- lesena podkonstrukcija  40 mm
- Vmesna toplotna izolacija - mineralna volna 4 cm
- 1x mavčno kartonska plošča deb. 1.25 cm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t>
    </r>
    <r>
      <rPr>
        <sz val="10"/>
        <rFont val="Arial"/>
        <family val="2"/>
        <charset val="238"/>
      </rPr>
      <t xml:space="preserve">
Sestava B1 in B3 (sobe, predsobe, sanitarije).</t>
    </r>
  </si>
  <si>
    <r>
      <t>Dobava in montaža gladkega mavčno kartonskega spuščenega stropa iz mavčno kartonskih plošč deb. 1x12,5 mm</t>
    </r>
    <r>
      <rPr>
        <sz val="10"/>
        <rFont val="Arial"/>
        <family val="2"/>
        <charset val="238"/>
      </rPr>
      <t xml:space="preserve">, vključno s parno zaporo, podkonstrukcijo, bandažiranjem in ojačitvenim bandažnim trakom. 
- parna zapora na leseno stropno konstrukcijo
- lesena podkonstrukcija  40 mm
- Vmesna toplotna izolacija - mineralna volna 4 cm
- 1x mavčno kartonska plošča deb. 1.25 cm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t>
    </r>
    <r>
      <rPr>
        <sz val="10"/>
        <rFont val="Arial"/>
        <family val="2"/>
        <charset val="238"/>
      </rPr>
      <t xml:space="preserve">
Sestava A4 (stopnišča in jaški dvigal 4. nadstropja).</t>
    </r>
  </si>
  <si>
    <r>
      <t>Dobava in montaža gladkega mavčno kartonskega spuščenega stropa iz mavčno kartonskih plošč deb. 2x12,5 mm</t>
    </r>
    <r>
      <rPr>
        <sz val="10"/>
        <rFont val="Arial"/>
        <family val="2"/>
        <charset val="238"/>
      </rPr>
      <t xml:space="preserve">, vključno s parno zaporo, podkonstrukcijo, bandažiranjem in ojačitvenim bandažnim trakom. 
- parna zapora na leseno stropno konstrukcijo
- lesena podkonstrukcija (deske v razmaku), 22 mm
- spuščen strop - prostor za inštalacije 18 cm
- 2x mavčno kartonska plošča deb. 1.25 cm, na podkonstrukciji 2x2,7 cm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t>
    </r>
    <r>
      <rPr>
        <sz val="10"/>
        <rFont val="Arial"/>
        <family val="2"/>
        <charset val="238"/>
      </rPr>
      <t xml:space="preserve">
Sestava A3 (hodniki 4. nadstropja).</t>
    </r>
  </si>
  <si>
    <r>
      <t>Dobava in montaža gladkega mavčno kartonskega spuščenega stropa iz mavčno kartonskih plošč deb. 2x12,5 mm, v pasovih širine 50 cm (na mejah požarnih sektorjev)</t>
    </r>
    <r>
      <rPr>
        <sz val="10"/>
        <rFont val="Arial"/>
        <family val="2"/>
        <charset val="238"/>
      </rPr>
      <t xml:space="preserve">, vključno s parno zaporo, podkonstrukcijo, bandažiranjem in ojačitvenim bandažnim trakom. 
- parna zapora na leseno stropno konstrukcijo
- lesena podkonstrukcija (deske v razmaku), 22 mm
- 2x mavčno kartonska plošča deb. 1.25 cm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t>
    </r>
    <r>
      <rPr>
        <sz val="10"/>
        <rFont val="Arial"/>
        <family val="2"/>
        <charset val="238"/>
      </rPr>
      <t xml:space="preserve">
Sestava A2 (stanovanja 4. nadstropja (pasovi požarnih sektorjev).</t>
    </r>
  </si>
  <si>
    <r>
      <t>Dobava in montaža gladkega mavčno kartonskega spuščenega stropa iz mavčno kartonskih plošč deb. 12,5 mm</t>
    </r>
    <r>
      <rPr>
        <sz val="10"/>
        <rFont val="Arial"/>
        <family val="2"/>
        <charset val="238"/>
      </rPr>
      <t xml:space="preserve">, vključno s parno zaporo, podkonstrukcijo, bandažiranjem in ojačitvenim bandažnim trakom. 
- parna zapora na leseno stropno konstrukcijo
- lesena podkonstrukcija (deske v razmaku), 22/34,5 mm
- 1x mavčno kartonska plošča deb. 1.25 cm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t>
    </r>
    <r>
      <rPr>
        <sz val="10"/>
        <rFont val="Arial"/>
        <family val="2"/>
        <charset val="238"/>
      </rPr>
      <t xml:space="preserve">
Sestava A1 (stanovanja 4. nadstropja).</t>
    </r>
  </si>
  <si>
    <r>
      <t xml:space="preserve">Dobava in izvedba kontaktne fasade s keramično oblogo na stenah pritličja  </t>
    </r>
    <r>
      <rPr>
        <sz val="10"/>
        <rFont val="Arial"/>
        <family val="2"/>
        <charset val="238"/>
      </rPr>
      <t xml:space="preserve">v sledeči sestavi: 
</t>
    </r>
    <r>
      <rPr>
        <b/>
        <sz val="10"/>
        <rFont val="Arial"/>
        <family val="2"/>
        <charset val="238"/>
      </rPr>
      <t>- Toplotna izolacija</t>
    </r>
    <r>
      <rPr>
        <sz val="10"/>
        <rFont val="Arial"/>
        <family val="2"/>
        <charset val="238"/>
      </rPr>
      <t xml:space="preserve">  EPS 100 deb. 14 cm (λ ≤ 0,033 W/mK) ,  lepljena in sidrana v </t>
    </r>
    <r>
      <rPr>
        <sz val="10"/>
        <rFont val="Arial"/>
        <family val="2"/>
        <charset val="238"/>
      </rPr>
      <t xml:space="preserve">AB konstrukcijo po navodilih proizvajalca sistema fasade. 
</t>
    </r>
    <r>
      <rPr>
        <b/>
        <sz val="10"/>
        <rFont val="Arial"/>
        <family val="2"/>
        <charset val="238"/>
      </rPr>
      <t>- lepilna malta z armirno mrežico</t>
    </r>
    <r>
      <rPr>
        <sz val="10"/>
        <rFont val="Arial"/>
        <family val="2"/>
        <charset val="238"/>
      </rPr>
      <t xml:space="preserve"> -  armirani sloj s PVC mrežico in gradbenim lepilom (2 sloja), vključno z obdelavo vseh vencov in zaključkov, ter evtl izvedbo odkapov,...
</t>
    </r>
    <r>
      <rPr>
        <b/>
        <sz val="10"/>
        <rFont val="Arial"/>
        <family val="2"/>
        <charset val="238"/>
      </rPr>
      <t>- Fasadne keramične ploščice</t>
    </r>
    <r>
      <rPr>
        <sz val="10"/>
        <rFont val="Arial"/>
        <family val="2"/>
        <charset val="238"/>
      </rPr>
      <t xml:space="preserve"> -  deb. 10 mm, vključno z lepilom, fugiranjem, z obdelavo vseh vencov in zaključkov, ter evtl izvedbo odkapov,...
</t>
    </r>
    <r>
      <rPr>
        <sz val="10"/>
        <color rgb="FFFF0000"/>
        <rFont val="Arial"/>
        <family val="2"/>
        <charset val="238"/>
      </rPr>
      <t xml:space="preserve">
</t>
    </r>
    <r>
      <rPr>
        <sz val="10"/>
        <rFont val="Arial"/>
        <family val="2"/>
        <charset val="238"/>
      </rPr>
      <t>Stene pritličja (sestava F2).</t>
    </r>
  </si>
  <si>
    <r>
      <rPr>
        <b/>
        <sz val="10"/>
        <rFont val="Arial"/>
        <family val="2"/>
        <charset val="238"/>
      </rPr>
      <t>Dobava in montaža tovornega dvigala, kot npr. dvigalo z naslednjimi karakteristikami:</t>
    </r>
    <r>
      <rPr>
        <sz val="10"/>
        <rFont val="Arial"/>
        <family val="2"/>
        <charset val="238"/>
      </rPr>
      <t xml:space="preserve">
- višina dviga 15,87 m
- število postaj in dostopov 6/6, 
- dimenzije jaška cca 250/165 cm
- dimenzije dvigala cca 210/120 cm
- Nosilnost dvigala 1.125 kg
- Število oseb: 15
- Hitrost dvihanja: 1,00 m/s
- Svetle dim vrat 90/200(210) cm
OPOMBA:
Pod stropom jaška je potrebno vgraditi nosilec I 140, zaradi same montaže dvigala!</t>
    </r>
  </si>
  <si>
    <t xml:space="preserve">a.) Mineralni kasetni spuščeni stropovi: </t>
  </si>
  <si>
    <t xml:space="preserve">b.) Kovinski kasetni spuščeni stropovi: </t>
  </si>
  <si>
    <r>
      <t xml:space="preserve">Izdelava, dobava, in vgradnja obrabnega sloja asfalta na povoznih površinah garažvega dela objekta. 
- </t>
    </r>
    <r>
      <rPr>
        <sz val="10"/>
        <rFont val="Arial CE"/>
        <charset val="238"/>
      </rPr>
      <t>V kletnih garažah se na AB ploščo izvede plast asfalta deb. 4 cm (sestava E3)
- Na klančini v naklonu se prav tako izvede plast asfalta deb. 4 cm (sestava D9)
- v pritličju se na dovozu, dostavnem platoju in eko doku izvede asfalt v naklonu (0,5%), deb. 4-10 cm (sestava D8)
V c.e.m. upoštevati vsa pripravljalna in zaključna dela, ter ves material potreben za izvedbo.</t>
    </r>
  </si>
  <si>
    <r>
      <t>Dobava in naprava horizontalne enoslojne, plastomerne-bitumenske hidroizolacije (kot npr. IZOTEKT T4), skupne deb. cca 0,4 cm,</t>
    </r>
    <r>
      <rPr>
        <sz val="10"/>
        <rFont val="Arial"/>
        <family val="2"/>
        <charset val="238"/>
      </rPr>
      <t xml:space="preserve"> na AB ploščo pritličja, na območju dovoza, dostavnega platoja in eko otoka (sestava P6), z varilnimi trakovi vključno z zalikano cementno prevleko s fino cem. malto 1 : 2 v deb. cca 1 cm (če površina če ni zaglajena ob izvedbi) in osnovnim hladnim bitumenskim premazom 0.3-0,5 kg/m2. Hidroizolacija se vari v enem sloju, na pripravljeno podlago.
Pritličje, sestava D8.</t>
    </r>
  </si>
  <si>
    <r>
      <t>Dobava in polaganje talne toplotne izolacije EPS 200, deb. 10 cm,</t>
    </r>
    <r>
      <rPr>
        <sz val="10"/>
        <rFont val="Arial CE"/>
        <charset val="238"/>
      </rPr>
      <t xml:space="preserve"> v pritličju in 1. nadstropju objekta (izvedba neposredno na etažno AB ploščo pod estrihom).
Sestava D1, D2 in D5</t>
    </r>
  </si>
  <si>
    <t xml:space="preserve">b.) Estrih deb. 6 cm (B1, B2, B4, C1, C2, C4, C5, C10, D2, D4, D5): </t>
  </si>
  <si>
    <r>
      <t xml:space="preserve">Dobava in izvedba protiprašnega premaza finalnega betonskega tlaka </t>
    </r>
    <r>
      <rPr>
        <sz val="10"/>
        <rFont val="Arial CE"/>
        <charset val="238"/>
      </rPr>
      <t>(vključno z čiščenjem in ustrezno pripravo površine), v 3 slojih, v skupni deb. cca 0,3 mm,  izvedba na zaribani estrih, z vsem potrebnim delom in materialom za izvedbo.
Shrambe in hodniki, ter dvigalna jaška v kleti.
Sestava E1 in D5</t>
    </r>
  </si>
  <si>
    <t>MONTAŽNE KONSTRUKCIJE</t>
  </si>
  <si>
    <t>TA VRATA IZVEDEMO KER SO V SKLOPU OVOJA STAVBE</t>
  </si>
  <si>
    <r>
      <t xml:space="preserve">Dobava in vgradnja tipskih montažnih svetlobnih jaškov na stene kleti, kjer so vgrajena podkletena okna.
</t>
    </r>
    <r>
      <rPr>
        <sz val="10"/>
        <color theme="1"/>
        <rFont val="Arial"/>
        <family val="2"/>
        <charset val="238"/>
      </rPr>
      <t>Jaški iz umetnih mas, vključno s pohodnimi rešetkami, talnim sifonom za odvodnjavanje in vsem pritrdilnim materialom.
Svetle dimenzije jaškov cca 155/58/130 cm in 175/58/130 cm.</t>
    </r>
  </si>
  <si>
    <r>
      <t>Izdelava, dobava in montaža prezračevalnih rešetk z okvirjem, na stranskih odprtinah jaška za dovod in odvod zraka v kleti.
Gradbena odprtina:</t>
    </r>
    <r>
      <rPr>
        <sz val="10"/>
        <rFont val="Arial"/>
        <family val="2"/>
        <charset val="238"/>
      </rPr>
      <t xml:space="preserve"> 284/120 cm 
</t>
    </r>
    <r>
      <rPr>
        <b/>
        <sz val="10"/>
        <rFont val="Arial"/>
        <family val="2"/>
        <charset val="238"/>
      </rPr>
      <t>Posebnosti:</t>
    </r>
    <r>
      <rPr>
        <sz val="10"/>
        <rFont val="Arial"/>
        <family val="2"/>
        <charset val="238"/>
      </rPr>
      <t xml:space="preserve"> 
- Rešetka za prezračevanje
Vse mere in št. komadov obvezno preveriti na licu mesta!
POZ.: R1</t>
    </r>
  </si>
  <si>
    <r>
      <t>Slikanje stropnih oblog iz kombi plošč,</t>
    </r>
    <r>
      <rPr>
        <sz val="10"/>
        <rFont val="Arial CE"/>
        <charset val="238"/>
      </rPr>
      <t xml:space="preserve"> s poldisperzijskim premazom (1x). Barva po izboru investitorja.
V količinah so zajeti stropovi, obloženi s kombi ploščami.</t>
    </r>
  </si>
  <si>
    <r>
      <t>Slikanje AB stenskih površin v kleti,</t>
    </r>
    <r>
      <rPr>
        <sz val="10"/>
        <rFont val="Arial CE"/>
        <charset val="238"/>
      </rPr>
      <t xml:space="preserve"> s poldisperzijskim premazom (1x) v prostorih shramb in skupnih hodnikov. Barva po izboru investitorja.</t>
    </r>
  </si>
  <si>
    <r>
      <t xml:space="preserve">Dvakratno slikanje mavčnokartonskih sten  in stropov  s poldisperzijsko barvo za notranje površine. 
</t>
    </r>
    <r>
      <rPr>
        <sz val="10"/>
        <rFont val="Arial CE"/>
        <charset val="238"/>
      </rPr>
      <t xml:space="preserve">Vključno s predhodno pripravo površine: kitanje, brušenje, fina zagladitev, čiščenje in impregniranje z razredčeno poldisperzijsko barvo. </t>
    </r>
  </si>
  <si>
    <r>
      <t xml:space="preserve">Dvakratno slikanje betonskih in ometanih sten  in stropov  s poldisperzijsko barvo za notranje površine.
</t>
    </r>
    <r>
      <rPr>
        <sz val="10"/>
        <rFont val="Arial CE"/>
        <charset val="238"/>
      </rPr>
      <t>Vključno s predhodno pripravo površine: kitanje stikov, kitanje, brušenje, fina zagladitev, čiščenje in impregniranje z razredčeno poldisperzijsko barvo. 
V količinah so zajete vse stene pritličnega dela, ter stropovi.</t>
    </r>
  </si>
  <si>
    <r>
      <t xml:space="preserve">Dvakratno slikanje mavčnokartonskih sten  in stropov  s pralno barvo. 
</t>
    </r>
    <r>
      <rPr>
        <sz val="10"/>
        <rFont val="Arial CE"/>
        <charset val="238"/>
      </rPr>
      <t xml:space="preserve">Vključno s predhodno pripravo površine: kitanje, brušenje, fina zagladitev, čiščenje in impregniranje z razredčeno poldisperzijsko barvo. </t>
    </r>
  </si>
  <si>
    <r>
      <t>Slikanje AB stenskih površin dvigalnih jaškov,</t>
    </r>
    <r>
      <rPr>
        <sz val="10"/>
        <rFont val="Arial CE"/>
        <charset val="238"/>
      </rPr>
      <t xml:space="preserve"> s poldisperzijskim premazom (2x). V količini zajete stene dvigalnih jaškov z notranje strani.</t>
    </r>
  </si>
  <si>
    <r>
      <t xml:space="preserve">Oder po izboru Izvajalca, </t>
    </r>
    <r>
      <rPr>
        <sz val="10"/>
        <rFont val="Arial"/>
        <family val="2"/>
        <charset val="238"/>
      </rPr>
      <t>za prevzem obremenitev, potrebnih za izvedbo lastnih del. Oder je računan po fasadnem plašču.
Višina odra do cca 20 m1.</t>
    </r>
  </si>
  <si>
    <r>
      <t xml:space="preserve">Dobava in izvedba delovnih odrov v dvigalnih jaških, </t>
    </r>
    <r>
      <rPr>
        <sz val="10"/>
        <rFont val="Arial"/>
        <family val="2"/>
        <charset val="238"/>
      </rPr>
      <t>za prevzem obremenitev, potrebnih za izvedbo lastnih del. Oder je računan po prostorninah jaškov.
Višina odra do cca 22 m1.</t>
    </r>
  </si>
  <si>
    <r>
      <t xml:space="preserve">Dobava in kompletna izvedba talnih slojev zazelenjenih nepohodnih teras v 1. nadstropju, v sestavi:
</t>
    </r>
    <r>
      <rPr>
        <sz val="10"/>
        <color theme="1"/>
        <rFont val="Arial"/>
        <family val="2"/>
        <charset val="238"/>
      </rPr>
      <t>- parna zapora, izvedena na AB etažno ploščo
- Naklonski XPS (v naklonu 2%), deb. 3,0 - 27 cm
- Hidroizolacija s protikoreninsko zaščito</t>
    </r>
    <r>
      <rPr>
        <sz val="10"/>
        <color theme="1"/>
        <rFont val="Arial"/>
        <family val="2"/>
        <charset val="238"/>
      </rPr>
      <t>, dvoslojna 4+5mm primerna za izvedbo na XPS plošče
- XPS 300, deb. 10 cm
- Ločilni filc
- substrat v deb. cca 10 cm
- Ekstenzivna vegetacija</t>
    </r>
    <r>
      <rPr>
        <sz val="10"/>
        <color indexed="8"/>
        <rFont val="Arial"/>
        <family val="2"/>
        <charset val="238"/>
      </rPr>
      <t xml:space="preserve">
Sestava C9</t>
    </r>
  </si>
  <si>
    <r>
      <t xml:space="preserve">Dobava in kompletna izvedba talnih slojev pohodnih teras v 1. nadstropju, v sestavi:
</t>
    </r>
    <r>
      <rPr>
        <sz val="10"/>
        <color theme="1"/>
        <rFont val="Arial"/>
        <family val="2"/>
        <charset val="238"/>
      </rPr>
      <t xml:space="preserve">- parna zapora, izvedena na AB etažno ploščo
- Naklonski XPS (v naklonu 2%), deb. 3,0 - 27 cm
- Hidroizolacija </t>
    </r>
    <r>
      <rPr>
        <sz val="10"/>
        <color theme="1"/>
        <rFont val="Arial"/>
        <family val="2"/>
        <charset val="238"/>
      </rPr>
      <t>2x sloja 4+5mm primerna za izvedbo na XPS plošče
- XPS 300, deb. 10 cm
- Filtrirna koprena 150 g/m2
- Peščena posteljica deb. 5 cm
- Betonske plošče deb. 4 cm</t>
    </r>
    <r>
      <rPr>
        <sz val="10"/>
        <color indexed="8"/>
        <rFont val="Arial"/>
        <family val="2"/>
        <charset val="238"/>
      </rPr>
      <t xml:space="preserve">
Sestava C8</t>
    </r>
  </si>
  <si>
    <r>
      <t xml:space="preserve">Dobava in kompletna izvedba talnih slojev zazelenjenega dela atrija v pritličju, v sestavi:
</t>
    </r>
    <r>
      <rPr>
        <sz val="10"/>
        <color theme="1"/>
        <rFont val="Arial"/>
        <family val="2"/>
        <charset val="238"/>
      </rPr>
      <t>- XPS 300, deb.10 cm, izveden na AB etažno ploščo
- Naklonski XPS (v naklonu 2%), deb. 3,0 - 15,6 cm
- Hidroizolacija s protikoreninsko zaščito</t>
    </r>
    <r>
      <rPr>
        <sz val="10"/>
        <color theme="1"/>
        <rFont val="Arial"/>
        <family val="2"/>
        <charset val="238"/>
      </rPr>
      <t>,  dvoslojna 2x 4+5mm primerna za izvedbo na XPS plošče
- XPS 300, deb. 4 cm
- Ločilni filc
- Substrat v deb. cca 10 cm
- Ekstenzivna vegetacija</t>
    </r>
    <r>
      <rPr>
        <sz val="10"/>
        <color indexed="8"/>
        <rFont val="Arial"/>
        <family val="2"/>
        <charset val="238"/>
      </rPr>
      <t xml:space="preserve">
Sestava D7</t>
    </r>
  </si>
  <si>
    <r>
      <t xml:space="preserve">Dobava in kompletna izvedba talnih slojev tlakovanega dela atrija v pritličju, v sestavi:
</t>
    </r>
    <r>
      <rPr>
        <sz val="10"/>
        <color theme="1"/>
        <rFont val="Arial"/>
        <family val="2"/>
        <charset val="238"/>
      </rPr>
      <t>- XPS 300, deb.10 cm, izveden na AB etažno ploščo
- Naklonski XPS (v naklonu 2%), deb. 3,0 - 15,6 cm
- Hidroizolacija</t>
    </r>
    <r>
      <rPr>
        <sz val="10"/>
        <color theme="1"/>
        <rFont val="Arial"/>
        <family val="2"/>
        <charset val="238"/>
      </rPr>
      <t>, dvoslojna 4+5mm primerna za izvedbo na XPS plošče
- XPS 300, deb. 4 cm
- Filtrirna koprena 150 g/m2
- Peščena posteljica deb. 5 cm
- Betonske plošče deb. 4 cm</t>
    </r>
    <r>
      <rPr>
        <sz val="10"/>
        <color indexed="8"/>
        <rFont val="Arial"/>
        <family val="2"/>
        <charset val="238"/>
      </rPr>
      <t xml:space="preserve">
Sestava D6 </t>
    </r>
  </si>
  <si>
    <r>
      <t>Dobava in naprava horizontalne in vertikalne dvoslojne, plastomerne-bitumenske hidroizolacije (kot npr. IZOTEKT T5</t>
    </r>
    <r>
      <rPr>
        <b/>
        <sz val="10"/>
        <rFont val="Arial"/>
        <family val="2"/>
        <charset val="238"/>
      </rPr>
      <t xml:space="preserve">), skupne deb. cca </t>
    </r>
    <r>
      <rPr>
        <b/>
        <sz val="10"/>
        <rFont val="Arial"/>
        <family val="2"/>
        <charset val="238"/>
      </rPr>
      <t>0,5 cm,</t>
    </r>
    <r>
      <rPr>
        <sz val="10"/>
        <rFont val="Arial"/>
        <family val="2"/>
        <charset val="238"/>
      </rPr>
      <t xml:space="preserve"> na podložni beton pod AB ploščami dvigalnih jaškov, ter vertikalno na obodne stene objekta pod nivojem terena, do višine cca 50 cm nad nivojem terena, z varilnimi trakovi vključno z zalikano cementno prevleko s fino cem. malto 1 : 2 v deb. cca 1 cm (če površina če ni zaglajena ob izvedbi) in osnovnim hladnim bitumenskim premazom 0.3-0,5 kg/m2. Hidroizolacija se 100% vari na podlago.</t>
    </r>
    <r>
      <rPr>
        <sz val="10"/>
        <rFont val="Arial"/>
        <family val="2"/>
        <charset val="238"/>
      </rPr>
      <t xml:space="preserve">
Na vertikalni hidroizolaciji ki je pod terenom je potrebna tudi </t>
    </r>
    <r>
      <rPr>
        <b/>
        <sz val="10"/>
        <rFont val="Arial"/>
        <family val="2"/>
        <charset val="238"/>
      </rPr>
      <t>dobava in montaža zaščite z XPS 300 ploščami deb. 12 cm (6 cm na stenah jaškov za odvod zraka in na poglobljenih stenah dvigalnega jaška), ter s čepasto folijo (kot npr Tefond)</t>
    </r>
    <r>
      <rPr>
        <sz val="10"/>
        <rFont val="Arial"/>
        <family val="2"/>
        <charset val="238"/>
      </rPr>
      <t xml:space="preserve"> do nivoja terena.
</t>
    </r>
    <r>
      <rPr>
        <b/>
        <sz val="10"/>
        <rFont val="Arial"/>
        <family val="2"/>
        <charset val="238"/>
      </rPr>
      <t>OPOMBA:</t>
    </r>
    <r>
      <rPr>
        <sz val="10"/>
        <rFont val="Arial"/>
        <family val="2"/>
        <charset val="238"/>
      </rPr>
      <t xml:space="preserve"> Hidroizolacija pod temeljno ploščo ni predvidena (izvedba z vodotesnim betonom).</t>
    </r>
  </si>
  <si>
    <r>
      <t>Dobava in polaganje talnih izolacijskih slojev v vhodnih nadstreških pritličja in 1. nadstropja, v sestavi:</t>
    </r>
    <r>
      <rPr>
        <sz val="10"/>
        <rFont val="Arial CE"/>
        <charset val="238"/>
      </rPr>
      <t xml:space="preserve"> 
- Parna zapora, izvedena na AB etažno ploščo
- Toplotna izolacija XPS 200, deb. 6 cm
- Naklonski sloj XPS (1%), deb 2,4 - 4,9 cm (3,7 - 4,9 cm v nadstropju)
- Hidroizolacija</t>
    </r>
    <r>
      <rPr>
        <sz val="10"/>
        <rFont val="Arial CE"/>
        <charset val="238"/>
      </rPr>
      <t>, dvoslojna 4+5mm izvedena na XPS (uporaba hidroizolacije, ki je kompatibilna oz. primerna za izvedbo na XPS).
Sestava C10 in D4.</t>
    </r>
  </si>
  <si>
    <r>
      <t>Odvoz odvečnega materiala</t>
    </r>
    <r>
      <rPr>
        <sz val="10"/>
        <rFont val="Arial"/>
        <family val="2"/>
        <charset val="238"/>
      </rPr>
      <t xml:space="preserve"> v trajno deponijo na razdaljo do 15km.
</t>
    </r>
    <r>
      <rPr>
        <b/>
        <sz val="10"/>
        <rFont val="Arial"/>
        <family val="2"/>
        <charset val="238"/>
      </rPr>
      <t xml:space="preserve">Opomba: </t>
    </r>
    <r>
      <rPr>
        <sz val="10"/>
        <rFont val="Arial"/>
        <family val="2"/>
        <charset val="238"/>
      </rPr>
      <t>V količini zajet ves predviden odvečni material (v raščenem stanju) pri izvedbi zemeljskih del.</t>
    </r>
  </si>
  <si>
    <r>
      <t xml:space="preserve">Zasip za </t>
    </r>
    <r>
      <rPr>
        <b/>
        <sz val="10"/>
        <rFont val="Arial"/>
        <family val="2"/>
        <charset val="238"/>
      </rPr>
      <t>kletnimi zidovi</t>
    </r>
    <r>
      <rPr>
        <sz val="10"/>
        <rFont val="Arial"/>
        <family val="2"/>
        <charset val="238"/>
      </rPr>
      <t xml:space="preserve"> v slojih po 30 cm z materialom iz gradbiščne deponije, kateremu se odstranijo neuporabni delci, vključno z utrjevanjem po plasteh do predpisane zbitosti.</t>
    </r>
  </si>
  <si>
    <t>V cenah ni zajet DDV!</t>
  </si>
  <si>
    <t xml:space="preserve">a) Višina podpiranja do 3m1: </t>
  </si>
  <si>
    <t xml:space="preserve">b) Višina podpiranja do 4m1: </t>
  </si>
  <si>
    <r>
      <t xml:space="preserve">Izvedba prebojev v lesenih montažnih stenskih in stropnih konstrukcijah.
</t>
    </r>
    <r>
      <rPr>
        <sz val="10"/>
        <color theme="1"/>
        <rFont val="Arial"/>
        <family val="2"/>
        <charset val="238"/>
      </rPr>
      <t>Količina je ocenjena.</t>
    </r>
  </si>
  <si>
    <r>
      <t>Naprava in odstranitev opaža za preboje oz. odprtine v BB stenskih in stropnih konstrukcijah,</t>
    </r>
    <r>
      <rPr>
        <sz val="10"/>
        <rFont val="Arial"/>
        <family val="2"/>
        <charset val="238"/>
      </rPr>
      <t xml:space="preserve"> s prenosom materiala, čiščenjem lesa in vsemi pomožnimi deli. AB konstrukcije deb. Do 30 cm.
Količine so ocenjene.</t>
    </r>
  </si>
  <si>
    <t xml:space="preserve">a) Preboji do 0,1 m2: </t>
  </si>
  <si>
    <t xml:space="preserve">b) Preboji do 0,25 m2: </t>
  </si>
  <si>
    <t xml:space="preserve">c) Preboji do 0,5 m2: </t>
  </si>
  <si>
    <t xml:space="preserve">d) Opaži za vratne in okenske odprtine do 2,5 m2: </t>
  </si>
  <si>
    <r>
      <t xml:space="preserve">Obdelava oz. brušenje stikov AB stenskih in stropnih površin. </t>
    </r>
    <r>
      <rPr>
        <sz val="10"/>
        <color theme="1"/>
        <rFont val="Arial"/>
        <family val="2"/>
        <charset val="238"/>
      </rPr>
      <t>V količini je zajeto cca 40% vidnih betonskih površin.</t>
    </r>
  </si>
  <si>
    <r>
      <t>Izdelava, dobava in vgradnja mavčnih oblog na lesene stenske konstrukcije obodnih fasadnih sten F1 (nadstropja), v sestavi:</t>
    </r>
    <r>
      <rPr>
        <sz val="10"/>
        <rFont val="Arial CE"/>
        <charset val="238"/>
      </rPr>
      <t xml:space="preserve">
- Lesena podkonstrukcija 22/50 mm
- Mavčno kartonske plošče 1x 12,5mm
Vključno s fugiranjem mavčnih oblog s fugirno maso oziroma kitanjem in bandažiranjem z ojačitvenim bandažnim trakom.
OPOMBA: Izvedba na križno lepljene (CLT) plošče deb. 10 cm, ki so zajete v postavkah montažnih konstrukcij. 
Sestava F1.</t>
    </r>
  </si>
  <si>
    <r>
      <t xml:space="preserve">Izdelava, dobava in vgradnja mavčne obloge na lesene stenske konstrukcije notranjih sten (sestava 1), v sestavi:
</t>
    </r>
    <r>
      <rPr>
        <sz val="10"/>
        <rFont val="Arial CE"/>
        <charset val="238"/>
      </rPr>
      <t>Na obeh straneh CLT plošč se izvede:
- Zračni sloj 10 mm
- Kovinska konstrukcija, vmes T.I. (mineralna volna) 50 mm
- 2 x gips plošča GKF 12,5 mm
Vključno s fugiranjem mavčnih oblog s fugirno maso oziroma kitanjem in bandažiranjem z ojačitvenim bandažnim trakom.
OPOMBA: Izvedba na križno lepljene (CLT) plošče deb. 10 cm, ki so zajete v postavkah montažnih konstrukcij. 
NOTRANJE STENE - sestava 1.</t>
    </r>
  </si>
  <si>
    <r>
      <t xml:space="preserve">Izdelava, dobava in vgradnja mavčne obloge na lesene stenske konstrukcije notranjih sten (sestava 2 in 3), v sestavi:
</t>
    </r>
    <r>
      <rPr>
        <sz val="10"/>
        <rFont val="Arial CE"/>
        <charset val="238"/>
      </rPr>
      <t>Na CLT plošče se izvede:
- 1 x gips plošča 15 mm
Vključno s fugiranjem mavčnih oblog s fugirno maso oziroma kitanjem in bandažiranjem z ojačitvenim bandažnim trakom.
OPOMBA: V sestavi 2 je predvidena mavčna obloga na obeh straneh CLT plošč, v sestavi 3 pa je obloga samo na eni strani! Izvedba na križno lepljene (CLT) plošče deb. 10 oz. 12 cm, ki so zajete v postavkah montažnih konstrukcij. 
NOTRANJE STENE - sestava 2 in 3.</t>
    </r>
  </si>
  <si>
    <r>
      <t xml:space="preserve">Izdelava, dobava in vgradnja mavčnih oblog na lesene stenske konstrukcije notranjih sten (sestava 4), v sestavi:
</t>
    </r>
    <r>
      <rPr>
        <sz val="10"/>
        <rFont val="Arial CE"/>
        <charset val="238"/>
      </rPr>
      <t>Na CLT plošče z vgrajeno predinštalacijo za N.E.H. se izvede
Na eni strani:
- 1 x gips plošča 15 mm
Na drugi strani:
- Lesena podkonstrukcija 50 mm
- 1 x gips plošča 12,5 mm
Vključno s fugiranjem mavčnih oblog s fugirno maso oziroma kitanjem in bandažiranjem z ojačitvenim bandažnim trakom.
OPOMBA: Izvedba na križno lepljene (CLT) plošče deb. 10 cm, ki so zajete v postavkah montažnih konstrukcij. 
NOTRANJE STENE - sestava 4.</t>
    </r>
  </si>
  <si>
    <t xml:space="preserve">a.) Mavčno kartonska obloga (deb. 1,5 cm) brez podkonstrukcije: </t>
  </si>
  <si>
    <t xml:space="preserve">b.) Mavčno kartonska obloga (deb. 1,25 cm) s podkonstrukcijo: </t>
  </si>
  <si>
    <r>
      <t xml:space="preserve">OPOMBA: </t>
    </r>
    <r>
      <rPr>
        <sz val="11"/>
        <rFont val="Arial"/>
        <family val="2"/>
        <charset val="238"/>
      </rPr>
      <t xml:space="preserve">
Na večjih površinah je potrebno diletiranje v posameznih poljih.
Površine je predhodno potrebno impregnirati z emulzijo, kar je potrebno zajeti v c.e.m.
V ceni za m2 upoštevati tudi kitanje vogalov s trajnoelastičnim kitom v barvi fugirne mase</t>
    </r>
  </si>
  <si>
    <r>
      <t xml:space="preserve">Izdelava, dobava in montaža ograj na balkonih. </t>
    </r>
    <r>
      <rPr>
        <sz val="10"/>
        <rFont val="Arial"/>
        <family val="2"/>
        <charset val="238"/>
      </rPr>
      <t xml:space="preserve">izvedba iz jeklenih profilov, cinkanih in prašno barvanih, po navodilih projektanta.
Ograje se izvedejo na višini cca 110 cm od finalnega tlaka, na obodu balkonov.
</t>
    </r>
    <r>
      <rPr>
        <b/>
        <sz val="10"/>
        <rFont val="Arial"/>
        <family val="2"/>
        <charset val="238"/>
      </rPr>
      <t>OPOMBA:</t>
    </r>
    <r>
      <rPr>
        <sz val="10"/>
        <rFont val="Arial"/>
        <family val="2"/>
        <charset val="238"/>
      </rPr>
      <t xml:space="preserve"> Pred izvedbo potrebna izdelava delavniških načrtov, vključno z izvedbo podkonstrukcije in vsemi pritrdilnimi oz. sidrnimi elementi. V c.e.m. je potrebno zajeti ves material in vsa pomožna dela potrebna za izvedbo.</t>
    </r>
  </si>
  <si>
    <r>
      <t xml:space="preserve">Izdelava, dobava in vgradnja lesene stenske konstrukcije obodnih fasadnih sten F1 (nadstropja):
</t>
    </r>
    <r>
      <rPr>
        <sz val="10"/>
        <rFont val="Arial CE"/>
        <charset val="238"/>
      </rPr>
      <t>- Križno lepljene (CLT) plošče deb. 10 cm
OPOMBA: Izvedba zunanjih sestav fasade je zajeta v postavkah fasaderskih del, notranje mavčne obloge so zajete v postavkah suhomontažnih del.
Sestava F1.</t>
    </r>
  </si>
  <si>
    <r>
      <t>Izdelava, dobava in vgradnja lesene stenske konstrukcije notranjih sten (sestava 1):</t>
    </r>
    <r>
      <rPr>
        <sz val="10"/>
        <rFont val="Arial CE"/>
        <charset val="238"/>
      </rPr>
      <t xml:space="preserve">
- Križno lepljene plošče (CLT) 100 mm
OPOMBA: Notranje mavčne obloge (obojestranske) so zajete v postavkah suhomontažnih del.
NOTRANJE STENE - sestava 1.</t>
    </r>
  </si>
  <si>
    <r>
      <t>Izdelava, dobava in vgradnja lesene stenske konstrukcije notranjih sten (sestava 2):</t>
    </r>
    <r>
      <rPr>
        <sz val="10"/>
        <rFont val="Arial CE"/>
        <charset val="238"/>
      </rPr>
      <t xml:space="preserve">
- Križno lepljene plošče (CLT) 100 / 120 mm
OPOMBA: Notranje mavčne obloge (obojestranske) so zajete v postavkah suhomontažnih del.
NOTRANJE STENE - sestava 2.</t>
    </r>
  </si>
  <si>
    <r>
      <t xml:space="preserve">Izdelava, dobava in vgradnja lesene stenske konstrukcije notranjih sten (sestava 4):
</t>
    </r>
    <r>
      <rPr>
        <sz val="10"/>
        <rFont val="Arial CE"/>
        <charset val="238"/>
      </rPr>
      <t>Stene z vgrajeno predinštalacijo za N.E.H.
- Križno lepljene plošče (CLT) 100 mm
OPOMBA: Notranje mavčne obloge (obojestranske) so zajete v postavkah suhomontažnih del.
NOTRANJE STENE - sestava 4.</t>
    </r>
  </si>
  <si>
    <r>
      <t>Izdelava, dobava in vgradnja lesene stenske konstrukcije notranjih sten (sestava 3):</t>
    </r>
    <r>
      <rPr>
        <sz val="10"/>
        <rFont val="Arial CE"/>
        <charset val="238"/>
      </rPr>
      <t xml:space="preserve">
- Križno lepljene plošče (CLT) 120 mm
OPOMBA:  Notranje mavčne obloge (enostranske) so zajete v postavkah suhomontažnih del.
NOTRANJE STENE - sestava 3.</t>
    </r>
  </si>
  <si>
    <t xml:space="preserve">a) Naklonski beton: </t>
  </si>
  <si>
    <t xml:space="preserve">c) Hidroizolacija: </t>
  </si>
  <si>
    <t xml:space="preserve">b) XPS deb. 6 cm (v pasu širine 50 cm ob stenah): </t>
  </si>
  <si>
    <t xml:space="preserve">d) Stiroestrih deb. 5,5-6,5 cm (sestava B5): </t>
  </si>
  <si>
    <t xml:space="preserve">e) Stiroestrih deb. 8,5-9,5 (sestava C7): </t>
  </si>
  <si>
    <t xml:space="preserve">f) Gradbeno lepilo + mrežica: </t>
  </si>
  <si>
    <t xml:space="preserve">g) Vodotesni premaz: </t>
  </si>
  <si>
    <r>
      <t xml:space="preserve">Dobava in izvedba kontaktne fasade - cokla, na spodnjem delu obodnih sten, do višine cca 25 cm nad terenom </t>
    </r>
    <r>
      <rPr>
        <sz val="10"/>
        <rFont val="Arial"/>
        <family val="2"/>
        <charset val="238"/>
      </rPr>
      <t xml:space="preserve">v sledeči sestavi: 
</t>
    </r>
    <r>
      <rPr>
        <b/>
        <sz val="10"/>
        <rFont val="Arial"/>
        <family val="2"/>
        <charset val="238"/>
      </rPr>
      <t>- Toplotna izolacija</t>
    </r>
    <r>
      <rPr>
        <sz val="10"/>
        <rFont val="Arial"/>
        <family val="2"/>
        <charset val="238"/>
      </rPr>
      <t xml:space="preserve"> XPS deb. 12 cm,  lepljena in sidrana v AB steno po navodilih proizvajalca sistema fasade.
</t>
    </r>
    <r>
      <rPr>
        <b/>
        <sz val="10"/>
        <rFont val="Arial"/>
        <family val="2"/>
        <charset val="238"/>
      </rPr>
      <t>- Zaključni sloj</t>
    </r>
    <r>
      <rPr>
        <sz val="10"/>
        <rFont val="Arial"/>
        <family val="2"/>
        <charset val="238"/>
      </rPr>
      <t xml:space="preserve"> - tankoslojna kontaktna fasada (deb. 3mm), granulacija 1,5 mm, vključno s predhodnim nanosom armiranega sloja (deb. cca 5 mm) s PVC mrežico in gradbenim lepilom, vključno z obdelavo vseh vencov in zaključkov, ter evtl izvedbo odkapov,...</t>
    </r>
    <r>
      <rPr>
        <sz val="10"/>
        <color rgb="FFFF0000"/>
        <rFont val="Arial"/>
        <family val="2"/>
        <charset val="238"/>
      </rPr>
      <t xml:space="preserve">
</t>
    </r>
    <r>
      <rPr>
        <sz val="10"/>
        <rFont val="Arial"/>
        <family val="2"/>
        <charset val="238"/>
      </rPr>
      <t>Pritlični del objekta, na stiku s terenom, v pasu višine cca 25 cm.</t>
    </r>
  </si>
  <si>
    <r>
      <t xml:space="preserve">Dobava in izvedba kontaktne fasade na stenah montažne konstrukcije nadstropij in atike , ter na AB stenah stopnišč in atrija  </t>
    </r>
    <r>
      <rPr>
        <sz val="10"/>
        <rFont val="Arial"/>
        <family val="2"/>
        <charset val="238"/>
      </rPr>
      <t xml:space="preserve">v sledeči sestavi: 
</t>
    </r>
    <r>
      <rPr>
        <b/>
        <sz val="10"/>
        <rFont val="Arial"/>
        <family val="2"/>
        <charset val="238"/>
      </rPr>
      <t>- Toplotna izolacija</t>
    </r>
    <r>
      <rPr>
        <sz val="10"/>
        <rFont val="Arial"/>
        <family val="2"/>
        <charset val="238"/>
      </rPr>
      <t xml:space="preserve">  EPS 100 deb. 16 cm (λ ≤ 0,038 W/mK) ,  lepljena in sidrana v leseno montažno steno ali AB konstrukcijo po navodilih proizvajalca sistema fasade. 
</t>
    </r>
    <r>
      <rPr>
        <b/>
        <sz val="10"/>
        <rFont val="Arial"/>
        <family val="2"/>
        <charset val="238"/>
      </rPr>
      <t>- Zaključni sloj</t>
    </r>
    <r>
      <rPr>
        <sz val="10"/>
        <rFont val="Arial"/>
        <family val="2"/>
        <charset val="238"/>
      </rPr>
      <t xml:space="preserve"> - tankoslojna kontaktna fasada (deb. 3mm), granulacija 1,5 mm, vključno s predhodnim nanosom armiranega sloja (deb. cca 5 mm) s PVC mrežico in gradbenim lepilom, vključno z obdelavo vseh vencov in zaključkov, ter evtl izvedbo odkapov,....
</t>
    </r>
    <r>
      <rPr>
        <b/>
        <sz val="10"/>
        <rFont val="Arial"/>
        <family val="2"/>
        <charset val="238"/>
      </rPr>
      <t xml:space="preserve">- Fasadni dilatacijski profili </t>
    </r>
    <r>
      <rPr>
        <sz val="10"/>
        <rFont val="Arial"/>
        <family val="2"/>
        <charset val="238"/>
      </rPr>
      <t xml:space="preserve">- Zaradi večje površine fasade, se po obodu objekta (v vsaki etaži nadstropja 1-4) izvedejo tipski fasadni dilatacijski profili.
</t>
    </r>
    <r>
      <rPr>
        <b/>
        <sz val="10"/>
        <rFont val="Arial"/>
        <family val="2"/>
        <charset val="238"/>
      </rPr>
      <t>OPOMBA:</t>
    </r>
    <r>
      <rPr>
        <sz val="10"/>
        <rFont val="Arial"/>
        <family val="2"/>
        <charset val="238"/>
      </rPr>
      <t xml:space="preserve">
Zaradi požarne varnosti je treba fasade na stanovanjskih lamelah nad okni v pasu višine 20 cm, ki sega 30 cm levo in desno od (skrajnega) okna izvesti z negorljivo izolacijo (kamena volna 16 cm), ker so požarni sektorji po etažah. Zajeta okna in vrata 1., 2. in 3. nadstropja.</t>
    </r>
    <r>
      <rPr>
        <sz val="10"/>
        <color rgb="FFFF0000"/>
        <rFont val="Arial"/>
        <family val="2"/>
        <charset val="238"/>
      </rPr>
      <t xml:space="preserve">
</t>
    </r>
    <r>
      <rPr>
        <sz val="10"/>
        <rFont val="Arial"/>
        <family val="2"/>
        <charset val="238"/>
      </rPr>
      <t>Nadstropja, atika ter stene stopnišč in atrija (sestava F1, F3 in F6). V količini zajeta tudi fasada stropa vhodnih nadstreškov 1. nadstropja</t>
    </r>
  </si>
  <si>
    <r>
      <t xml:space="preserve">Dobava in izvedba kontaktne fasade na stenah pritličja  </t>
    </r>
    <r>
      <rPr>
        <sz val="10"/>
        <rFont val="Arial"/>
        <family val="2"/>
        <charset val="238"/>
      </rPr>
      <t xml:space="preserve">v sledeči sestavi: 
</t>
    </r>
    <r>
      <rPr>
        <b/>
        <sz val="10"/>
        <rFont val="Arial"/>
        <family val="2"/>
        <charset val="238"/>
      </rPr>
      <t>- Toplotna izolacija</t>
    </r>
    <r>
      <rPr>
        <sz val="10"/>
        <rFont val="Arial"/>
        <family val="2"/>
        <charset val="238"/>
      </rPr>
      <t xml:space="preserve">  EPS 100 deb. 14 cm (λ ≤ 0,033 W/mK) ,  lepljena in sidrana v AB konstrukcijo po navodilih proizvajalca sistema fasade. 
</t>
    </r>
    <r>
      <rPr>
        <b/>
        <sz val="10"/>
        <rFont val="Arial"/>
        <family val="2"/>
        <charset val="238"/>
      </rPr>
      <t>- Zaključni sloj</t>
    </r>
    <r>
      <rPr>
        <sz val="10"/>
        <rFont val="Arial"/>
        <family val="2"/>
        <charset val="238"/>
      </rPr>
      <t xml:space="preserve"> - tankoslojna kontaktna fasada (deb. 3mm), granulacija 1,5 mm, vključno s predhodnim nanosom armiranega sloja (deb. cca 5 mm) s PVC mrežico in gradbenim lepilom, vključno z obdelavo vseh vencov in zaključkov, ter evtl izvedbo odkapov,...
</t>
    </r>
    <r>
      <rPr>
        <sz val="10"/>
        <color rgb="FFFF0000"/>
        <rFont val="Arial"/>
        <family val="2"/>
        <charset val="238"/>
      </rPr>
      <t xml:space="preserve">
</t>
    </r>
    <r>
      <rPr>
        <sz val="10"/>
        <rFont val="Arial"/>
        <family val="2"/>
        <charset val="238"/>
      </rPr>
      <t>J in Z stena pritličja, stena med uvozom in lekarno ter dvorano (sestava F4) in na stenah vhodnih nadstreškov v pritličju..</t>
    </r>
  </si>
  <si>
    <r>
      <t xml:space="preserve">Dobava in izvedba kontaktne fasade na stropovih vhodnih nadstreškov pritličja   </t>
    </r>
    <r>
      <rPr>
        <sz val="10"/>
        <rFont val="Arial"/>
        <family val="2"/>
        <charset val="238"/>
      </rPr>
      <t xml:space="preserve">v sledeči sestavi: 
</t>
    </r>
    <r>
      <rPr>
        <b/>
        <sz val="10"/>
        <rFont val="Arial"/>
        <family val="2"/>
        <charset val="238"/>
      </rPr>
      <t>- Toplotna izolacija</t>
    </r>
    <r>
      <rPr>
        <sz val="10"/>
        <rFont val="Arial"/>
        <family val="2"/>
        <charset val="238"/>
      </rPr>
      <t xml:space="preserve">  EPS 100 deb. 16 cm,  lepljena in sidrana v  AB konstrukcijo po navodilih proizvajalca sistema fasade. 
</t>
    </r>
    <r>
      <rPr>
        <b/>
        <sz val="10"/>
        <rFont val="Arial"/>
        <family val="2"/>
        <charset val="238"/>
      </rPr>
      <t xml:space="preserve">- Zaključni sloj </t>
    </r>
    <r>
      <rPr>
        <sz val="10"/>
        <rFont val="Arial"/>
        <family val="2"/>
        <charset val="238"/>
      </rPr>
      <t xml:space="preserve">- tankoslojna kontaktna fasada (deb. 3mm), granulacija 1,5 mm, vključno s predhodnim nanosom armiranega sloja (deb. cca 5 mm) s PVC mrežico in gradbenim lepilom, vključno z obdelavo vseh vencov in zaključkov, ter evtl izvedbo odkapov,...
</t>
    </r>
    <r>
      <rPr>
        <sz val="10"/>
        <color rgb="FFFF0000"/>
        <rFont val="Arial"/>
        <family val="2"/>
        <charset val="238"/>
      </rPr>
      <t xml:space="preserve">
</t>
    </r>
    <r>
      <rPr>
        <sz val="10"/>
        <rFont val="Arial"/>
        <family val="2"/>
        <charset val="238"/>
      </rPr>
      <t>Sestava C4.</t>
    </r>
  </si>
  <si>
    <r>
      <t xml:space="preserve">Dobava in izvedba kontaktne fasade na stropovih nadstreškov nad balkoni  </t>
    </r>
    <r>
      <rPr>
        <sz val="10"/>
        <rFont val="Arial"/>
        <family val="2"/>
        <charset val="238"/>
      </rPr>
      <t xml:space="preserve">v sledeči sestavi: 
</t>
    </r>
    <r>
      <rPr>
        <b/>
        <sz val="10"/>
        <rFont val="Arial"/>
        <family val="2"/>
        <charset val="238"/>
      </rPr>
      <t>- Toplotna izolacija</t>
    </r>
    <r>
      <rPr>
        <sz val="10"/>
        <rFont val="Arial"/>
        <family val="2"/>
        <charset val="238"/>
      </rPr>
      <t xml:space="preserve">  EPS 100 deb. 3 cm,  lepljena in sidrana v leseno montažno konstrukcijo po navodilih proizvajalca sistema fasade. 
</t>
    </r>
    <r>
      <rPr>
        <b/>
        <sz val="10"/>
        <rFont val="Arial"/>
        <family val="2"/>
        <charset val="238"/>
      </rPr>
      <t xml:space="preserve">- Zaključni sloj </t>
    </r>
    <r>
      <rPr>
        <sz val="10"/>
        <rFont val="Arial"/>
        <family val="2"/>
        <charset val="238"/>
      </rPr>
      <t xml:space="preserve">- tankoslojna kontaktna fasada (deb. 3mm), granulacija 1,5 mm, vključno s predhodnim nanosom armiranega sloja (deb. cca 5 mm) s PVC mrežico in gradbenim lepilom, vključno z obdelavo vseh vencov in zaključkov, ter evtl izvedbo odkapov,...
</t>
    </r>
    <r>
      <rPr>
        <sz val="10"/>
        <color rgb="FFFF0000"/>
        <rFont val="Arial"/>
        <family val="2"/>
        <charset val="238"/>
      </rPr>
      <t xml:space="preserve">
</t>
    </r>
    <r>
      <rPr>
        <sz val="10"/>
        <rFont val="Arial"/>
        <family val="2"/>
        <charset val="238"/>
      </rPr>
      <t>Sestava A5</t>
    </r>
  </si>
  <si>
    <r>
      <t xml:space="preserve">Zidarska obdelava špalet dvigalnega jaška. </t>
    </r>
    <r>
      <rPr>
        <sz val="10"/>
        <color theme="1"/>
        <rFont val="Arial"/>
        <family val="2"/>
        <charset val="238"/>
      </rPr>
      <t>6 vratnih odprtin na vsak dvigalni jašek.</t>
    </r>
  </si>
  <si>
    <r>
      <t xml:space="preserve">Izdelava, dobava in montaža pohodnih rešetk z okvirjem, na zgornjih odprtinah jaška za dovod in odvod zraka.
</t>
    </r>
    <r>
      <rPr>
        <sz val="10"/>
        <rFont val="Arial"/>
        <family val="2"/>
        <charset val="238"/>
      </rPr>
      <t>Dim. cca 602/108 cm
Vse mere in št. komadov obvezno preveriti na licu mesta!</t>
    </r>
  </si>
  <si>
    <t>B11.</t>
  </si>
  <si>
    <t>OPREMA SKUPNIH DELOV OBJEKTA</t>
  </si>
  <si>
    <r>
      <rPr>
        <b/>
        <sz val="10"/>
        <rFont val="Arial"/>
        <family val="2"/>
        <charset val="238"/>
      </rPr>
      <t>Izdelava, dobava in montaža notranjih predpražnikov za odstranjevanje fine umazanije.</t>
    </r>
    <r>
      <rPr>
        <sz val="10"/>
        <rFont val="Arial"/>
        <family val="2"/>
        <charset val="238"/>
      </rPr>
      <t xml:space="preserve">
Predpražniki z enakimi karakteristikami kot zunanji, dim cca 60x80 cm. Montaža pred vstopom v prostore oz. stanovanja.</t>
    </r>
  </si>
  <si>
    <r>
      <rPr>
        <b/>
        <sz val="10"/>
        <rFont val="Arial"/>
        <family val="2"/>
        <charset val="238"/>
      </rPr>
      <t>Dobava in montaža poštnih nabiralnikov, tipskih za večstanovanjske objekte (kot npr MIVA).</t>
    </r>
    <r>
      <rPr>
        <sz val="10"/>
        <rFont val="Arial"/>
        <family val="2"/>
        <charset val="238"/>
      </rPr>
      <t xml:space="preserve">
Elementi po 8 komadov, montirani v skupnih prostorih (po en predal na stanovanje in en za upravnika)</t>
    </r>
  </si>
  <si>
    <t xml:space="preserve">a.) Vtočniki + povezovalne cevi skozi atiko: </t>
  </si>
  <si>
    <t xml:space="preserve">b.) Varnostni prelivi: </t>
  </si>
  <si>
    <t>B11. Oprema skupnih delov objekta</t>
  </si>
  <si>
    <t xml:space="preserve">b.) Palice do fi 12: </t>
  </si>
  <si>
    <t xml:space="preserve">c.) Palice nad fi 14: </t>
  </si>
  <si>
    <t xml:space="preserve">a.) Mreže: </t>
  </si>
  <si>
    <r>
      <t>Podložni beton kvalitete B.1, C 8/10,</t>
    </r>
    <r>
      <rPr>
        <sz val="10"/>
        <rFont val="Arial"/>
        <family val="2"/>
        <charset val="238"/>
      </rPr>
      <t xml:space="preserve"> agregat frakcije 0-16 mm. 
</t>
    </r>
    <r>
      <rPr>
        <b/>
        <sz val="10"/>
        <rFont val="Arial"/>
        <family val="2"/>
        <charset val="238"/>
      </rPr>
      <t>Podbeton pod temeljno ploščo objekta</t>
    </r>
    <r>
      <rPr>
        <sz val="10"/>
        <rFont val="Arial"/>
        <family val="2"/>
        <charset val="238"/>
      </rPr>
      <t>, deb. 10 cm. Podložni beton zaglajen</t>
    </r>
  </si>
  <si>
    <r>
      <t xml:space="preserve">Dobava in vgrajevanje betona C25/30, XC2, VB2, S4, PV-II, </t>
    </r>
    <r>
      <rPr>
        <sz val="10"/>
        <rFont val="Arial"/>
        <family val="2"/>
        <charset val="238"/>
      </rPr>
      <t xml:space="preserve">v AB konstrukcije prereza nad 0,30 m3/m2/m1.
</t>
    </r>
    <r>
      <rPr>
        <b/>
        <sz val="10"/>
        <rFont val="Arial"/>
        <family val="2"/>
        <charset val="238"/>
      </rPr>
      <t xml:space="preserve">AB temeljna plošča deb. 40 cm, </t>
    </r>
    <r>
      <rPr>
        <sz val="10"/>
        <rFont val="Arial"/>
        <family val="2"/>
        <charset val="238"/>
      </rPr>
      <t>vključno z vsemi poglobitvami za temelje stebrov, in talne jaške.</t>
    </r>
    <r>
      <rPr>
        <b/>
        <sz val="10"/>
        <rFont val="Arial"/>
        <family val="2"/>
        <charset val="238"/>
      </rPr>
      <t xml:space="preserve">
VODOTESNI BETON!</t>
    </r>
  </si>
  <si>
    <r>
      <t>Dobava in vgrajevanje betona C25/30, XC1, VB2, S4</t>
    </r>
    <r>
      <rPr>
        <sz val="10"/>
        <rFont val="Arial"/>
        <family val="2"/>
        <charset val="238"/>
      </rPr>
      <t xml:space="preserve">, v AB konstrukcije prereza od 0,20-0,30 m3/m2-m1.
</t>
    </r>
    <r>
      <rPr>
        <b/>
        <sz val="10"/>
        <rFont val="Arial"/>
        <family val="2"/>
        <charset val="238"/>
      </rPr>
      <t>AB etažne in strešne plošče objekta, deb. 25 cm.</t>
    </r>
    <r>
      <rPr>
        <sz val="10"/>
        <rFont val="Arial"/>
        <family val="2"/>
        <charset val="238"/>
      </rPr>
      <t xml:space="preserve">
-AB etažna plošča pritličja in 1. nadstropja
</t>
    </r>
    <r>
      <rPr>
        <b/>
        <sz val="10"/>
        <rFont val="Arial"/>
        <family val="2"/>
        <charset val="238"/>
      </rPr>
      <t xml:space="preserve">
Balkoni v 1. nadstropju so izvedeni kot konzolne AB konstrukcije</t>
    </r>
    <r>
      <rPr>
        <sz val="10"/>
        <rFont val="Arial"/>
        <family val="2"/>
        <charset val="238"/>
      </rPr>
      <t xml:space="preserve"> prereza od 0,20-0,20 m3/m2-m1, deb. 14 cm.</t>
    </r>
    <r>
      <rPr>
        <b/>
        <sz val="10"/>
        <color rgb="FFFF0000"/>
        <rFont val="Arial"/>
        <family val="2"/>
        <charset val="238"/>
      </rPr>
      <t/>
    </r>
  </si>
  <si>
    <r>
      <t>Dobava in vgrajevanje betona C25/30, XC1, VB2, S4</t>
    </r>
    <r>
      <rPr>
        <sz val="10"/>
        <rFont val="Arial"/>
        <family val="2"/>
        <charset val="238"/>
      </rPr>
      <t xml:space="preserve">, v AB konstrukcije prereza od 0,20-0,30 m3/m2-m1.
</t>
    </r>
    <r>
      <rPr>
        <b/>
        <sz val="10"/>
        <rFont val="Arial"/>
        <family val="2"/>
        <charset val="238"/>
      </rPr>
      <t xml:space="preserve">AB obodne stene kleti in pritličja, deb. 30 cm
</t>
    </r>
    <r>
      <rPr>
        <sz val="10"/>
        <rFont val="Arial"/>
        <family val="2"/>
        <charset val="238"/>
      </rPr>
      <t>Višina sten v kleti do cca 270 cm, v pritličju do cca 371 cm.</t>
    </r>
  </si>
  <si>
    <r>
      <t>Dobava in vgrajevanje betona C 25/30</t>
    </r>
    <r>
      <rPr>
        <sz val="10"/>
        <rFont val="Arial"/>
        <family val="2"/>
        <charset val="238"/>
      </rPr>
      <t xml:space="preserve">, v AB konstrukcije prereza od 0,20-0,30 m3/m2-m1.
</t>
    </r>
    <r>
      <rPr>
        <b/>
        <sz val="10"/>
        <rFont val="Arial"/>
        <family val="2"/>
        <charset val="238"/>
      </rPr>
      <t xml:space="preserve">C25/30, XC1, VB2, S4.
</t>
    </r>
    <r>
      <rPr>
        <sz val="10"/>
        <rFont val="Arial"/>
        <family val="2"/>
        <charset val="238"/>
      </rPr>
      <t>Temeljne plošče so deb. 40 cm, stene pa deb. 20 cm (v spodnjem delu do višine 110 cm so stene deb. 30 cm).
Skupna višina sten dvigalnih jaškov je cca 21,90m1.</t>
    </r>
  </si>
  <si>
    <r>
      <t>Dobava in vgrajevanje betona C25/30, XC1, VB2, S4</t>
    </r>
    <r>
      <rPr>
        <sz val="10"/>
        <rFont val="Arial"/>
        <family val="2"/>
        <charset val="238"/>
      </rPr>
      <t xml:space="preserve">, v AB konstrukcije prereza od 0,12-0,20 m3/m2-m1.
</t>
    </r>
    <r>
      <rPr>
        <b/>
        <sz val="10"/>
        <rFont val="Arial"/>
        <family val="2"/>
        <charset val="238"/>
      </rPr>
      <t xml:space="preserve">AB stene odprtin za odvod zraka iz kletne etaže, deb. 20 cm.
</t>
    </r>
    <r>
      <rPr>
        <sz val="10"/>
        <rFont val="Arial"/>
        <family val="2"/>
        <charset val="238"/>
      </rPr>
      <t>Višina sten cca 306 cm.</t>
    </r>
  </si>
  <si>
    <r>
      <t>Dobava in vgrajevanje betona C25/30, XC1, VB2, S4,</t>
    </r>
    <r>
      <rPr>
        <sz val="10"/>
        <rFont val="Arial"/>
        <family val="2"/>
        <charset val="238"/>
      </rPr>
      <t xml:space="preserve"> v AB konstrukcije prereza od 0,12-0,20 m3/m2-m1.
</t>
    </r>
    <r>
      <rPr>
        <b/>
        <sz val="10"/>
        <rFont val="Arial"/>
        <family val="2"/>
        <charset val="238"/>
      </rPr>
      <t>AB stene stopnišč, deb. 20 cm.</t>
    </r>
  </si>
  <si>
    <r>
      <t>Dobava in vgrajevanje betona kvalitete C25/30, XC1, VB2, S4</t>
    </r>
    <r>
      <rPr>
        <sz val="10"/>
        <rFont val="Arial"/>
        <family val="2"/>
        <charset val="238"/>
      </rPr>
      <t xml:space="preserve">, v AB konstrukcije prereza od 0,12-0,20 m3/m2-m1.
</t>
    </r>
    <r>
      <rPr>
        <b/>
        <sz val="10"/>
        <rFont val="Arial"/>
        <family val="2"/>
        <charset val="238"/>
      </rPr>
      <t>AB stopnišča s podesti.</t>
    </r>
  </si>
  <si>
    <r>
      <t>Dobava in vgrajevanje betona C25/30, XC1, VB2, S4</t>
    </r>
    <r>
      <rPr>
        <sz val="10"/>
        <rFont val="Arial"/>
        <family val="2"/>
        <charset val="238"/>
      </rPr>
      <t xml:space="preserve">, v AB konstrukcije prereza od 0,20-0,30 m3/m2-m1.
</t>
    </r>
    <r>
      <rPr>
        <b/>
        <sz val="10"/>
        <rFont val="Arial"/>
        <family val="2"/>
        <charset val="238"/>
      </rPr>
      <t xml:space="preserve">AB notranje stene kleti in pritličja, deb. 20-30 cm
</t>
    </r>
    <r>
      <rPr>
        <sz val="10"/>
        <rFont val="Arial"/>
        <family val="2"/>
        <charset val="238"/>
      </rPr>
      <t>Višina sten v kleti do cca 270 cm, v pritličju do cca 371 cm.</t>
    </r>
  </si>
  <si>
    <r>
      <t>Dobava in vgrajevanje betona C25/30, XC1, VB2, S4</t>
    </r>
    <r>
      <rPr>
        <sz val="10"/>
        <rFont val="Arial"/>
        <family val="2"/>
        <charset val="238"/>
      </rPr>
      <t xml:space="preserve">, v AB konstrukcije prereza od 0,06-0,09 m3/m2-m1.
</t>
    </r>
    <r>
      <rPr>
        <b/>
        <sz val="10"/>
        <rFont val="Arial"/>
        <family val="2"/>
        <charset val="238"/>
      </rPr>
      <t>AB horizontalne preklade oziroma nosilci,</t>
    </r>
    <r>
      <rPr>
        <sz val="10"/>
        <color rgb="FFFF0000"/>
        <rFont val="Arial"/>
        <family val="2"/>
        <charset val="238"/>
      </rPr>
      <t xml:space="preserve"> </t>
    </r>
    <r>
      <rPr>
        <sz val="10"/>
        <rFont val="Arial"/>
        <family val="2"/>
        <charset val="238"/>
      </rPr>
      <t>na stropnih ploščah kleti in pritličja, deb. 30 cm.</t>
    </r>
  </si>
  <si>
    <r>
      <t>Dobava in vgrajevanje betona C25/30, XC1, VB2, S4</t>
    </r>
    <r>
      <rPr>
        <sz val="10"/>
        <rFont val="Arial"/>
        <family val="2"/>
        <charset val="238"/>
      </rPr>
      <t xml:space="preserve">, v AB konstrukcije prereza od 0,12-0,20 m3/m2-m1.
</t>
    </r>
    <r>
      <rPr>
        <b/>
        <sz val="10"/>
        <rFont val="Arial"/>
        <family val="2"/>
        <charset val="238"/>
      </rPr>
      <t xml:space="preserve">AB stebri izvedeni v kvaliteti vidnih betonov!
</t>
    </r>
    <r>
      <rPr>
        <sz val="10"/>
        <rFont val="Arial"/>
        <family val="2"/>
        <charset val="238"/>
      </rPr>
      <t>Dimenzije 30/30 cm, 50/30 cm in 80/30 cm.</t>
    </r>
  </si>
  <si>
    <r>
      <t>Dobava in vgrajevanje betona C25/30, XC4, XD3, XF4</t>
    </r>
    <r>
      <rPr>
        <sz val="10"/>
        <rFont val="Arial"/>
        <family val="2"/>
        <charset val="238"/>
      </rPr>
      <t xml:space="preserve">, v AB konstrukcije prereza od 0,12-0,20 m3/m2-m1.
</t>
    </r>
    <r>
      <rPr>
        <b/>
        <sz val="10"/>
        <rFont val="Arial"/>
        <family val="2"/>
        <charset val="238"/>
      </rPr>
      <t xml:space="preserve">AB klančina iz pritličja v kletno etažo, deb. 20 cm
</t>
    </r>
    <r>
      <rPr>
        <sz val="10"/>
        <rFont val="Arial"/>
        <family val="2"/>
        <charset val="238"/>
      </rPr>
      <t>Klančina izvedena v naklonu cca 8°.</t>
    </r>
  </si>
  <si>
    <t>KNJIŽNICA IN DVORANA</t>
  </si>
  <si>
    <r>
      <t>Dobava in polaganje talne izolacije EPS elastificirane plošče, deb. 2,3 cm (kot npr. STIROESTRIH T ali podobno) v prostorih knjižnice in dvorane,</t>
    </r>
    <r>
      <rPr>
        <sz val="10"/>
        <rFont val="Arial CE"/>
        <charset val="238"/>
      </rPr>
      <t xml:space="preserve"> v pritličju objekta (izvedba neposredno na predhodno plast talne toplotne izolacije iz EPS plošč, kot dodatna zvočna zaščita).
Sestave:
D1, D2 in D3 (dvorana in knjižnica)</t>
    </r>
  </si>
  <si>
    <r>
      <t>Dobava in polaganje polietilenske folije v prostorih knjižnice in dvorane,</t>
    </r>
    <r>
      <rPr>
        <sz val="10"/>
        <rFont val="Arial"/>
        <family val="2"/>
        <charset val="238"/>
      </rPr>
      <t xml:space="preserve"> na toplotno izolacijo kot ločilni sloj pred izvedbo estriha v pritličju.
Sestave:
D1, D2 in D3 (dvorana in knjižnica)</t>
    </r>
  </si>
  <si>
    <t>LEKARNA</t>
  </si>
  <si>
    <r>
      <t>Dobava in polaganje talne izolacije EPS elastificirane plošče, deb. 2,3 cm (kot npr. STIROESTRIH T ali podobno) v prostorih lekarne,</t>
    </r>
    <r>
      <rPr>
        <sz val="10"/>
        <rFont val="Arial CE"/>
        <charset val="238"/>
      </rPr>
      <t xml:space="preserve"> v pritličju objekta (izvedba neposredno na predhodno plast talne toplotne izolacije iz EPS plošč, kot dodatna zvočna zaščita).
Sestave:
D1, D2 in D3 (lekarna)</t>
    </r>
  </si>
  <si>
    <r>
      <t>Dobava in polaganje polietilenske folije v prostorih lekarne,</t>
    </r>
    <r>
      <rPr>
        <sz val="10"/>
        <rFont val="Arial"/>
        <family val="2"/>
        <charset val="238"/>
      </rPr>
      <t xml:space="preserve"> na toplotno izolacijo kot ločilni sloj pred izvedbo estriha v pritličju.
Sestave:
D1, D2 in D3 (lekarna)</t>
    </r>
  </si>
  <si>
    <t>7a</t>
  </si>
  <si>
    <t>10a</t>
  </si>
  <si>
    <t>11a</t>
  </si>
  <si>
    <t>12a</t>
  </si>
  <si>
    <t>7b</t>
  </si>
  <si>
    <t>10b</t>
  </si>
  <si>
    <t>11b</t>
  </si>
  <si>
    <t>12b</t>
  </si>
  <si>
    <r>
      <t>Dobava in polaganje talne izolacije EPS elastificirane plošče, deb. 2,3 cm (kot npr. STIROESTRIH T ali podobno),</t>
    </r>
    <r>
      <rPr>
        <sz val="10"/>
        <rFont val="Arial CE"/>
        <charset val="238"/>
      </rPr>
      <t xml:space="preserve"> v pritličju in nadstropjih objekta (izvedba neposredno na predhodno plast talne toplotne izolacije iz EPS plošč, kot dodatna zvočna zaščita).
Sestave:
B1, B2, B3, B4 in B6
C1, C2, C3, C4, C5 in C6
D1, D2, D3 in D5. (v količini ni zajetih prostorov knjižnice, dvorane in lekarne, ki so zajete v ločenih postavkah - 7a in 7b)</t>
    </r>
  </si>
  <si>
    <r>
      <t>Dobava in polaganje polietilenske folije,</t>
    </r>
    <r>
      <rPr>
        <sz val="10"/>
        <rFont val="Arial"/>
        <family val="2"/>
        <charset val="238"/>
      </rPr>
      <t xml:space="preserve"> na toplotno izolacijo kot ločilni sloj pred izvedbo estriha v pritličju ter nadstropjih objekta.
Sestave:
B1, B2, B3, B4 in B6
C1, C2, C3, C4, C5, C6 in C10
D1, D2, D3, D4 in D5. (v količini ni zajetih prostorov knjižnice, dvorane in lekarne, ki so zajete v ločenih postavkah - 10a in 10b)</t>
    </r>
  </si>
  <si>
    <r>
      <t xml:space="preserve">Dobava in izvedba vodotesnega premaza talnih površin (kot npr. po sistemu HIDROTES PLUS ali podobno) v prostorih knjižnice in dvorane.
</t>
    </r>
    <r>
      <rPr>
        <sz val="10"/>
        <color indexed="8"/>
        <rFont val="Arial"/>
        <family val="2"/>
        <charset val="238"/>
      </rPr>
      <t>Na zaglajene betonske estrihe se izvede hidroizolacijski nanos v dveh slojih (deb. do 4 mm), izvedba po navodilih proizvajalca tesnilnega sistema.
Sestava
D3 (dvorana in knjižnica)</t>
    </r>
  </si>
  <si>
    <r>
      <t xml:space="preserve">Dobava in izvedba samorazlivne izravnalne mase v prostorih knjižnice in dvorane, </t>
    </r>
    <r>
      <rPr>
        <sz val="10"/>
        <color theme="1"/>
        <rFont val="Arial"/>
        <family val="2"/>
        <charset val="238"/>
      </rPr>
      <t>na cementni estrih. Skupna debelina do 4 mm. Vključno s predhodnim čiščenjem podlage in evtl premazi za boljšo sprijemljivost s cementnim estrihom.</t>
    </r>
    <r>
      <rPr>
        <sz val="10"/>
        <color indexed="8"/>
        <rFont val="Arial"/>
        <family val="2"/>
        <charset val="238"/>
      </rPr>
      <t xml:space="preserve">
Sestave
D1 in D2 (dvorana in knjižnica)</t>
    </r>
  </si>
  <si>
    <r>
      <t xml:space="preserve">Dobava in izvedba vodotesnega premaza talnih površin (kot npr. po sistemu HIDROTES PLUS ali podobno) v prostorih lekarne.
</t>
    </r>
    <r>
      <rPr>
        <sz val="10"/>
        <color indexed="8"/>
        <rFont val="Arial"/>
        <family val="2"/>
        <charset val="238"/>
      </rPr>
      <t>Na zaglajene betonske estrihe se izvede hidroizolacijski nanos v dveh slojih (deb. do 4 mm), izvedba po navodilih proizvajalca tesnilnega sistema.
Sestava
D3 (lekarna)</t>
    </r>
  </si>
  <si>
    <r>
      <t xml:space="preserve">Dobava in izvedba samorazlivne izravnalne mase v prostorih lekarne, </t>
    </r>
    <r>
      <rPr>
        <sz val="10"/>
        <color theme="1"/>
        <rFont val="Arial"/>
        <family val="2"/>
        <charset val="238"/>
      </rPr>
      <t>na cementni estrih. Skupna debelina do 4 mm. Vključno s predhodnim čiščenjem podlage in evtl premazi za boljšo sprijemljivost s cementnim estrihom.</t>
    </r>
    <r>
      <rPr>
        <sz val="10"/>
        <color indexed="8"/>
        <rFont val="Arial"/>
        <family val="2"/>
        <charset val="238"/>
      </rPr>
      <t xml:space="preserve">
Sestave
D1 in D2 (lekarna)</t>
    </r>
  </si>
  <si>
    <r>
      <t xml:space="preserve">Dobava in izvedba vodotesnega premaza talnih površin (kot npr. po sistemu HIDROTES PLUS ali podobno).
</t>
    </r>
    <r>
      <rPr>
        <sz val="10"/>
        <color indexed="8"/>
        <rFont val="Arial"/>
        <family val="2"/>
        <charset val="238"/>
      </rPr>
      <t>Na zaglajene betonske estrihe (na balkonih na sloj iz gradbenega lepila) se izvede hidroizolacijski nanos v dveh slojih (deb. do 4 mm), izvedba po navodilih proizvajalca tesnilnega sistema.
Sestave
B3, B4 in B5
C3, C6, C7 in C10
D3 in D4 (v količini ni zajetih prostorov knjižnice, dvorane in lekarne, ki so zajete v ločenih postavkah - 11a in 11b)</t>
    </r>
  </si>
  <si>
    <r>
      <t xml:space="preserve">Dobava in izvedba samorazlivne izravnalne mase, </t>
    </r>
    <r>
      <rPr>
        <sz val="10"/>
        <color theme="1"/>
        <rFont val="Arial"/>
        <family val="2"/>
        <charset val="238"/>
      </rPr>
      <t>na cementni estrih. Skupna debelina do 4 mm. Vključno s predhodnim čiščenjem podlage in evtl premazi za boljšo sprijemljivost s cementnim estrihom.
"Suhi" prostori pritličja in nadstropja.</t>
    </r>
    <r>
      <rPr>
        <sz val="10"/>
        <color indexed="8"/>
        <rFont val="Arial"/>
        <family val="2"/>
        <charset val="238"/>
      </rPr>
      <t xml:space="preserve">
Sestave
B1 in B2
C1, C2, C4 in C5
D1 in D2 (v količini ni zajetih prostorov knjižnice, dvorane in lekarne, ki so zajete v ločenih postavkah - 12a in 12b).</t>
    </r>
  </si>
  <si>
    <t>22a</t>
  </si>
  <si>
    <t>22b</t>
  </si>
  <si>
    <t>ZIDARSKA DELA (Knjižnica in dvorana)</t>
  </si>
  <si>
    <t>A4a.</t>
  </si>
  <si>
    <t>A4b.</t>
  </si>
  <si>
    <t>ZIDARSKA DELA (Lekarna)</t>
  </si>
  <si>
    <r>
      <t xml:space="preserve">Dobava in naprava mikro-armiranega cementnega estriha deb. 6-7 cm v prostorih knjižnice in dvorane, </t>
    </r>
    <r>
      <rPr>
        <sz val="10"/>
        <rFont val="Arial"/>
        <family val="2"/>
        <charset val="238"/>
      </rPr>
      <t>vgrajenega na EPS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Sestave D1 in D2 (knjižnica in dvorana)</t>
    </r>
  </si>
  <si>
    <t>ESTRIHI (knjižnica in dvorana)</t>
  </si>
  <si>
    <t>B2a.</t>
  </si>
  <si>
    <t>1a</t>
  </si>
  <si>
    <t>2a</t>
  </si>
  <si>
    <t>3a</t>
  </si>
  <si>
    <t>1b</t>
  </si>
  <si>
    <t>2b</t>
  </si>
  <si>
    <t>3b</t>
  </si>
  <si>
    <t>B2b.</t>
  </si>
  <si>
    <t>ESTRIHI (Lekarna)</t>
  </si>
  <si>
    <r>
      <t xml:space="preserve">Dobava in naprava mikro-armiranega cementnega estriha deb. 6-7 cm v prostorih lekarne, </t>
    </r>
    <r>
      <rPr>
        <sz val="10"/>
        <rFont val="Arial"/>
        <family val="2"/>
        <charset val="238"/>
      </rPr>
      <t>vgrajenega na EPS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Sestave D1 in D2 (lekarna)</t>
    </r>
  </si>
  <si>
    <r>
      <t xml:space="preserve">Dobava in naprava mikro-armiranega cementnega estriha deb. 5-7 cm, </t>
    </r>
    <r>
      <rPr>
        <sz val="10"/>
        <rFont val="Arial"/>
        <family val="2"/>
        <charset val="238"/>
      </rPr>
      <t>vgrajenega na EPS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(V količini ni zajetih prostorov knjižnice, dvorane in lekarne, ki so zajete v ločenih postavkah - 1a in 1b).</t>
    </r>
  </si>
  <si>
    <t>KERAMIČARSKA DELA (Knjižnica in dvorana)</t>
  </si>
  <si>
    <t>KERAMIČARSKA DELA (Lekarna)</t>
  </si>
  <si>
    <t>B4b.</t>
  </si>
  <si>
    <t>B4a.</t>
  </si>
  <si>
    <t>6b</t>
  </si>
  <si>
    <t>6a</t>
  </si>
  <si>
    <r>
      <t xml:space="preserve">Dobava in oblaganje zidov v prostorih knjižnice in dvorane z glaziranimi keramičnimi ploščicami </t>
    </r>
    <r>
      <rPr>
        <sz val="10"/>
        <rFont val="Arial"/>
        <family val="2"/>
        <charset val="238"/>
      </rPr>
      <t>srednjega cenovnega razreda, 1. razred, barva in dimenzija ploščic po izboru investitorja.  Fugirna masa v skladu z EN 13 888. Oblaganje do višine sp. stropov (pritličje h=280). Stiki pri umivalnikih, WC kotličkih ipd. se obdelajo s silikonom. 
Vertikalni stiki sten v mokrih prostorih, se v celotni dolžini izvedejo kot vodotesni s trakom (MAPEBAND ali podobno).
Sanitarni prostori knjižnice in dvorane.</t>
    </r>
  </si>
  <si>
    <r>
      <t>Dobava in polaganje talnih nedrsečih keramičnih ploščic v mokrih prostorih knjižnice in dvorane,</t>
    </r>
    <r>
      <rPr>
        <sz val="10"/>
        <rFont val="Arial"/>
        <family val="2"/>
        <charset val="238"/>
      </rPr>
      <t xml:space="preserve"> srednjega cenovnega razreda, 1. razred, barva in dimenzija ploščic po izboru investitorja. Vzorec ploščice dostavi izvajalec in potrdi investitor. Fugirna masa v skladu z EN 13 888, barva po izboru projektnata. Postavka vključuje izvedbo zaokroženih alu profilom na stiku tla - stena, vgradnja letve v isti ravnini kot keramika.
Sanitarni prostori knjižnice in dvorane
Sestava D3.</t>
    </r>
  </si>
  <si>
    <r>
      <t xml:space="preserve">Dobava in oblaganje zidov v prostorih lekarne z glaziranimi keramičnimi ploščicami </t>
    </r>
    <r>
      <rPr>
        <sz val="10"/>
        <rFont val="Arial"/>
        <family val="2"/>
        <charset val="238"/>
      </rPr>
      <t>srednjega cenovnega razreda, 1. razred, barva in dimenzija ploščic po izboru investitorja.  Fugirna masa v skladu z EN 13 888. Oblaganje do višine sp. stropov (pritličje h=280). Stiki pri umivalnikih, WC kotličkih ipd. se obdelajo s silikonom. 
Vertikalni stiki sten v mokrih prostorih, se v celotni dolžini izvedejo kot vodotesni s trakom (MAPEBAND ali podobno).
Sanitarni prostori lekarne.</t>
    </r>
  </si>
  <si>
    <r>
      <t>Dobava in polaganje talnih nedrsečih keramičnih ploščic v mokrih prostorih lekarne,</t>
    </r>
    <r>
      <rPr>
        <sz val="10"/>
        <rFont val="Arial"/>
        <family val="2"/>
        <charset val="238"/>
      </rPr>
      <t xml:space="preserve"> srednjega cenovnega razreda, 1. razred, barva in dimenzija ploščic po izboru investitorja. Vzorec ploščice dostavi izvajalec in potrdi investitor. Fugirna masa v skladu z EN 13 888, barva po izboru projektnata. Postavka vključuje izvedbo zaokroženih alu profilom na stiku tla - stena, vgradnja letve v isti ravnini kot keramika.
Sanitarni prostori lekarne
Sestava D3.</t>
    </r>
  </si>
  <si>
    <r>
      <t xml:space="preserve">Dobava in polaganje talnih nedrsečih keramičnih ploščic v suhih prostorih lekarne. </t>
    </r>
    <r>
      <rPr>
        <sz val="10"/>
        <rFont val="Arial"/>
        <family val="2"/>
        <charset val="238"/>
      </rPr>
      <t>Polaganje ploščic srednjega cenovnega razreda, kakovost "ravna čelna stran", 1. razred, barva in dimenzija po izboru investitorja. Fugirna masa v skladu z EN 13 888. Vzorec ploščice dostavi izvajalec in potrdi projektant. Postavka vključuje napravo nizkostenske obrobe višine</t>
    </r>
    <r>
      <rPr>
        <sz val="10"/>
        <color indexed="8"/>
        <rFont val="Arial"/>
        <family val="2"/>
        <charset val="238"/>
      </rPr>
      <t xml:space="preserve"> cca 10 cm</t>
    </r>
    <r>
      <rPr>
        <sz val="10"/>
        <rFont val="Arial"/>
        <family val="2"/>
        <charset val="238"/>
      </rPr>
      <t xml:space="preserve">, identične kot talne ploščice, s potrebnim kitanjem stika med tlakom v prostorih, kjer je predvidena.       
Hodniki, vetrolovi,...     
Sestava D2.                       </t>
    </r>
  </si>
  <si>
    <r>
      <t xml:space="preserve">Dobava in polaganje talnih nedrsečih keramičnih ploščic v suhih prostorih knjižnice in dvorane. </t>
    </r>
    <r>
      <rPr>
        <sz val="10"/>
        <rFont val="Arial"/>
        <family val="2"/>
        <charset val="238"/>
      </rPr>
      <t>Polaganje ploščic srednjega cenovnega razreda, kakovost "ravna čelna stran", 1. razred, barva in dimenzija po izboru investitorja. Fugirna masa v skladu z EN 13 888. Vzorec ploščice dostavi izvajalec in potrdi projektant. Postavka vključuje napravo nizkostenske obrobe višine</t>
    </r>
    <r>
      <rPr>
        <sz val="10"/>
        <color indexed="8"/>
        <rFont val="Arial"/>
        <family val="2"/>
        <charset val="238"/>
      </rPr>
      <t xml:space="preserve"> cca 10 cm</t>
    </r>
    <r>
      <rPr>
        <sz val="10"/>
        <rFont val="Arial"/>
        <family val="2"/>
        <charset val="238"/>
      </rPr>
      <t xml:space="preserve">, identične kot talne ploščice, s potrebnim kitanjem stika med tlakom v prostorih, kjer je predvidena.       
Hodniki, vetrolovi,...     
Sestava D2.                       </t>
    </r>
  </si>
  <si>
    <r>
      <t xml:space="preserve">Dobava in oblaganje zidov z glaziranimi keramičnimi ploščicami </t>
    </r>
    <r>
      <rPr>
        <sz val="10"/>
        <rFont val="Arial"/>
        <family val="2"/>
        <charset val="238"/>
      </rPr>
      <t>srednjega cenovnega razreda, 1. razred, barva in dimenzija ploščic po izboru investitorja.  Fugirna masa v skladu z EN 13 888. Oblaganje do višine sp. stropov (pritličje h=280, nadstropja h=240). Stiki pri umivalnikih, WC kotličkih ipd. se obdelajo s silikonom. 
Vertikalni stiki sten v mokrih prostorih, se v celotni dolžini izvedejo kot vodotesni s trakom (MAPEBAND ali podobno).
Sanitarni prostori. (V količini ni zajetih prostorov knjižnice, dvorane in lekarne, ki so zajete v ločenih postavkah - 1a in 1b).</t>
    </r>
  </si>
  <si>
    <r>
      <t>Dobava in polaganje talnih nedrsečih keramičnih ploščic v mokrih prostorih,</t>
    </r>
    <r>
      <rPr>
        <sz val="10"/>
        <rFont val="Arial"/>
        <family val="2"/>
        <charset val="238"/>
      </rPr>
      <t xml:space="preserve"> srednjega cenovnega razreda, 1. razred, barva in dimenzija ploščic po izboru investitorja. Vzorec ploščice dostavi izvajalec in potrdi investitor. Fugirna masa v skladu z EN 13 888, barva po izboru projektnata. Postavka vključuje izvedbo zaokroženih alu profilom na stiku tla - stena, vgradnja letve v isti ravnini kot keramika.
Sanitarni prostori
Sestave B3, C3, C6, D3. (V količini ni zajetih prostorov knjižnice, dvorane in lekarne, ki so zajete v ločenih postavkah - 2a in 2b).</t>
    </r>
  </si>
  <si>
    <r>
      <t xml:space="preserve">Dobava in polaganje talnih nedrsečih keramičnih ploščic v suhih prostorih. </t>
    </r>
    <r>
      <rPr>
        <sz val="10"/>
        <rFont val="Arial"/>
        <family val="2"/>
        <charset val="238"/>
      </rPr>
      <t>Polaganje ploščic srednjega cenovnega razreda, kakovost "ravna čelna stran", 1. razred, barva in dimenzija po izboru investitorja. Fugirna masa v skladu z EN 13 888. Vzorec ploščice dostavi izvajalec in potrdi projektant. Postavka vključuje napravo nizkostenske obrobe višine</t>
    </r>
    <r>
      <rPr>
        <sz val="10"/>
        <color indexed="8"/>
        <rFont val="Arial"/>
        <family val="2"/>
        <charset val="238"/>
      </rPr>
      <t xml:space="preserve"> cca 10 cm</t>
    </r>
    <r>
      <rPr>
        <sz val="10"/>
        <rFont val="Arial"/>
        <family val="2"/>
        <charset val="238"/>
      </rPr>
      <t xml:space="preserve">, identične kot talne ploščice, s potrebnim kitanjem stika med tlakom v prostorih, kjer je predvidena.       
Hodniki, vetrolovi, kolesarnice, servisni prostori, kurilnice,...     
Sestave B2, B4, C2, C5, D2, E2  (V količini ni zajetih prostorov knjižnice, dvorane in lekarne, ki so zajete v ločenih postavkah - 3a in 3b).                      </t>
    </r>
  </si>
  <si>
    <r>
      <t xml:space="preserve">Dobava in polaganje vinilne talne obloge v prostorih knjižnice in dvorane, </t>
    </r>
    <r>
      <rPr>
        <sz val="10"/>
        <rFont val="Arial"/>
        <family val="2"/>
        <charset val="238"/>
      </rPr>
      <t>vključno s kvalitetnim vodno disperzijskim lepilom, ter s predhodno pripravo talne površine - brušenje in sesanje položene izravnalne mase (samorazlivna izravnalna masa deb. 3mm zajeta v postavki zidarskih del).
Vzorec in barva po izboru projektanta ali investitorja 
V ceni na enoto mere zajeti nizkostensko oblogo (stenskih zaokrožnic iz enakega materiala kot osnovni tlak vključno s podložnim PVC profilom radij 20mm višine 10cm – brez zgornjega protiprašnega zaključka), ter ves potreben material za izvedbo.
-VINILNA talna obloga (protizdrsna R10)
- Trajno elastično lepilo
Javni in delovni prostori knjižnice  ter dvorana pritličja.
Sestava D1.</t>
    </r>
  </si>
  <si>
    <t>4a</t>
  </si>
  <si>
    <t>TLAKARSKA DELA (Knjižnica in dvorana)</t>
  </si>
  <si>
    <t>TLAKARSKA DELA (Lekarna)</t>
  </si>
  <si>
    <t>4b</t>
  </si>
  <si>
    <t>B5b.</t>
  </si>
  <si>
    <t>B5a.</t>
  </si>
  <si>
    <r>
      <t xml:space="preserve">Dobava in polaganje vinilne talne obloge v prostorih lekarne, </t>
    </r>
    <r>
      <rPr>
        <sz val="10"/>
        <rFont val="Arial"/>
        <family val="2"/>
        <charset val="238"/>
      </rPr>
      <t>vključno s kvalitetnim vodno disperzijskim lepilom, ter s predhodno pripravo talne površine - brušenje in sesanje položene izravnalne mase (samorazlivna izravnalna masa deb. 3mm zajeta v postavki zidarskih del).
Vzorec in barva po izboru projektanta ali investitorja 
V ceni na enoto mere zajeti nizkostensko oblogo (stenskih zaokrožnic iz enakega materiala kot osnovni tlak vključno s podložnim PVC profilom radij 20mm višine 10cm – brez zgornjega protiprašnega zaključka), ter ves potreben material za izvedbo.
-VINILNA talna obloga (protizdrsna R10)
- Trajno elastično lepilo
Javni in delovni prostori lekarne pritličja.
Sestava D1.</t>
    </r>
  </si>
  <si>
    <r>
      <t>Dobava in montaža predelnih montažnih mavčno kartonskih sten v prostorih knjižnice in dvorane</t>
    </r>
    <r>
      <rPr>
        <sz val="10"/>
        <rFont val="Arial"/>
        <family val="2"/>
        <charset val="238"/>
      </rPr>
      <t xml:space="preserve">, kot enojna stena na kovinski podkonstrukciji pravilno in strokovno izvedena, vključno s fugiranjem stikov.
</t>
    </r>
    <r>
      <rPr>
        <b/>
        <sz val="10"/>
        <rFont val="Arial"/>
        <family val="2"/>
        <charset val="238"/>
      </rPr>
      <t>Debelina stene: 100 mm</t>
    </r>
    <r>
      <rPr>
        <sz val="10"/>
        <rFont val="Arial"/>
        <family val="2"/>
        <charset val="238"/>
      </rPr>
      <t xml:space="preserve">
Podkonstrukcija: pocinkani kovinski C profili 50 mm, z uporabo tesnilnega traku. Razmak vertikalnih CW profilov 625 mm, debeline pločevine 0,6 mm
Izolacija: mineralna volna min. deb. 50 mm
Obloga: na obeh straneh 2 x 12,5 mm mavčno kartonska plošča
Fugiranje: fugirna masa in ojačitveni bandažni trak.
Višina sten do 3,71 m
NOTRANJE STENE sestava 8 (knjižnica in dvorana).</t>
    </r>
  </si>
  <si>
    <r>
      <t xml:space="preserve">Doplačilo </t>
    </r>
    <r>
      <rPr>
        <sz val="10"/>
        <rFont val="Arial"/>
        <family val="2"/>
        <charset val="238"/>
      </rPr>
      <t>za izvedbo ojačitvenega UA vratnega profila (knjižnica in dvorana).</t>
    </r>
  </si>
  <si>
    <r>
      <t xml:space="preserve">Doplačilo </t>
    </r>
    <r>
      <rPr>
        <sz val="10"/>
        <rFont val="Arial"/>
        <family val="2"/>
        <charset val="238"/>
      </rPr>
      <t>za izvedbo vodoodpornih RBI gipskartonskih plošč. (knjižnica in dvorana).</t>
    </r>
  </si>
  <si>
    <r>
      <t xml:space="preserve">Doplačilo za izvedbo ojačitev za sanitarne elemente, </t>
    </r>
    <r>
      <rPr>
        <sz val="10"/>
        <rFont val="Arial"/>
        <family val="2"/>
        <charset val="238"/>
      </rPr>
      <t>vključno z obdelavo z vodoodpornimi gipskartonskimi ploščami, fugirno maso in ojačitvenim bandažnim trakom:</t>
    </r>
    <r>
      <rPr>
        <b/>
        <sz val="10"/>
        <rFont val="Arial"/>
        <family val="2"/>
        <charset val="238"/>
      </rPr>
      <t xml:space="preserve">
</t>
    </r>
    <r>
      <rPr>
        <sz val="10"/>
        <rFont val="Arial"/>
        <family val="2"/>
        <charset val="238"/>
      </rPr>
      <t>- umivalniki
- pisoar
- WC kotliček
(knjižnica in dvorana).</t>
    </r>
  </si>
  <si>
    <r>
      <t xml:space="preserve">Dobava in montaža tipskega kasetnega spuščenega stropa (kot npr. ARMSTRONG) v rastru 600x600 mm, vključno s kovinskospuščeno konstrukcijo, v prostorih knjižnice in dvorane. </t>
    </r>
    <r>
      <rPr>
        <sz val="10"/>
        <rFont val="Arial"/>
        <family val="2"/>
        <charset val="238"/>
      </rPr>
      <t xml:space="preserve">Strop je sestavljen iz belih vidnih 24 mm profilov in demontažnih mineralnih plošč, deb.13 mm s poglobljenimi robovi oz. kovinskih plošč, 
Višina obešanja 31 - 65 cm od stropne konstrukcije.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
(knjižnica in dvorana).</t>
    </r>
  </si>
  <si>
    <t>SUHOMONTAŽNA DELA (Lekarna)</t>
  </si>
  <si>
    <t>B7b.</t>
  </si>
  <si>
    <t>20b</t>
  </si>
  <si>
    <t>19b</t>
  </si>
  <si>
    <t>9b</t>
  </si>
  <si>
    <t>B7a.</t>
  </si>
  <si>
    <t>SUHOMONTAŽNA DELA (Knjižnica in dvorana)</t>
  </si>
  <si>
    <t>20a</t>
  </si>
  <si>
    <t>19a</t>
  </si>
  <si>
    <t>9a</t>
  </si>
  <si>
    <t>5a</t>
  </si>
  <si>
    <r>
      <t>Dobava in montaža predelnih montažnih mavčno kartonskih sten</t>
    </r>
    <r>
      <rPr>
        <sz val="10"/>
        <rFont val="Arial"/>
        <family val="2"/>
        <charset val="238"/>
      </rPr>
      <t xml:space="preserve">, kot enojna stena na kovinski podkonstrukciji pravilno in strokovno izvedena, vključno s fugiranjem stikov.
</t>
    </r>
    <r>
      <rPr>
        <b/>
        <sz val="10"/>
        <rFont val="Arial"/>
        <family val="2"/>
        <charset val="238"/>
      </rPr>
      <t>Debelina stene: 125 mm</t>
    </r>
    <r>
      <rPr>
        <sz val="10"/>
        <rFont val="Arial"/>
        <family val="2"/>
        <charset val="238"/>
      </rPr>
      <t xml:space="preserve">
Podkonstrukcija: pocinkani kovinski C profili 75 mm, z uporabo tesnilnega traku. Razmak vertikalnih CW profilov 625 mm, debeline pločevine 0,6 mm
Izolacija: mineralna volna min. deb. 75 mm
Obloga: na obeh straneh 2 x 12,5 mm mavčno kartonska plošča
Fugiranje: fugirna masa in ojačitveni bandažni trak.
Višina sten do 3,71 m
NOTRANJE STENE sestava 7 (V količini ni zajetih prostorov lekarne, ki so zajeti v ločenih postavkah - 6b).</t>
    </r>
  </si>
  <si>
    <r>
      <t>Dobava in montaža predelnih montažnih mavčno kartonskih sten v prostorih lekarne</t>
    </r>
    <r>
      <rPr>
        <sz val="10"/>
        <rFont val="Arial"/>
        <family val="2"/>
        <charset val="238"/>
      </rPr>
      <t xml:space="preserve">, kot enojna stena na kovinski podkonstrukciji pravilno in strokovno izvedena, vključno s fugiranjem stikov.
</t>
    </r>
    <r>
      <rPr>
        <b/>
        <sz val="10"/>
        <rFont val="Arial"/>
        <family val="2"/>
        <charset val="238"/>
      </rPr>
      <t>Debelina stene: 125 mm</t>
    </r>
    <r>
      <rPr>
        <sz val="10"/>
        <rFont val="Arial"/>
        <family val="2"/>
        <charset val="238"/>
      </rPr>
      <t xml:space="preserve">
Podkonstrukcija: pocinkani kovinski C profili 75 mm, z uporabo tesnilnega traku. Razmak vertikalnih CW profilov 625 mm, debeline pločevine 0,6 mm
Izolacija: mineralna volna min. deb. 75 mm
Obloga: na obeh straneh 2 x 12,5 mm mavčno kartonska plošča
Fugiranje: fugirna masa in ojačitveni bandažni trak.
Višina sten do 3,71 m
NOTRANJE STENE sestava 7. (lekarna).</t>
    </r>
  </si>
  <si>
    <r>
      <t xml:space="preserve">Doplačilo </t>
    </r>
    <r>
      <rPr>
        <sz val="10"/>
        <rFont val="Arial"/>
        <family val="2"/>
        <charset val="238"/>
      </rPr>
      <t>za izvedbo ojačitvenega UA vratnega profila (lekarna).</t>
    </r>
  </si>
  <si>
    <r>
      <t xml:space="preserve">Doplačilo </t>
    </r>
    <r>
      <rPr>
        <sz val="10"/>
        <rFont val="Arial"/>
        <family val="2"/>
        <charset val="238"/>
      </rPr>
      <t>za izvedbo vodoodpornih RBI gipskartonskih plošč. (lekarna).</t>
    </r>
  </si>
  <si>
    <r>
      <t xml:space="preserve">Doplačilo za izvedbo ojačitev za sanitarne elemente, </t>
    </r>
    <r>
      <rPr>
        <sz val="10"/>
        <rFont val="Arial"/>
        <family val="2"/>
        <charset val="238"/>
      </rPr>
      <t>vključno z obdelavo z vodoodpornimi gipskartonskimi ploščami, fugirno maso in ojačitvenim bandažnim trakom:</t>
    </r>
    <r>
      <rPr>
        <b/>
        <sz val="10"/>
        <rFont val="Arial"/>
        <family val="2"/>
        <charset val="238"/>
      </rPr>
      <t xml:space="preserve">
</t>
    </r>
    <r>
      <rPr>
        <sz val="10"/>
        <rFont val="Arial"/>
        <family val="2"/>
        <charset val="238"/>
      </rPr>
      <t>- umivalniki
- pisoar
- WC kotliček
(lekarna).</t>
    </r>
  </si>
  <si>
    <r>
      <t xml:space="preserve">Dobava in montaža tipskega kasetnega spuščenega stropa (kot npr. ARMSTRONG) v rastru 600x600 mm, vključno s kovinskospuščeno konstrukcijo, v prostorih knjižnice in dvorane. </t>
    </r>
    <r>
      <rPr>
        <sz val="10"/>
        <rFont val="Arial"/>
        <family val="2"/>
        <charset val="238"/>
      </rPr>
      <t xml:space="preserve">Strop je sestavljen iz belih vidnih 24 mm profilov in demontažnih mineralnih plošč, deb.13 mm s poglobljenimi robovi oz. kovinskih plošč, 
Višina obešanja 31 - 65 cm od stropne konstrukcije.
</t>
    </r>
    <r>
      <rPr>
        <sz val="10"/>
        <color rgb="FFFF0000"/>
        <rFont val="Arial"/>
        <family val="2"/>
        <charset val="238"/>
      </rPr>
      <t xml:space="preserve">
 </t>
    </r>
    <r>
      <rPr>
        <sz val="10"/>
        <rFont val="Arial"/>
        <family val="2"/>
        <charset val="238"/>
      </rPr>
      <t>V c.e.m. potrebno upoštevati tudi izreze in revizijske odprtine za svetila, zračnike, senzorje in ostale elemente ki se vgradijo v stropno oblogo
(leakrna).</t>
    </r>
  </si>
  <si>
    <r>
      <t xml:space="preserve">Doplačilo </t>
    </r>
    <r>
      <rPr>
        <sz val="10"/>
        <rFont val="Arial"/>
        <family val="2"/>
        <charset val="238"/>
      </rPr>
      <t>za izvedbo ojačitvenega UA vratnega profila (V količini ni zajetih prostorov knjižnice, dvorane in lekarne, ki so zajete v ločenih postavkah - 10a in 10b)</t>
    </r>
  </si>
  <si>
    <r>
      <t xml:space="preserve">Doplačilo </t>
    </r>
    <r>
      <rPr>
        <sz val="10"/>
        <rFont val="Arial"/>
        <family val="2"/>
        <charset val="238"/>
      </rPr>
      <t>za izvedbo vodoodpornih RBI gipskartonskih plošč. (V količini ni zajetih prostorov knjižnice, dvorane in lekarne, ki so zajete v ločenih postavkah - 11a in 11b)</t>
    </r>
  </si>
  <si>
    <r>
      <t>Dobava in izvedba inštalacijskih sanitarnih sten višine stropa deb. 18 cm</t>
    </r>
    <r>
      <rPr>
        <sz val="10"/>
        <rFont val="Arial"/>
        <family val="2"/>
        <charset val="238"/>
      </rPr>
      <t>, v prostorih lekarne, z mavčno kartonskimi ploščami deb. 2 x 12,5 mm, kovinska pocinkana konstrukcija 100-150 mm.
Fugiranje: fugirna masa in ojačitveni bandažni trak.</t>
    </r>
  </si>
  <si>
    <r>
      <t xml:space="preserve">Doplačilo za izvedbo ojačitev za sanitarne elemente, </t>
    </r>
    <r>
      <rPr>
        <sz val="10"/>
        <rFont val="Arial"/>
        <family val="2"/>
        <charset val="238"/>
      </rPr>
      <t>vključno z obdelavo z vodoodpornimi gipskartonskimi ploščami, fugirno maso in ojačitvenim bandažnim trakom:</t>
    </r>
    <r>
      <rPr>
        <b/>
        <sz val="10"/>
        <rFont val="Arial"/>
        <family val="2"/>
        <charset val="238"/>
      </rPr>
      <t xml:space="preserve">
</t>
    </r>
    <r>
      <rPr>
        <sz val="10"/>
        <rFont val="Arial"/>
        <family val="2"/>
        <charset val="238"/>
      </rPr>
      <t>- umivalniki
- pisoar
- WC kotliček
(V količini ni zajetih prostorov knjižnice, dvorane in lekarne, ki so zajete v ločenih postavkah - 12a in 12b)</t>
    </r>
  </si>
  <si>
    <r>
      <t>Dobava in izvedba inštalacijskih sanitarnih sten višine stropa deb. 18 cm</t>
    </r>
    <r>
      <rPr>
        <sz val="10"/>
        <rFont val="Arial"/>
        <family val="2"/>
        <charset val="238"/>
      </rPr>
      <t>, v prostorih knjižnice in dvorane, z mavčno kartonskimi ploščami deb. 2 x 12,5 mm, kovinska pocinkana konstrukcija 100-150 mm.
Fugiranje: fugirna masa in ojačitveni bandažni trak.</t>
    </r>
  </si>
  <si>
    <r>
      <t>Dobava in izvedba inštalacijskih sanitarnih sten višine stropa deb. 12-18 cm</t>
    </r>
    <r>
      <rPr>
        <sz val="10"/>
        <rFont val="Arial"/>
        <family val="2"/>
        <charset val="238"/>
      </rPr>
      <t>, z mavčno kartonskimi ploščami deb. 2 x 12,5 mm, kovinska pocinkana konstrukcija 100-150 mm.
Fugiranje: fugirna masa in ojačitveni bandažni trak.
(V količini ni zajetih prostorov knjižnice, dvorane in lekarne, ki so zajete v ločenih postavkah - 9a in 9b)</t>
    </r>
  </si>
  <si>
    <t>FINALIZACIJA KNJIŽNICE IN DVORANE</t>
  </si>
  <si>
    <t>FINALIZACIJA LEKARNE</t>
  </si>
  <si>
    <t>Izdelava, dobava in montaža notranjih oglasnih tabel iz plute, leseno ohišje, dim. 120/90 cm.</t>
  </si>
  <si>
    <r>
      <t xml:space="preserve">Dobava in izvedba kontaktne fasade na stenah jaška za odvod zraka </t>
    </r>
    <r>
      <rPr>
        <sz val="10"/>
        <rFont val="Arial"/>
        <family val="2"/>
        <charset val="238"/>
      </rPr>
      <t xml:space="preserve">v sledeči sestavi: 
</t>
    </r>
    <r>
      <rPr>
        <b/>
        <sz val="10"/>
        <rFont val="Arial"/>
        <family val="2"/>
        <charset val="238"/>
      </rPr>
      <t>- Toplotna izolacija</t>
    </r>
    <r>
      <rPr>
        <sz val="10"/>
        <rFont val="Arial"/>
        <family val="2"/>
        <charset val="238"/>
      </rPr>
      <t xml:space="preserve"> EPS 100 deb. 6 cm,  lepljena in sidrana v AB konstrukcijo po navodilih proizvajalca sistema fasade. 
</t>
    </r>
    <r>
      <rPr>
        <b/>
        <sz val="10"/>
        <rFont val="Arial"/>
        <family val="2"/>
        <charset val="238"/>
      </rPr>
      <t xml:space="preserve">- Zaključni sloj </t>
    </r>
    <r>
      <rPr>
        <sz val="10"/>
        <rFont val="Arial"/>
        <family val="2"/>
        <charset val="238"/>
      </rPr>
      <t>- tankoslojna kontaktna fasada (deb. 3mm), granulacija 1,5 mm, vključno s predhodnim nanosom armiranega sloja (deb. cca 5 mm) s PVC mrežico in gradbenim lepilom, vključno z obdelavo vseh vencov in zaključkov, ter evtl izvedbo odkapov,...</t>
    </r>
    <r>
      <rPr>
        <sz val="10"/>
        <color rgb="FFFF0000"/>
        <rFont val="Arial"/>
        <family val="2"/>
        <charset val="238"/>
      </rPr>
      <t xml:space="preserve">
</t>
    </r>
    <r>
      <rPr>
        <sz val="10"/>
        <rFont val="Arial"/>
        <family val="2"/>
        <charset val="238"/>
      </rPr>
      <t>Klet - jaška za odvod zraka (sestava F5)</t>
    </r>
  </si>
  <si>
    <r>
      <t>Izdelava, dobava in montaža PVC okna.
Gradbena odprtina:</t>
    </r>
    <r>
      <rPr>
        <sz val="10"/>
        <rFont val="Arial"/>
        <family val="2"/>
        <charset val="238"/>
      </rPr>
      <t xml:space="preserve"> 105/60 cm 
</t>
    </r>
    <r>
      <rPr>
        <b/>
        <sz val="10"/>
        <rFont val="Arial"/>
        <family val="2"/>
        <charset val="238"/>
      </rPr>
      <t xml:space="preserve">Posebnosti: 
</t>
    </r>
    <r>
      <rPr>
        <sz val="10"/>
        <rFont val="Arial"/>
        <family val="2"/>
        <charset val="238"/>
      </rPr>
      <t>- Vgradi se škatla za žaluzije - ročno upravljanje, brez dobave in montaže žaluzij.
Glej splošne opombe za okna, barva in ostali elementi po izbiri projektanta oz. investitorja. 
Vse mere in št. komadov obvezno preveriti na licu mesta!
POZ.: O2</t>
    </r>
  </si>
  <si>
    <r>
      <t>Izdelava, dobava in montaža PVC okna.
Gradbena odprtina:</t>
    </r>
    <r>
      <rPr>
        <sz val="10"/>
        <rFont val="Arial"/>
        <family val="2"/>
        <charset val="238"/>
      </rPr>
      <t xml:space="preserve"> 105/220 cm 
</t>
    </r>
    <r>
      <rPr>
        <b/>
        <sz val="10"/>
        <rFont val="Arial"/>
        <family val="2"/>
        <charset val="238"/>
      </rPr>
      <t xml:space="preserve">Posebnosti: 
</t>
    </r>
    <r>
      <rPr>
        <sz val="10"/>
        <rFont val="Arial"/>
        <family val="2"/>
        <charset val="238"/>
      </rPr>
      <t>- Vgradi se škatla za žaluzije - ročno upravljanje, brez dobave in montaže žaluzij.
Glej splošne opombe za okna, barva in ostali elementi po izbiri projektanta oz. investitorja. 
Vse mere in št. komadov obvezno preveriti na licu mesta!
POZ.: O3</t>
    </r>
  </si>
  <si>
    <r>
      <t>Izdelava, dobava in montaža PVC okna.
Gradbena odprtina:</t>
    </r>
    <r>
      <rPr>
        <sz val="10"/>
        <rFont val="Arial"/>
        <family val="2"/>
        <charset val="238"/>
      </rPr>
      <t xml:space="preserve"> 105/180 cm 
</t>
    </r>
    <r>
      <rPr>
        <b/>
        <sz val="10"/>
        <rFont val="Arial"/>
        <family val="2"/>
        <charset val="238"/>
      </rPr>
      <t xml:space="preserve">Posebnosti: 
</t>
    </r>
    <r>
      <rPr>
        <sz val="10"/>
        <rFont val="Arial"/>
        <family val="2"/>
        <charset val="238"/>
      </rPr>
      <t>- Vgradi se škatla za žaluzije - ročno upravljanje, brez dobave in montaže žaluzij.
Glej splošne opombe za okna, barva in ostali elementi po izbiri projektanta oz. investitorja. 
Vse mere in št. komadov obvezno preveriti na licu mesta!
POZ.: O4</t>
    </r>
  </si>
  <si>
    <t xml:space="preserve">b) Škatla za žaluzije: </t>
  </si>
  <si>
    <r>
      <t xml:space="preserve">Izdelava, dobava in montaža prezračevalnih rešetk na vrhu dvigalnih jaškov, vključno z okvirji.
</t>
    </r>
    <r>
      <rPr>
        <sz val="10"/>
        <rFont val="Arial"/>
        <family val="2"/>
        <charset val="238"/>
      </rPr>
      <t>Dim. cca 35/35 cm
Vse mere in št. komadov obvezno preveriti na licu mesta!</t>
    </r>
  </si>
  <si>
    <r>
      <t>Izdelava, dobava in montaža prezračevalnih rešetk z okvirjem, v pritličju (eko otok).
Gradbena odprtina:</t>
    </r>
    <r>
      <rPr>
        <sz val="10"/>
        <rFont val="Arial"/>
        <family val="2"/>
        <charset val="238"/>
      </rPr>
      <t xml:space="preserve"> 215,5/60 cm 
</t>
    </r>
    <r>
      <rPr>
        <b/>
        <sz val="10"/>
        <rFont val="Arial"/>
        <family val="2"/>
        <charset val="238"/>
      </rPr>
      <t>Posebnosti:</t>
    </r>
    <r>
      <rPr>
        <sz val="10"/>
        <rFont val="Arial"/>
        <family val="2"/>
        <charset val="238"/>
      </rPr>
      <t xml:space="preserve"> 
- Rešetka za prezračevanje
Vse mere in št. komadov obvezno preveriti na licu mesta!
POZ.: R2</t>
    </r>
  </si>
  <si>
    <r>
      <t xml:space="preserve">Dobava in naprava mikro-armiranega cementnega estriha  deb. cca 5 cm, v prostorih lekarne, </t>
    </r>
    <r>
      <rPr>
        <sz val="10"/>
        <rFont val="Arial"/>
        <family val="2"/>
        <charset val="238"/>
      </rPr>
      <t>vgrajenega na EPS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Sestava D3 (lekarna).</t>
    </r>
  </si>
  <si>
    <r>
      <t xml:space="preserve">Dobava in naprava mikro-armiranega cementnega estriha  deb. cca 5 cm, v prostorih knjižnice in dvorane, </t>
    </r>
    <r>
      <rPr>
        <sz val="10"/>
        <rFont val="Arial"/>
        <family val="2"/>
        <charset val="238"/>
      </rPr>
      <t>vgrajenega na EPS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Sestava D3 (knjižnica in dvorana).</t>
    </r>
  </si>
  <si>
    <r>
      <t xml:space="preserve">Dobava in naprava mikro-armiranega cementnega estriha  deb. 5 cm, </t>
    </r>
    <r>
      <rPr>
        <sz val="10"/>
        <rFont val="Arial"/>
        <family val="2"/>
        <charset val="238"/>
      </rPr>
      <t>vgrajenega na EPS plošče oz. PE folijo  (zajete v postavkah zidarskih del),</t>
    </r>
    <r>
      <rPr>
        <b/>
        <sz val="10"/>
        <rFont val="Arial"/>
        <family val="2"/>
        <charset val="238"/>
      </rPr>
      <t xml:space="preserve"> </t>
    </r>
    <r>
      <rPr>
        <sz val="10"/>
        <rFont val="Arial"/>
        <family val="2"/>
        <charset val="238"/>
      </rPr>
      <t>vključno  z mikrovlakni ter dobavo in vgradnjo dilatacijskega traku pri stiku s stenami.
Sestave B3, C3, C6 in D3. (V količini ni zajetih prostorov knjižnice, dvorane in lekarne, ki so zajete v ločenih postavkah - 2a in 2b).</t>
    </r>
  </si>
  <si>
    <r>
      <rPr>
        <b/>
        <sz val="16"/>
        <rFont val="Arial"/>
        <family val="2"/>
        <charset val="238"/>
      </rPr>
      <t xml:space="preserve">OKNA  :  </t>
    </r>
    <r>
      <rPr>
        <b/>
        <sz val="11"/>
        <rFont val="Arial"/>
        <family val="2"/>
        <charset val="238"/>
      </rPr>
      <t xml:space="preserve">
Okna, balkonska vrata  :   
PVC okvir  ( Uw-max 1,30 W/m2 K)
zasteklitev z izolativnim steklom ( Ug 1,1 W/m2 K) ,  
Al žaluzije  š=80 vgrajene v podometno omarico-mono pogon balkonska vrata z nizkim pragom. 
V sklopu zgornjega okvirja vgrajena rešetka za kontrolirano   prezračevanje stanovanjskih prostorov.
Okna namenjena mehanskemu odvodu dimnih plinov morajo skladno s PŠV imeti vgrajen zatič, ki preprečuje zapiranje kril.
Izvaja se RAL montaža oken
Notranje in zunanje police - Zunaj Alu, notri PVC
prezračevalni sistem (kot npr. Schuco Corona Vento) 
</t>
    </r>
  </si>
  <si>
    <r>
      <t xml:space="preserve">Nabava, izdelava, dobava in montaža slojev ravne strehe S1 nad obema deloma objekta, z  naklonom do 2%, v naslednji sestavi:
</t>
    </r>
    <r>
      <rPr>
        <sz val="10"/>
        <rFont val="Arial"/>
        <family val="2"/>
        <charset val="238"/>
      </rPr>
      <t>- Toplotna izolacija XPS 300, deb. 12 cm, izvedena na leseno strešno konstrukcijo (OSB plošče) - minimalna potrebna debelina</t>
    </r>
    <r>
      <rPr>
        <sz val="10"/>
        <color rgb="FFFF0000"/>
        <rFont val="Arial"/>
        <family val="2"/>
        <charset val="238"/>
      </rPr>
      <t xml:space="preserve">
</t>
    </r>
    <r>
      <rPr>
        <sz val="10"/>
        <rFont val="Arial"/>
        <family val="2"/>
        <charset val="238"/>
      </rPr>
      <t>- Naklonski XPS (v naklonu do 2%), deb. cca 3,0 - 14,4 cm</t>
    </r>
    <r>
      <rPr>
        <sz val="10"/>
        <color rgb="FFFF0000"/>
        <rFont val="Arial"/>
        <family val="2"/>
        <charset val="238"/>
      </rPr>
      <t xml:space="preserve">
</t>
    </r>
    <r>
      <rPr>
        <sz val="10"/>
        <rFont val="Arial"/>
        <family val="2"/>
        <charset val="238"/>
      </rPr>
      <t>- Hidroizolacija dvoslojna 4+5mm, primerna za izvedbo na XPS plošče
- XPS 300, deb. 4 cm (na območjih bod betonskimi podstavki za klimate se vgradi XPS 500, deb. 4 cm.
- Geotekstil 300 g/m2
- prodec v deb. cca 5 cm</t>
    </r>
    <r>
      <rPr>
        <sz val="10"/>
        <color indexed="8"/>
        <rFont val="Arial"/>
        <family val="2"/>
        <charset val="238"/>
      </rPr>
      <t xml:space="preserve">
Postavka vključuje izvedbo vseh preklopov in zaključkov na atične stene (na montažno konstrukcijo se vertikalno predvidoma izvede le hidroizolacija v višini cca 35 cm - zajeto v količini hidroizolacije), evtl. strešne kanalete in vse ostale strešne elemente.
V c.e.m. je potrebno zajeti ves potreben material za izvedbo.
OPOMBA: V količinah sta zajeti strehi obeh delov objekta skupaj.
Sestava A1, A2 in A3.</t>
    </r>
  </si>
  <si>
    <t>e.) XPS 500, deb. 4 cm:</t>
  </si>
  <si>
    <t>f.) Geotekstil:</t>
  </si>
  <si>
    <t>g.) Prani prodec granulacije 8/16 mm:</t>
  </si>
  <si>
    <t xml:space="preserve">c.) Vertikalne cevi fi 75 mm: </t>
  </si>
  <si>
    <t xml:space="preserve">d.) Vertikalne cevi fi 100 mm: </t>
  </si>
  <si>
    <t xml:space="preserve">e.) Vertikalne cevi fi 125 mm: </t>
  </si>
  <si>
    <t xml:space="preserve">f.) Zaščita vertikalnih cevi v nivoju terena, do višine cca 150 cm: </t>
  </si>
  <si>
    <t xml:space="preserve">a) Sistem prisilnega odvodnjavanja: </t>
  </si>
  <si>
    <r>
      <t>Nabava, izdelava, dobava in montaža sistema meteornega odvodnjavanja ravnih streh objekta v sestavi:
- Strešni odtoki</t>
    </r>
    <r>
      <rPr>
        <sz val="10"/>
        <rFont val="Arial"/>
        <family val="2"/>
        <charset val="238"/>
      </rPr>
      <t xml:space="preserve">, fi cca 100 mm, vključno z vso potrebno podkonstrukcijo oz. pritrdilnimi elemnnti, ter z izvedbo priključkov na vertikalne elemente odvodnjavanja. Skozi atiko se izvede povezava s strehe v vertikalne odtočne elemente.
- </t>
    </r>
    <r>
      <rPr>
        <b/>
        <sz val="10"/>
        <rFont val="Arial"/>
        <family val="2"/>
        <charset val="238"/>
      </rPr>
      <t>Vertikalne odtočne cevi</t>
    </r>
    <r>
      <rPr>
        <sz val="10"/>
        <rFont val="Arial"/>
        <family val="2"/>
        <charset val="238"/>
      </rPr>
      <t xml:space="preserve">, fi 75-125 mm, v spodnjem delu (pritličje) do višine 1,5 m izvedena zaščita cevi. Spodaj so povezane v peskolove, oz. na razvode meteorne kanalizacije pod terenom, zgoraj pa se spojijo s povezovalnimi cevmi vtočnikov  ravnih streh..
</t>
    </r>
    <r>
      <rPr>
        <b/>
        <sz val="10"/>
        <rFont val="Arial"/>
        <family val="2"/>
        <charset val="238"/>
      </rPr>
      <t xml:space="preserve">- Varnostni prelivi </t>
    </r>
    <r>
      <rPr>
        <sz val="10"/>
        <rFont val="Arial"/>
        <family val="2"/>
        <charset val="238"/>
      </rPr>
      <t>se izvedejo skozi atiko, povsod v bližini vertikalnih odtočnih cevi. Dim. fi 75 (3 kom), fi 100 (9 kom) in fi 125 (2 kom) mm.
V c.e.m. je potrebno upoštevati vse priključke, prelivne kotličke, pritrdilni in ostali material potreben za izvedbo ter  vsa pomožna dela.</t>
    </r>
  </si>
  <si>
    <t xml:space="preserve">b) Horizontalni žlebovi širine 160 mm: </t>
  </si>
  <si>
    <t xml:space="preserve">c) Vertikalne cevi fi 160 mm: </t>
  </si>
  <si>
    <r>
      <t xml:space="preserve">Nabava, izdelava, dobava in montaža sistema odvodnjavanja meteornih vod iz teras in atrija objekta, s kombinacijo klasičnega in prisilnega sistema odvodnjavanja (kot npr. GEBERIT PLUVIA).
</t>
    </r>
    <r>
      <rPr>
        <sz val="10"/>
        <rFont val="Arial"/>
        <family val="2"/>
        <charset val="238"/>
      </rPr>
      <t xml:space="preserve">- Sistem prisilnega odvodnjavanja se izvede s podtlačnim vodom, ki je speljan v noranjosti objekta v spuščenem stropu kleti in pritličja. Primarni sistem skupna kapaciteta 16,5 l/s in 2 varnostna (ločena za vsako teraso) kapacitete 7,8 in 8,7 l/s.
</t>
    </r>
    <r>
      <rPr>
        <b/>
        <sz val="10"/>
        <rFont val="Arial"/>
        <family val="2"/>
        <charset val="238"/>
      </rPr>
      <t>- Klasični sistem odvodnjavanja</t>
    </r>
    <r>
      <rPr>
        <sz val="10"/>
        <rFont val="Arial"/>
        <family val="2"/>
        <charset val="238"/>
      </rPr>
      <t xml:space="preserve"> se izvede s horizontalnimi žlebovi svetle širine 160 mm, ter vertikalnimi odvodnimi cevmi fi 75-160 mm, ki so speljane v peskolovne jaške. V spodnjem delu se do višine 1,5 m izvede zaščita cevi.</t>
    </r>
  </si>
  <si>
    <t xml:space="preserve">d) Vertikalne cevi fi 75 mm: </t>
  </si>
  <si>
    <t xml:space="preserve">e.) Zaščita vertikalnih cevi v nivoju terena, do višine cca 150 cm: </t>
  </si>
  <si>
    <r>
      <t>Izdelava, dobava in vgradnja lesene stenske konstrukcije Atičnih sten F5 (strešna atika), v sestavi:</t>
    </r>
    <r>
      <rPr>
        <sz val="10"/>
        <rFont val="Arial CE"/>
        <charset val="238"/>
      </rPr>
      <t xml:space="preserve">
- Križno lepljene (CLT) plošče deb. 6 cm
OPOMBA: Izvedba zunanjih sestav fasade je zajeta v postavkah fasaderskih del, hidroizolacije na notranji strani pa v postavki krovsko kleparskih del.
Sestava F6.</t>
    </r>
  </si>
  <si>
    <r>
      <t xml:space="preserve">Izdelava, dobava in vgradnja lesene strešne konstrukcije nadstreškov nad balkoni, v sestavi:
</t>
    </r>
    <r>
      <rPr>
        <sz val="10"/>
        <rFont val="Arial CE"/>
        <charset val="238"/>
      </rPr>
      <t>- Leseni stropniki 8/14 cm (8/24 cm nadstrešek na čelni strani lamele II)
- Zgoraj OSB plošče na pero in utor (vodoodporne), deb. 2,2 cm
- Spodaj OSB plošče na pero in utor (vodoodporne), deb. 1,8 cm
OPOMBA: Izvedba zgornjih slojev sestav (izolacije) je zajeta v postavkah zidarskih del, izvedba fasade spodaj pa v postavkah fasaderskih del.
Sestava A5.</t>
    </r>
  </si>
  <si>
    <t xml:space="preserve">b.) Toplotna izolacija deb. 24 cm + parna zapora: </t>
  </si>
  <si>
    <r>
      <t xml:space="preserve">Izdelava, dobava in vgradnja lesene strešne konstrukcije nad objektom (streha S1) in stopnišči, ter dvigalnimi jaški, v sestavi:
</t>
    </r>
    <r>
      <rPr>
        <sz val="10"/>
        <rFont val="Arial CE"/>
        <charset val="238"/>
      </rPr>
      <t>- Parna zapora</t>
    </r>
    <r>
      <rPr>
        <b/>
        <sz val="10"/>
        <rFont val="Arial CE"/>
        <charset val="238"/>
      </rPr>
      <t xml:space="preserve">
</t>
    </r>
    <r>
      <rPr>
        <sz val="10"/>
        <rFont val="Arial CE"/>
        <charset val="238"/>
      </rPr>
      <t>- Leseni stropniki 8(6)/24 cm
- Vmesna toplotna izolacija med stropniki, iz steklene volne deb. 24 cm
- OSB plošče na pero in utor (vodoodporne), deb. 2,2 cm
OPOMBA: Izvedba zgornjih slojev sestav (izolacije) je zajeta v postavkah zidarskih del, izvedba spuščenih stropov pa v postavkah suhomontažnih del.
Sestava A1, A2, A3 in A4.</t>
    </r>
  </si>
  <si>
    <t xml:space="preserve">a) CLT deb. 14 cm: </t>
  </si>
  <si>
    <t xml:space="preserve">b) CLT deb. 6 cm: </t>
  </si>
  <si>
    <r>
      <t xml:space="preserve">Izdelava, dobava in vgradnja lesene etažne konstrukcije v nadstropjih izvedene iz križno lepljenih CLT plošč, deb. 14 cm.
</t>
    </r>
    <r>
      <rPr>
        <sz val="10"/>
        <rFont val="Arial CE"/>
        <charset val="238"/>
      </rPr>
      <t>Plošče se izvedejo na leseno montažno stensko konstrukcijo, v 2., 3. in 4. nadstropju obeh delov objekta, vključno z izvedbo balkonov.
- Dodatno se v 3. in 4. nadstropju izvedejo ojačitve s CLT deb.6 cm (Sestava B6 - konstrukcije balkonov v 3. nadstropju obeh lamel (balkoni na daljših fasadah (15x) in dveh balkonih na čelni strani lamele II - 3. in 4. nadstropje)
OPOMBA: Izvedba zgornjih slojev sestav (izolacije) je zajeta v postavkah zidarskih del, izvedba spuščenih stropov pa v postavkah suhomontažnih del.
Sestava B1, B2, B3, B4, B5 in B6.</t>
    </r>
  </si>
  <si>
    <t xml:space="preserve">a.) Linijska kanaleta s pohodno rešetko, širine 200mm: </t>
  </si>
  <si>
    <t xml:space="preserve">b.) vtočnik DN 63 mm: </t>
  </si>
  <si>
    <t xml:space="preserve">c.) cevi fi 63 mm: </t>
  </si>
  <si>
    <t xml:space="preserve">d.) cevi fi 150 mm: </t>
  </si>
  <si>
    <r>
      <t>Dobava in kompletna izvedba kanalizacijskega razvoda odvodnjavanja atrija</t>
    </r>
    <r>
      <rPr>
        <sz val="10"/>
        <rFont val="Arial"/>
        <family val="2"/>
        <charset val="238"/>
      </rPr>
      <t>, vključno z izvedbo vseh pomožnih del. 
2x vtočnik DN63, linijska kanaleta z rešetko, širine 200 mm, z iztokom fi150,
Razvod cevi fi 63, fi 150 (cca 30 m pod temeljno ploščo, cca 13 m pod stropom kleti)
KOLIČINE SO OCENJENE!</t>
    </r>
  </si>
  <si>
    <r>
      <t>Dobava in kompletna izvedba kanalizacijskega razvoda odvodnjavanja iz mokrih predpražnikov pri vhodih v stanovanjske lamele</t>
    </r>
    <r>
      <rPr>
        <sz val="10"/>
        <rFont val="Arial"/>
        <family val="2"/>
        <charset val="238"/>
      </rPr>
      <t>, vključno z izvedbo vseh pomožnih del. 
Cevi fi 100 mm, (cca 10 m pod terenom, cca 10 m pod stropom kleti). 
OPOMBA: Dobava in izvedba predpražnikov je zajeta v postavki opreme skupnih delov objekta.
KOLIČINE SO OCENJENE!</t>
    </r>
  </si>
  <si>
    <t xml:space="preserve">Dobava in kompletna vgradnja cevi fi 100 mm: </t>
  </si>
  <si>
    <r>
      <rPr>
        <b/>
        <sz val="10"/>
        <rFont val="Arial"/>
        <family val="2"/>
        <charset val="238"/>
      </rPr>
      <t>Izdelava, dobava in montaža zunanjih predpražnikov za odstranjevanje grobe umazanije, "mokra izvedba", dim 120/60 cm.</t>
    </r>
    <r>
      <rPr>
        <sz val="10"/>
        <rFont val="Arial"/>
        <family val="2"/>
        <charset val="238"/>
      </rPr>
      <t xml:space="preserve">
Izvedba kot grobovlaknati rips, guma, kasetna ščetka v ALU okvirju.
Predpražnik mora biti poglobljen (poravnan s finalnim tlakom) in mora imeti predviden iztok vode DN 100.
V c.e.m. upoštevati kompletno vgradnjo in ves potreben material za izvedbo.
OPOMBA: Razvod cebi za odvodnjavanje je zajet v postavki kanalizacijskih del.</t>
    </r>
  </si>
  <si>
    <r>
      <t xml:space="preserve">Dobava in vgradnja kombi plošč (kot npr FRAGMAT) na AB stropove kleti in pritličja. </t>
    </r>
    <r>
      <rPr>
        <sz val="10"/>
        <rFont val="Arial"/>
        <family val="2"/>
        <charset val="238"/>
      </rPr>
      <t>Kombi plošče deb. 6-16 cm. Izvedba na vse AB stropove, kjer so nad AB konstrukcijo bivalni prostori.</t>
    </r>
  </si>
  <si>
    <t xml:space="preserve">c) Kombi plošče deb. 12 cm (λ≤0,040W/mK, npr. Fragmat Drvopor): </t>
  </si>
  <si>
    <t xml:space="preserve">d) Kombi plošče deb. 16 cm (A2, λ≤0,040W/mK, npr. Fragmat Drvoterm DTO3 A2): </t>
  </si>
  <si>
    <t xml:space="preserve">a) Kombi plošče deb. 6 cm - klet (A2, λ≤0,036W/mK, npr. Heraklit Tektalan): </t>
  </si>
  <si>
    <t xml:space="preserve">b) Kombi plošče deb. 6 cm - pritličje (λ≤0,040W/mK, npr. Fragmat Drvopor): </t>
  </si>
  <si>
    <t xml:space="preserve">a) Kombi plošče deb. 16 cm (A2, λ≤0,040W/mK, npr. Fragmat Drvoterm DTO3 A2): </t>
  </si>
  <si>
    <r>
      <t xml:space="preserve">Dobava in vgradnja kombi plošč (kot npr. FRAGMAT) na AB stene v pritličju (dovoz). </t>
    </r>
    <r>
      <rPr>
        <sz val="10"/>
        <rFont val="Arial"/>
        <family val="2"/>
        <charset val="238"/>
      </rPr>
      <t>Kombi plošče deb. 6 cm. Izvedba na vse AB stropove, kjer so za AB stenami bivalni prostori. Na stensko oblogo iz kombi plošč se dodatno izvede še omet deb. 2 cm.
Sestava F8</t>
    </r>
  </si>
  <si>
    <r>
      <t>Dobava in vgrajevanje betona C25/30</t>
    </r>
    <r>
      <rPr>
        <sz val="10"/>
        <rFont val="Arial"/>
        <family val="2"/>
        <charset val="238"/>
      </rPr>
      <t xml:space="preserve">, v AB konstrukcije prereza odo 0,12 m3/m2-m1.
</t>
    </r>
    <r>
      <rPr>
        <b/>
        <sz val="10"/>
        <rFont val="Arial"/>
        <family val="2"/>
        <charset val="238"/>
      </rPr>
      <t>AB podstavki za kolektorhe in klimate na strehah objekta.</t>
    </r>
  </si>
  <si>
    <r>
      <t>Naprava in odstranitev opažev betonskih podstavkov za kolektorje in klimate na strehah objekta,</t>
    </r>
    <r>
      <rPr>
        <sz val="10"/>
        <rFont val="Arial"/>
        <family val="2"/>
        <charset val="238"/>
      </rPr>
      <t xml:space="preserve"> s prenosom materiala, čiščenjem lesa in vsemi pomožnimi deli.</t>
    </r>
  </si>
  <si>
    <r>
      <t>Dobava in polaganje talnih izolacijskih slojev na balkonih v nadstropjih, v sestavi:</t>
    </r>
    <r>
      <rPr>
        <sz val="10"/>
        <rFont val="Arial CE"/>
        <charset val="238"/>
      </rPr>
      <t xml:space="preserve"> 
- Naklonski beton (2%, deb. cca 3,6-6 cm) izveden na AB oz. leseno (CLT) balkonsko konstrukcijo/ob zidu se  v pasu 50 cm izvede XPS deb. 6 cm, 
- Hidroizolacija (deb. 4 mm)
- Stiroestrih deb. 5,5-6,5 cm (sestava B5) oz. deb. 8,5-9,5 cm (sestava C7)
- Gradbeno lepilo (2 sloja) + armirna mrežica izvedena med obema slojema lepila
- Vodotesni premaz (Hidrotes ali podobno) deb. do 4 mm.
</t>
    </r>
    <r>
      <rPr>
        <b/>
        <sz val="10"/>
        <rFont val="Arial CE"/>
        <charset val="238"/>
      </rPr>
      <t>Obdelava čelnih stranic balkonov:</t>
    </r>
    <r>
      <rPr>
        <sz val="10"/>
        <rFont val="Arial CE"/>
        <charset val="238"/>
      </rPr>
      <t xml:space="preserve"> izvedejo se jekleni L profili 8cinkani in prašno barvani), pritrjeni v nosilno konstrukcijo balkonov, čelne stranice balkonov pa se dodatno obdelajo z odkapno pločevino
Sestava B5 in C7.</t>
    </r>
  </si>
  <si>
    <t xml:space="preserve">h) Obdelava čelnih stranic balkonov (L profili + odkapna pločevina): </t>
  </si>
  <si>
    <t>Dobava in montaža notranjih košev za smeti oz. za odpadno tiskovino (papirnate odpadke, reklamnih materialov,...).</t>
  </si>
  <si>
    <r>
      <t xml:space="preserve">Dobava in montaža korit za zasaditev, ki se vgradijo na terasi 1. nadstropja, </t>
    </r>
    <r>
      <rPr>
        <sz val="10"/>
        <rFont val="Arial"/>
        <family val="2"/>
        <charset val="238"/>
      </rPr>
      <t>z namenom da se prepreči dostop do oken.
Vgradijo se korita, kot npr. VARIOKLIPP ali podobno.</t>
    </r>
  </si>
  <si>
    <t xml:space="preserve">a) Linijska korita dim. 120/70 cm: </t>
  </si>
  <si>
    <t xml:space="preserve">b) Kotna korita dim. 120/120 cm: </t>
  </si>
  <si>
    <t xml:space="preserve">c) Kotna korita dim. 120/180 cm: </t>
  </si>
  <si>
    <r>
      <rPr>
        <b/>
        <sz val="10"/>
        <rFont val="Arial"/>
        <family val="2"/>
        <charset val="238"/>
      </rPr>
      <t>Razna ostala dodatna in nepredvidena dela</t>
    </r>
    <r>
      <rPr>
        <sz val="10"/>
        <rFont val="Arial"/>
        <family val="2"/>
        <charset val="238"/>
      </rPr>
      <t>, ki se lahko pojavijo v času gradnje in niso posebej zajeta v osnovnem popisu del.
Ocenjeno 5% vrednosti opreme.</t>
    </r>
  </si>
  <si>
    <t>Okna in vrata (Knjižnica in dvorana)</t>
  </si>
  <si>
    <t>KNJIŽNICA:</t>
  </si>
  <si>
    <t>DVORANA:</t>
  </si>
  <si>
    <t>Okna in vrata (Lekarna)</t>
  </si>
  <si>
    <t>B3b.</t>
  </si>
  <si>
    <t>B3a.</t>
  </si>
  <si>
    <t>49</t>
  </si>
  <si>
    <t>50a</t>
  </si>
  <si>
    <t>51a</t>
  </si>
  <si>
    <t>52a</t>
  </si>
  <si>
    <t>53a</t>
  </si>
  <si>
    <t>54a</t>
  </si>
  <si>
    <t>55a</t>
  </si>
  <si>
    <t>56a</t>
  </si>
  <si>
    <t>57a</t>
  </si>
  <si>
    <t>58a</t>
  </si>
  <si>
    <t>59a</t>
  </si>
  <si>
    <t>60a</t>
  </si>
  <si>
    <t>61b</t>
  </si>
  <si>
    <t>62b</t>
  </si>
  <si>
    <t>63b</t>
  </si>
  <si>
    <t>64b</t>
  </si>
  <si>
    <t>65b</t>
  </si>
  <si>
    <r>
      <t>Izdelava, dobava in montaža PVC balkonskih vrat.
Gradbena odprtina:</t>
    </r>
    <r>
      <rPr>
        <sz val="10"/>
        <rFont val="Arial"/>
        <family val="2"/>
        <charset val="238"/>
      </rPr>
      <t xml:space="preserve"> 105/245 cm 
</t>
    </r>
    <r>
      <rPr>
        <b/>
        <sz val="10"/>
        <rFont val="Arial"/>
        <family val="2"/>
        <charset val="238"/>
      </rPr>
      <t xml:space="preserve">Posebnosti: 
</t>
    </r>
    <r>
      <rPr>
        <sz val="10"/>
        <rFont val="Arial"/>
        <family val="2"/>
        <charset val="238"/>
      </rPr>
      <t>- balkonska vrata</t>
    </r>
    <r>
      <rPr>
        <b/>
        <sz val="10"/>
        <rFont val="Arial"/>
        <family val="2"/>
        <charset val="238"/>
      </rPr>
      <t xml:space="preserve">
</t>
    </r>
    <r>
      <rPr>
        <sz val="10"/>
        <rFont val="Arial"/>
        <family val="2"/>
        <charset val="238"/>
      </rPr>
      <t>- žaluzije - ročno upravljanje
- Nadsvetloba
- nizki prag
Glej splošne opombe za okna, barva in ostali elementi po izbiri projektanta oz. investitorja. 
Vse mere in št. komadov obvezno preveriti na licu mesta!
POZ.: BV1</t>
    </r>
  </si>
  <si>
    <r>
      <t>Izdelava, dobava in montaža PVC okna.
Gradbena odprtina:</t>
    </r>
    <r>
      <rPr>
        <sz val="10"/>
        <rFont val="Arial"/>
        <family val="2"/>
        <charset val="238"/>
      </rPr>
      <t xml:space="preserve"> 200/60 cm 
</t>
    </r>
    <r>
      <rPr>
        <b/>
        <sz val="10"/>
        <rFont val="Arial"/>
        <family val="2"/>
        <charset val="238"/>
      </rPr>
      <t xml:space="preserve">Posebnosti: 
</t>
    </r>
    <r>
      <rPr>
        <sz val="10"/>
        <rFont val="Arial"/>
        <family val="2"/>
        <charset val="238"/>
      </rPr>
      <t>- odpiralo z zaskočko proti zapiranju
- Odpiranje samo na ventus
Glej splošne opombe za okna, barva in ostali elementi po izbiri projektanta oz. investitorja. 
Vse mere in št. komadov obvezno preveriti na licu mesta!
POZ.: O10</t>
    </r>
  </si>
  <si>
    <r>
      <t>Izdelava, dobava in montaža PVC okna.
Gradbena odprtina:</t>
    </r>
    <r>
      <rPr>
        <sz val="10"/>
        <rFont val="Arial"/>
        <family val="2"/>
        <charset val="238"/>
      </rPr>
      <t xml:space="preserve"> 105/220 cm 
</t>
    </r>
    <r>
      <rPr>
        <b/>
        <sz val="10"/>
        <rFont val="Arial"/>
        <family val="2"/>
        <charset val="238"/>
      </rPr>
      <t xml:space="preserve">Posebnosti: 
</t>
    </r>
    <r>
      <rPr>
        <sz val="10"/>
        <rFont val="Arial"/>
        <family val="2"/>
        <charset val="238"/>
      </rPr>
      <t>- žaluzije - ročno upravljanje
Glej splošne opombe za okna, barva in ostali elementi po izbiri projektanta oz. investitorja. 
Vse mere in št. komadov obvezno preveriti na licu mesta!
POZ.: O3</t>
    </r>
  </si>
  <si>
    <r>
      <t>Izdelava, dobava in montaža PVC okna.
Gradbena odprtina:</t>
    </r>
    <r>
      <rPr>
        <sz val="10"/>
        <rFont val="Arial"/>
        <family val="2"/>
        <charset val="238"/>
      </rPr>
      <t xml:space="preserve"> 240/220 cm 
</t>
    </r>
    <r>
      <rPr>
        <b/>
        <sz val="10"/>
        <rFont val="Arial"/>
        <family val="2"/>
        <charset val="238"/>
      </rPr>
      <t xml:space="preserve">Posebnosti: 
</t>
    </r>
    <r>
      <rPr>
        <sz val="10"/>
        <rFont val="Arial"/>
        <family val="2"/>
        <charset val="238"/>
      </rPr>
      <t>- žaluzije - ročno upravljanje
- fiksno okno
Glej splošne opombe za okna, barva in ostali elementi po izbiri projektanta oz. investitorja. 
Vse mere in št. komadov obvezno preveriti na licu mesta!
POZ.: O5</t>
    </r>
  </si>
  <si>
    <r>
      <t>Izdelava, dobava in montaža PVC okna.
Gradbena odprtina:</t>
    </r>
    <r>
      <rPr>
        <sz val="10"/>
        <rFont val="Arial"/>
        <family val="2"/>
        <charset val="238"/>
      </rPr>
      <t xml:space="preserve"> 105/180 cm 
</t>
    </r>
    <r>
      <rPr>
        <b/>
        <sz val="10"/>
        <rFont val="Arial"/>
        <family val="2"/>
        <charset val="238"/>
      </rPr>
      <t xml:space="preserve">Posebnosti: 
</t>
    </r>
    <r>
      <rPr>
        <sz val="10"/>
        <rFont val="Arial"/>
        <family val="2"/>
        <charset val="238"/>
      </rPr>
      <t>- žaluzije - ročno upravljanje
Glej splošne opombe za okna, barva in ostali elementi po izbiri projektanta oz. investitorja. 
Vse mere in št. komadov obvezno preveriti na licu mesta!
POZ.: O4</t>
    </r>
  </si>
  <si>
    <r>
      <t>Izdelava, dobava in montaža PVC okna.
Gradbena odprtina:</t>
    </r>
    <r>
      <rPr>
        <sz val="10"/>
        <rFont val="Arial"/>
        <family val="2"/>
        <charset val="238"/>
      </rPr>
      <t xml:space="preserve"> 105/60 cm 
</t>
    </r>
    <r>
      <rPr>
        <b/>
        <sz val="10"/>
        <rFont val="Arial"/>
        <family val="2"/>
        <charset val="238"/>
      </rPr>
      <t xml:space="preserve">Posebnosti: 
</t>
    </r>
    <r>
      <rPr>
        <sz val="10"/>
        <rFont val="Arial"/>
        <family val="2"/>
        <charset val="238"/>
      </rPr>
      <t>- žaluzije - ročno upravljanje
Glej splošne opombe za okna, barva in ostali elementi po izbiri projektanta oz. investitorja. 
Vse mere in št. komadov obvezno preveriti na licu mesta!
POZ.: O2</t>
    </r>
  </si>
  <si>
    <r>
      <t>Izdelava, dobava in montaža notranjih vrat.
Gradbena odprtina:</t>
    </r>
    <r>
      <rPr>
        <sz val="10"/>
        <rFont val="Arial"/>
        <family val="2"/>
        <charset val="238"/>
      </rPr>
      <t xml:space="preserve"> 81/210 cm 
</t>
    </r>
    <r>
      <rPr>
        <b/>
        <sz val="10"/>
        <rFont val="Arial"/>
        <family val="2"/>
        <charset val="238"/>
      </rPr>
      <t>Odpiranje:</t>
    </r>
    <r>
      <rPr>
        <sz val="10"/>
        <rFont val="Arial"/>
        <family val="2"/>
        <charset val="238"/>
      </rPr>
      <t xml:space="preserve"> 5D 5L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K-NV5</t>
    </r>
  </si>
  <si>
    <r>
      <t>Izdelava, dobava in montaža vrat.
Gradbena odprtina:</t>
    </r>
    <r>
      <rPr>
        <sz val="10"/>
        <rFont val="Arial"/>
        <family val="2"/>
        <charset val="238"/>
      </rPr>
      <t xml:space="preserve"> 80/210 cm 
</t>
    </r>
    <r>
      <rPr>
        <b/>
        <sz val="10"/>
        <rFont val="Arial"/>
        <family val="2"/>
        <charset val="238"/>
      </rPr>
      <t>Odpiranje:</t>
    </r>
    <r>
      <rPr>
        <sz val="10"/>
        <rFont val="Arial"/>
        <family val="2"/>
        <charset val="238"/>
      </rPr>
      <t xml:space="preserve"> DV
</t>
    </r>
    <r>
      <rPr>
        <b/>
        <sz val="10"/>
        <rFont val="Arial"/>
        <family val="2"/>
        <charset val="238"/>
      </rPr>
      <t xml:space="preserve">Posebnosti: 
</t>
    </r>
    <r>
      <rPr>
        <sz val="10"/>
        <rFont val="Arial"/>
        <family val="2"/>
        <charset val="238"/>
      </rPr>
      <t>- drsna vrata
Glej splošne opombe za vrata, barva in ostali elementi po izbiri projektanta oz. investitorja. 
Vse mere in št. komadov obvezno preveriti na licu mesta!
POZ.: L-DV1</t>
    </r>
  </si>
  <si>
    <r>
      <t>Izdelava, dobava in montaža vrat.
Gradbena odprtina:</t>
    </r>
    <r>
      <rPr>
        <sz val="10"/>
        <rFont val="Arial"/>
        <family val="2"/>
        <charset val="238"/>
      </rPr>
      <t xml:space="preserve"> 71/210 cm 
</t>
    </r>
    <r>
      <rPr>
        <b/>
        <sz val="10"/>
        <rFont val="Arial"/>
        <family val="2"/>
        <charset val="238"/>
      </rPr>
      <t>Odpiranje:</t>
    </r>
    <r>
      <rPr>
        <sz val="10"/>
        <rFont val="Arial"/>
        <family val="2"/>
        <charset val="238"/>
      </rPr>
      <t xml:space="preserve"> 1L
</t>
    </r>
    <r>
      <rPr>
        <b/>
        <sz val="10"/>
        <rFont val="Arial"/>
        <family val="2"/>
        <charset val="238"/>
      </rPr>
      <t xml:space="preserve">Posebnosti: 
</t>
    </r>
    <r>
      <rPr>
        <sz val="10"/>
        <rFont val="Arial"/>
        <family val="2"/>
        <charset val="238"/>
      </rPr>
      <t>- prezr.reš. ali spodr.sp. (po nač.s.i.)
Glej splošne opombe za vrata, barva in ostali elementi po izbiri projektanta oz. investitorja. 
Vse mere in št. komadov obvezno preveriti na licu mesta!
POZ.: L-NV2</t>
    </r>
  </si>
  <si>
    <t>Večstanovanjski objekt Polje IV</t>
  </si>
  <si>
    <t>Objekt:  Večstanovanjski objekt POLJE IV</t>
  </si>
  <si>
    <r>
      <t>Izdelava, dobava in montaža notranjih vrat.
Gradbena odprtina:</t>
    </r>
    <r>
      <rPr>
        <sz val="10"/>
        <rFont val="Arial"/>
        <family val="2"/>
        <charset val="238"/>
      </rPr>
      <t xml:space="preserve"> 81/210 cm 
</t>
    </r>
    <r>
      <rPr>
        <b/>
        <sz val="10"/>
        <rFont val="Arial"/>
        <family val="2"/>
        <charset val="238"/>
      </rPr>
      <t>Odpiranje:</t>
    </r>
    <r>
      <rPr>
        <sz val="10"/>
        <rFont val="Arial"/>
        <family val="2"/>
        <charset val="238"/>
      </rPr>
      <t xml:space="preserve"> D1
</t>
    </r>
    <r>
      <rPr>
        <b/>
        <sz val="10"/>
        <rFont val="Arial"/>
        <family val="2"/>
        <charset val="238"/>
      </rPr>
      <t>Posebnosti: /</t>
    </r>
    <r>
      <rPr>
        <sz val="10"/>
        <rFont val="Arial"/>
        <family val="2"/>
        <charset val="238"/>
      </rPr>
      <t xml:space="preserve">
Glej splošne opombe za vrata, barva in ostali elementi po izbiri projektanta oz. investitorja. 
Vse mere in št. komadov obvezno preveriti na licu mesta!
POZ.: S-NV2</t>
    </r>
  </si>
  <si>
    <r>
      <t>Izdelava, dobava in montaža notranjih vrat EI30.
Gradbena odprtina:</t>
    </r>
    <r>
      <rPr>
        <sz val="10"/>
        <rFont val="Arial"/>
        <family val="2"/>
        <charset val="238"/>
      </rPr>
      <t xml:space="preserve"> 81/210 cm 
</t>
    </r>
    <r>
      <rPr>
        <b/>
        <sz val="10"/>
        <rFont val="Arial"/>
        <family val="2"/>
        <charset val="238"/>
      </rPr>
      <t>Odpiranje:</t>
    </r>
    <r>
      <rPr>
        <sz val="10"/>
        <rFont val="Arial"/>
        <family val="2"/>
        <charset val="238"/>
      </rPr>
      <t xml:space="preserve"> L1
</t>
    </r>
    <r>
      <rPr>
        <b/>
        <sz val="10"/>
        <rFont val="Arial"/>
        <family val="2"/>
        <charset val="238"/>
      </rPr>
      <t xml:space="preserve">Posebnosti: 
</t>
    </r>
    <r>
      <rPr>
        <sz val="10"/>
        <rFont val="Arial"/>
        <family val="2"/>
        <charset val="238"/>
      </rPr>
      <t>- požarna vrata
- panik kljuka EN179
- Samozapiralo
Glej splošne opombe za vrata, barva in ostali elementi po izbiri projektanta oz. investitorja. 
Vse mere in št. komadov obvezno preveriti na licu mesta!
POZ.: S-NV1 EI30</t>
    </r>
  </si>
  <si>
    <r>
      <t>Dobava in montaža predelnih montažnih mavčno kartonskih sten</t>
    </r>
    <r>
      <rPr>
        <sz val="10"/>
        <rFont val="Arial"/>
        <family val="2"/>
        <charset val="238"/>
      </rPr>
      <t xml:space="preserve">, kot enojna stena na kovinski podkonstrukciji pravilno in strokovno izvedena, vključno s fugiranjem stikov.
</t>
    </r>
    <r>
      <rPr>
        <b/>
        <sz val="10"/>
        <rFont val="Arial"/>
        <family val="2"/>
        <charset val="238"/>
      </rPr>
      <t>Debelina stene: 100 mm</t>
    </r>
    <r>
      <rPr>
        <sz val="10"/>
        <rFont val="Arial"/>
        <family val="2"/>
        <charset val="238"/>
      </rPr>
      <t xml:space="preserve">
Podkonstrukcija: pocinkani kovinski C profili 50 mm, z uporabo tesnilnega traku. Razmak vertikalnih CW profilov 625 mm, debeline pločevine 0,6 mm
Izolacija: mineralna volna min. deb. 50 mm
Obloga: na obeh straneh 2 x 12,5 mm mavč. kartonska plošča
Fugiranje: fugirna masa in ojačitveni bandažni trak.
Višina sten do 3,71 m
NOTRANJE STENE sestava 8 (V količini ni zajetih prostorov knjižnice in dvorane , ki so zajete v ločenih postavkah - 5a).</t>
    </r>
  </si>
  <si>
    <r>
      <t xml:space="preserve">Izdelava, dobava in montaža ograj terasi 1. nadstropja. </t>
    </r>
    <r>
      <rPr>
        <sz val="10"/>
        <rFont val="Arial"/>
        <family val="2"/>
        <charset val="238"/>
      </rPr>
      <t xml:space="preserve">izvedba iz jeklenih profilov, cinkanih in prašno barvanih, po navodilih projektanta.
Ograje se izvedejo na višini cca 110 cm na zunanjem obodu terase in cca 0,7 m1 na atikah nad atrijem (da je skupna višina od tal min. 110 cm..
</t>
    </r>
    <r>
      <rPr>
        <b/>
        <sz val="10"/>
        <rFont val="Arial"/>
        <family val="2"/>
        <charset val="238"/>
      </rPr>
      <t>OPOMBA:</t>
    </r>
    <r>
      <rPr>
        <sz val="10"/>
        <rFont val="Arial"/>
        <family val="2"/>
        <charset val="238"/>
      </rPr>
      <t xml:space="preserve"> Pred izvedbo potrebna izdelava delavniških načrtov, vključno z izvedbo podkonstrukcije in vsemi pritrdilnimi oz. sidrnimi elementi. V c.e.m. je potrebno zajeti ves material in vsa pomožna dela potrebna za izvedbo.</t>
    </r>
  </si>
  <si>
    <t xml:space="preserve">a) Ograja višine 110 cm: </t>
  </si>
  <si>
    <t xml:space="preserve">b) Ograja višine cca 70 cm: </t>
  </si>
  <si>
    <r>
      <t>Nabava, izdelava, dobava in montaža kape atike,</t>
    </r>
    <r>
      <rPr>
        <sz val="10"/>
        <rFont val="Arial"/>
        <family val="2"/>
        <charset val="238"/>
      </rPr>
      <t xml:space="preserve"> iz ALU barvane pločevine, deb. 0,6 mm, vključno s podkonstrukcijo, z nosilci kape in vsem potrebnim materialom za izvedbo. Kapa se namesti atične stene (montažna lesena konstrukcija), ki se predhodno izolirajo in na obodni strani obdelajo s fasadnim ometom, na notranji pa s strešno hidroizolacijsko folijo.
- Atična kapa strehe S1: R.š. cca 45 cm
- Atična kapa parapetnega zidu na terasi nad atrijem: R.š. cca 65 cm</t>
    </r>
  </si>
  <si>
    <t xml:space="preserve">b.) Atična kapa rš. Cca 65 cm: </t>
  </si>
  <si>
    <t xml:space="preserve">a.) Atična kapa rš. Cca 45 cm: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</si>
</sst>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quot;"/>
    <numFmt numFmtId="165" formatCode="[$-424]General"/>
    <numFmt numFmtId="166" formatCode="[$-424]#,##0.00"/>
  </numFmts>
  <fonts count="49" x14ac:knownFonts="1">
    <font>
      <sz val="10"/>
      <name val="Arial CE"/>
      <charset val="238"/>
    </font>
    <font>
      <sz val="10"/>
      <name val="Arial CE"/>
      <charset val="238"/>
    </font>
    <font>
      <sz val="10"/>
      <name val="Arial"/>
      <family val="2"/>
      <charset val="238"/>
    </font>
    <font>
      <sz val="12"/>
      <name val="Arial"/>
      <family val="2"/>
      <charset val="238"/>
    </font>
    <font>
      <b/>
      <sz val="12"/>
      <name val="Arial"/>
      <family val="2"/>
      <charset val="238"/>
    </font>
    <font>
      <b/>
      <u/>
      <sz val="12"/>
      <name val="Arial"/>
      <family val="2"/>
      <charset val="238"/>
    </font>
    <font>
      <sz val="10"/>
      <color indexed="22"/>
      <name val="Arial"/>
      <family val="2"/>
      <charset val="238"/>
    </font>
    <font>
      <sz val="10"/>
      <color indexed="55"/>
      <name val="Arial"/>
      <family val="2"/>
      <charset val="238"/>
    </font>
    <font>
      <sz val="10"/>
      <color indexed="23"/>
      <name val="Arial"/>
      <family val="2"/>
      <charset val="238"/>
    </font>
    <font>
      <b/>
      <sz val="10"/>
      <name val="Arial"/>
      <family val="2"/>
      <charset val="238"/>
    </font>
    <font>
      <b/>
      <sz val="11"/>
      <name val="Arial"/>
      <family val="2"/>
      <charset val="238"/>
    </font>
    <font>
      <sz val="11"/>
      <name val="Arial"/>
      <family val="2"/>
      <charset val="238"/>
    </font>
    <font>
      <sz val="11"/>
      <color indexed="8"/>
      <name val="Calibri"/>
      <family val="2"/>
      <charset val="1"/>
    </font>
    <font>
      <sz val="10"/>
      <color indexed="10"/>
      <name val="Arial"/>
      <family val="2"/>
      <charset val="238"/>
    </font>
    <font>
      <sz val="9.5"/>
      <name val="Arial"/>
      <family val="2"/>
      <charset val="238"/>
    </font>
    <font>
      <b/>
      <sz val="10"/>
      <color theme="1"/>
      <name val="Arial"/>
      <family val="2"/>
      <charset val="238"/>
    </font>
    <font>
      <sz val="10"/>
      <color indexed="8"/>
      <name val="Arial"/>
      <family val="2"/>
      <charset val="238"/>
    </font>
    <font>
      <sz val="10"/>
      <color theme="0"/>
      <name val="Arial"/>
      <family val="2"/>
      <charset val="238"/>
    </font>
    <font>
      <sz val="11"/>
      <color theme="0"/>
      <name val="Arial"/>
      <family val="2"/>
      <charset val="238"/>
    </font>
    <font>
      <sz val="11"/>
      <name val="Arial CE"/>
      <family val="2"/>
      <charset val="238"/>
    </font>
    <font>
      <b/>
      <sz val="11"/>
      <name val="Arial CE"/>
      <family val="2"/>
      <charset val="238"/>
    </font>
    <font>
      <b/>
      <sz val="12"/>
      <name val="Arial CE"/>
      <family val="2"/>
      <charset val="238"/>
    </font>
    <font>
      <b/>
      <sz val="10"/>
      <name val="Arial CE"/>
      <charset val="238"/>
    </font>
    <font>
      <sz val="10"/>
      <name val="Arial CE"/>
      <family val="2"/>
      <charset val="238"/>
    </font>
    <font>
      <sz val="12"/>
      <name val="Arial CE"/>
      <family val="2"/>
      <charset val="238"/>
    </font>
    <font>
      <b/>
      <sz val="14"/>
      <name val="Arial"/>
      <family val="2"/>
      <charset val="238"/>
    </font>
    <font>
      <sz val="10"/>
      <color rgb="FFFF0000"/>
      <name val="Arial"/>
      <family val="2"/>
      <charset val="238"/>
    </font>
    <font>
      <b/>
      <sz val="10"/>
      <color rgb="FFFF0000"/>
      <name val="Arial"/>
      <family val="2"/>
      <charset val="238"/>
    </font>
    <font>
      <b/>
      <sz val="11"/>
      <color rgb="FFFF0000"/>
      <name val="Arial"/>
      <family val="2"/>
      <charset val="238"/>
    </font>
    <font>
      <sz val="11"/>
      <color rgb="FFFF0000"/>
      <name val="Arial"/>
      <family val="2"/>
      <charset val="238"/>
    </font>
    <font>
      <b/>
      <sz val="10"/>
      <name val="Arial CE"/>
      <family val="2"/>
      <charset val="238"/>
    </font>
    <font>
      <b/>
      <u/>
      <sz val="16"/>
      <name val="Arial"/>
      <family val="2"/>
      <charset val="238"/>
    </font>
    <font>
      <sz val="12"/>
      <color indexed="22"/>
      <name val="Arial CE"/>
      <charset val="238"/>
    </font>
    <font>
      <sz val="10"/>
      <color theme="1"/>
      <name val="Arial"/>
      <family val="2"/>
      <charset val="238"/>
    </font>
    <font>
      <sz val="12"/>
      <name val="Times New Roman"/>
      <family val="1"/>
    </font>
    <font>
      <sz val="10"/>
      <color rgb="FF000000"/>
      <name val="Arial"/>
      <family val="2"/>
      <charset val="238"/>
    </font>
    <font>
      <sz val="11"/>
      <color rgb="FF000000"/>
      <name val="Garamond"/>
      <family val="1"/>
      <charset val="238"/>
    </font>
    <font>
      <b/>
      <sz val="12"/>
      <color rgb="FF000000"/>
      <name val="Arial"/>
      <family val="2"/>
      <charset val="238"/>
    </font>
    <font>
      <b/>
      <u/>
      <sz val="12"/>
      <color rgb="FF000000"/>
      <name val="Arial"/>
      <family val="2"/>
      <charset val="238"/>
    </font>
    <font>
      <u/>
      <sz val="12"/>
      <color rgb="FF000000"/>
      <name val="Arial"/>
      <family val="2"/>
      <charset val="238"/>
    </font>
    <font>
      <sz val="11"/>
      <color rgb="FF000000"/>
      <name val="Arial"/>
      <family val="2"/>
      <charset val="238"/>
    </font>
    <font>
      <b/>
      <sz val="12"/>
      <color rgb="FF0070C0"/>
      <name val="Arial"/>
      <family val="2"/>
      <charset val="238"/>
    </font>
    <font>
      <b/>
      <sz val="12"/>
      <color rgb="FFC00000"/>
      <name val="Arial"/>
      <family val="2"/>
      <charset val="238"/>
    </font>
    <font>
      <b/>
      <u/>
      <sz val="11"/>
      <name val="Arial"/>
      <family val="2"/>
      <charset val="238"/>
    </font>
    <font>
      <u/>
      <sz val="11"/>
      <name val="Arial"/>
      <family val="2"/>
      <charset val="238"/>
    </font>
    <font>
      <b/>
      <sz val="16"/>
      <color rgb="FFFF0000"/>
      <name val="Arial"/>
      <family val="2"/>
      <charset val="238"/>
    </font>
    <font>
      <b/>
      <sz val="10"/>
      <color rgb="FFFF0000"/>
      <name val="Arial CE"/>
      <charset val="238"/>
    </font>
    <font>
      <b/>
      <sz val="16"/>
      <name val="Arial"/>
      <family val="2"/>
      <charset val="238"/>
    </font>
    <font>
      <sz val="14"/>
      <name val="Arial"/>
      <family val="2"/>
      <charset val="238"/>
    </font>
  </fonts>
  <fills count="3">
    <fill>
      <patternFill patternType="none"/>
    </fill>
    <fill>
      <patternFill patternType="gray125"/>
    </fill>
    <fill>
      <patternFill patternType="solid">
        <fgColor theme="0" tint="-4.9989318521683403E-2"/>
        <bgColor indexed="64"/>
      </patternFill>
    </fill>
  </fills>
  <borders count="36">
    <border>
      <left/>
      <right/>
      <top/>
      <bottom/>
      <diagonal/>
    </border>
    <border>
      <left/>
      <right/>
      <top/>
      <bottom style="thin">
        <color indexed="23"/>
      </bottom>
      <diagonal/>
    </border>
    <border>
      <left/>
      <right/>
      <top/>
      <bottom style="thin">
        <color indexed="55"/>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top style="thin">
        <color indexed="64"/>
      </top>
      <bottom style="thin">
        <color indexed="64"/>
      </bottom>
      <diagonal/>
    </border>
    <border>
      <left style="thin">
        <color indexed="22"/>
      </left>
      <right style="thin">
        <color indexed="22"/>
      </right>
      <top style="thin">
        <color indexed="64"/>
      </top>
      <bottom style="thin">
        <color indexed="64"/>
      </bottom>
      <diagonal/>
    </border>
    <border>
      <left/>
      <right style="thin">
        <color indexed="22"/>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22"/>
      </left>
      <right style="medium">
        <color indexed="22"/>
      </right>
      <top style="medium">
        <color indexed="22"/>
      </top>
      <bottom style="medium">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top/>
      <bottom style="thin">
        <color indexed="22"/>
      </bottom>
      <diagonal/>
    </border>
    <border>
      <left style="thin">
        <color indexed="22"/>
      </left>
      <right/>
      <top style="thin">
        <color indexed="22"/>
      </top>
      <bottom style="thin">
        <color indexed="22"/>
      </bottom>
      <diagonal/>
    </border>
    <border>
      <left style="thin">
        <color indexed="22"/>
      </left>
      <right/>
      <top style="thin">
        <color indexed="22"/>
      </top>
      <bottom/>
      <diagonal/>
    </border>
    <border>
      <left/>
      <right/>
      <top/>
      <bottom style="thin">
        <color indexed="22"/>
      </bottom>
      <diagonal/>
    </border>
    <border>
      <left/>
      <right style="thick">
        <color indexed="22"/>
      </right>
      <top style="thin">
        <color indexed="22"/>
      </top>
      <bottom style="thin">
        <color indexed="22"/>
      </bottom>
      <diagonal/>
    </border>
    <border>
      <left/>
      <right/>
      <top style="thin">
        <color theme="0" tint="-0.14999847407452621"/>
      </top>
      <bottom/>
      <diagonal/>
    </border>
    <border>
      <left style="thin">
        <color theme="0" tint="-0.14999847407452621"/>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top/>
      <bottom/>
      <diagonal/>
    </border>
    <border>
      <left/>
      <right/>
      <top/>
      <bottom style="thin">
        <color theme="0" tint="-0.249977111117893"/>
      </bottom>
      <diagonal/>
    </border>
    <border>
      <left/>
      <right style="thin">
        <color theme="0" tint="-0.249977111117893"/>
      </right>
      <top/>
      <bottom/>
      <diagonal/>
    </border>
    <border>
      <left/>
      <right/>
      <top style="thin">
        <color indexed="22"/>
      </top>
      <bottom/>
      <diagonal/>
    </border>
    <border>
      <left style="thin">
        <color indexed="22"/>
      </left>
      <right style="thin">
        <color indexed="22"/>
      </right>
      <top style="thin">
        <color indexed="22"/>
      </top>
      <bottom/>
      <diagonal/>
    </border>
    <border>
      <left style="thin">
        <color indexed="22"/>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right style="thin">
        <color indexed="22"/>
      </right>
      <top style="thin">
        <color indexed="22"/>
      </top>
      <bottom/>
      <diagonal/>
    </border>
    <border>
      <left style="thin">
        <color indexed="64"/>
      </left>
      <right/>
      <top/>
      <bottom style="hair">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thin">
        <color indexed="64"/>
      </top>
      <bottom style="double">
        <color indexed="64"/>
      </bottom>
      <diagonal/>
    </border>
    <border>
      <left/>
      <right/>
      <top/>
      <bottom style="thin">
        <color indexed="64"/>
      </bottom>
      <diagonal/>
    </border>
    <border>
      <left/>
      <right/>
      <top/>
      <bottom style="double">
        <color indexed="64"/>
      </bottom>
      <diagonal/>
    </border>
  </borders>
  <cellStyleXfs count="5">
    <xf numFmtId="0" fontId="0" fillId="0" borderId="0"/>
    <xf numFmtId="9" fontId="1" fillId="0" borderId="0" applyFont="0" applyFill="0" applyBorder="0" applyAlignment="0" applyProtection="0"/>
    <xf numFmtId="0" fontId="1" fillId="0" borderId="0"/>
    <xf numFmtId="0" fontId="12" fillId="0" borderId="0"/>
    <xf numFmtId="165" fontId="36" fillId="0" borderId="0" applyBorder="0" applyProtection="0"/>
  </cellStyleXfs>
  <cellXfs count="269">
    <xf numFmtId="0" fontId="0" fillId="0" borderId="0" xfId="0"/>
    <xf numFmtId="0" fontId="2" fillId="0" borderId="0" xfId="0" applyFont="1"/>
    <xf numFmtId="0" fontId="2" fillId="0" borderId="0" xfId="0" applyFont="1" applyAlignment="1">
      <alignment horizontal="right"/>
    </xf>
    <xf numFmtId="0" fontId="3" fillId="0" borderId="0" xfId="0" applyFont="1" applyFill="1" applyBorder="1" applyAlignment="1">
      <alignment horizontal="right"/>
    </xf>
    <xf numFmtId="0" fontId="3" fillId="0" borderId="0" xfId="0" applyFont="1" applyFill="1" applyBorder="1" applyAlignment="1">
      <alignment horizontal="left"/>
    </xf>
    <xf numFmtId="0" fontId="3" fillId="0" borderId="0" xfId="0" applyFont="1" applyBorder="1" applyAlignment="1">
      <alignment horizontal="left"/>
    </xf>
    <xf numFmtId="4" fontId="3" fillId="0" borderId="1" xfId="0" applyNumberFormat="1" applyFont="1" applyFill="1" applyBorder="1" applyAlignment="1">
      <alignment horizontal="right"/>
    </xf>
    <xf numFmtId="4" fontId="4" fillId="0" borderId="2" xfId="0" applyNumberFormat="1" applyFont="1" applyFill="1" applyBorder="1" applyAlignment="1"/>
    <xf numFmtId="0" fontId="4" fillId="0" borderId="2" xfId="0" applyFont="1" applyFill="1" applyBorder="1" applyAlignment="1"/>
    <xf numFmtId="0" fontId="4" fillId="0" borderId="0" xfId="0" applyFont="1" applyFill="1" applyBorder="1" applyAlignment="1">
      <alignment horizontal="left"/>
    </xf>
    <xf numFmtId="0" fontId="5" fillId="0" borderId="0" xfId="0" applyFont="1" applyFill="1" applyBorder="1" applyAlignment="1">
      <alignment horizontal="left"/>
    </xf>
    <xf numFmtId="0" fontId="2" fillId="0" borderId="0" xfId="0" applyFont="1" applyFill="1" applyBorder="1" applyAlignment="1">
      <alignment horizontal="right"/>
    </xf>
    <xf numFmtId="0" fontId="2" fillId="0" borderId="0" xfId="0" applyFont="1" applyFill="1" applyBorder="1" applyAlignment="1">
      <alignment horizontal="left"/>
    </xf>
    <xf numFmtId="0" fontId="2" fillId="0" borderId="0" xfId="0" applyFont="1" applyAlignment="1">
      <alignment vertical="center"/>
    </xf>
    <xf numFmtId="49" fontId="2" fillId="0" borderId="0" xfId="0" applyNumberFormat="1" applyFont="1" applyAlignment="1">
      <alignment vertical="top"/>
    </xf>
    <xf numFmtId="164" fontId="9" fillId="0" borderId="0" xfId="2" applyNumberFormat="1" applyFont="1" applyBorder="1" applyAlignment="1">
      <alignment horizontal="right"/>
    </xf>
    <xf numFmtId="44" fontId="10" fillId="0" borderId="0" xfId="2" applyNumberFormat="1" applyFont="1" applyBorder="1"/>
    <xf numFmtId="0" fontId="11" fillId="0" borderId="0" xfId="2" applyFont="1" applyBorder="1" applyAlignment="1">
      <alignment horizontal="left"/>
    </xf>
    <xf numFmtId="0" fontId="2" fillId="0" borderId="0" xfId="2" applyFont="1" applyBorder="1" applyAlignment="1">
      <alignment horizontal="left"/>
    </xf>
    <xf numFmtId="1" fontId="11" fillId="0" borderId="0" xfId="3" applyNumberFormat="1" applyFont="1" applyFill="1" applyBorder="1" applyAlignment="1">
      <alignment horizontal="center" vertical="center"/>
    </xf>
    <xf numFmtId="0" fontId="11" fillId="0" borderId="0" xfId="3" applyFont="1" applyFill="1" applyAlignment="1">
      <alignment horizontal="center" vertical="center"/>
    </xf>
    <xf numFmtId="4" fontId="4" fillId="0" borderId="3" xfId="0" applyNumberFormat="1" applyFont="1" applyFill="1" applyBorder="1" applyAlignment="1">
      <alignment vertical="center"/>
    </xf>
    <xf numFmtId="4" fontId="4" fillId="0" borderId="4" xfId="0" applyNumberFormat="1" applyFont="1" applyFill="1" applyBorder="1" applyAlignment="1">
      <alignment vertical="center"/>
    </xf>
    <xf numFmtId="2" fontId="4" fillId="0" borderId="7" xfId="0" applyNumberFormat="1" applyFont="1" applyFill="1" applyBorder="1" applyAlignment="1">
      <alignment vertical="center"/>
    </xf>
    <xf numFmtId="49" fontId="4" fillId="0" borderId="8" xfId="0" applyNumberFormat="1" applyFont="1" applyFill="1" applyBorder="1" applyAlignment="1">
      <alignment horizontal="left" vertical="center"/>
    </xf>
    <xf numFmtId="49" fontId="10" fillId="0" borderId="0" xfId="0" applyNumberFormat="1" applyFont="1" applyFill="1" applyBorder="1" applyAlignment="1">
      <alignment vertical="top"/>
    </xf>
    <xf numFmtId="0" fontId="2" fillId="0" borderId="0" xfId="0" applyFont="1" applyFill="1" applyBorder="1" applyAlignment="1"/>
    <xf numFmtId="4" fontId="2" fillId="0" borderId="9" xfId="0" applyNumberFormat="1" applyFont="1" applyFill="1" applyBorder="1" applyAlignment="1">
      <alignment vertical="center"/>
    </xf>
    <xf numFmtId="4" fontId="2" fillId="2" borderId="10" xfId="0" applyNumberFormat="1" applyFont="1" applyFill="1" applyBorder="1" applyAlignment="1">
      <alignment vertical="center"/>
    </xf>
    <xf numFmtId="4" fontId="2" fillId="0" borderId="11" xfId="0" applyNumberFormat="1" applyFont="1" applyFill="1" applyBorder="1" applyAlignment="1">
      <alignment horizontal="center" vertical="center"/>
    </xf>
    <xf numFmtId="9" fontId="2" fillId="0" borderId="12" xfId="0" applyNumberFormat="1" applyFont="1" applyFill="1" applyBorder="1" applyAlignment="1">
      <alignment vertical="center"/>
    </xf>
    <xf numFmtId="2" fontId="2" fillId="0" borderId="10" xfId="0" applyNumberFormat="1" applyFont="1" applyFill="1" applyBorder="1" applyAlignment="1">
      <alignment horizontal="right" vertical="center"/>
    </xf>
    <xf numFmtId="49" fontId="9" fillId="0" borderId="13" xfId="0" applyNumberFormat="1" applyFont="1" applyFill="1" applyBorder="1" applyAlignment="1">
      <alignment horizontal="left" vertical="top"/>
    </xf>
    <xf numFmtId="0" fontId="2" fillId="0" borderId="11" xfId="0" applyFont="1" applyFill="1" applyBorder="1" applyAlignment="1">
      <alignment vertical="top"/>
    </xf>
    <xf numFmtId="0" fontId="2" fillId="0" borderId="10" xfId="0" applyFont="1" applyFill="1" applyBorder="1" applyAlignment="1">
      <alignment vertical="top"/>
    </xf>
    <xf numFmtId="4" fontId="2" fillId="0" borderId="14" xfId="0" applyNumberFormat="1" applyFont="1" applyFill="1" applyBorder="1" applyAlignment="1">
      <alignment vertical="top"/>
    </xf>
    <xf numFmtId="49" fontId="9" fillId="0" borderId="15" xfId="0" applyNumberFormat="1" applyFont="1" applyFill="1" applyBorder="1" applyAlignment="1">
      <alignment horizontal="left" vertical="top"/>
    </xf>
    <xf numFmtId="0" fontId="2" fillId="0" borderId="16" xfId="0" applyFont="1" applyFill="1" applyBorder="1" applyAlignment="1"/>
    <xf numFmtId="4" fontId="2" fillId="0" borderId="12" xfId="0" applyNumberFormat="1" applyFont="1" applyFill="1" applyBorder="1" applyAlignment="1">
      <alignment vertical="center"/>
    </xf>
    <xf numFmtId="4" fontId="2" fillId="2" borderId="17" xfId="0" applyNumberFormat="1" applyFont="1" applyFill="1" applyBorder="1" applyAlignment="1">
      <alignment vertical="center"/>
    </xf>
    <xf numFmtId="4" fontId="2" fillId="0" borderId="10" xfId="0" applyNumberFormat="1" applyFont="1" applyFill="1" applyBorder="1" applyAlignment="1">
      <alignment vertical="top"/>
    </xf>
    <xf numFmtId="4" fontId="2" fillId="0" borderId="0" xfId="0" applyNumberFormat="1" applyFont="1" applyFill="1" applyBorder="1" applyAlignment="1">
      <alignment vertical="top"/>
    </xf>
    <xf numFmtId="4" fontId="2" fillId="0" borderId="0" xfId="0" applyNumberFormat="1" applyFont="1" applyFill="1" applyBorder="1" applyAlignment="1">
      <alignment horizontal="right" vertical="top"/>
    </xf>
    <xf numFmtId="2"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left" vertical="top"/>
    </xf>
    <xf numFmtId="4" fontId="2" fillId="0" borderId="11" xfId="0" applyNumberFormat="1" applyFont="1" applyFill="1" applyBorder="1" applyAlignment="1">
      <alignment vertical="top"/>
    </xf>
    <xf numFmtId="0" fontId="2" fillId="0" borderId="0" xfId="0" applyFont="1" applyFill="1"/>
    <xf numFmtId="4" fontId="11" fillId="0" borderId="0" xfId="0" applyNumberFormat="1" applyFont="1" applyFill="1" applyBorder="1" applyAlignment="1">
      <alignment horizontal="center" vertical="top"/>
    </xf>
    <xf numFmtId="4" fontId="11" fillId="0" borderId="0" xfId="0" applyNumberFormat="1" applyFont="1" applyFill="1" applyBorder="1" applyAlignment="1">
      <alignment horizontal="right" vertical="top"/>
    </xf>
    <xf numFmtId="2" fontId="10" fillId="0" borderId="0" xfId="0" applyNumberFormat="1" applyFont="1" applyFill="1" applyBorder="1" applyAlignment="1">
      <alignment vertical="justify"/>
    </xf>
    <xf numFmtId="49" fontId="11" fillId="0" borderId="0" xfId="0" applyNumberFormat="1" applyFont="1" applyFill="1" applyBorder="1" applyAlignment="1">
      <alignment vertical="top"/>
    </xf>
    <xf numFmtId="4" fontId="2" fillId="2" borderId="10" xfId="0" applyNumberFormat="1" applyFont="1" applyFill="1" applyBorder="1" applyAlignment="1" applyProtection="1">
      <alignment vertical="center"/>
      <protection locked="0"/>
    </xf>
    <xf numFmtId="4" fontId="2" fillId="0" borderId="11" xfId="0" applyNumberFormat="1" applyFont="1" applyFill="1" applyBorder="1" applyAlignment="1" applyProtection="1">
      <alignment horizontal="center" vertical="center"/>
    </xf>
    <xf numFmtId="4" fontId="2" fillId="0" borderId="12" xfId="0" applyNumberFormat="1" applyFont="1" applyFill="1" applyBorder="1" applyAlignment="1" applyProtection="1">
      <alignment vertical="center"/>
    </xf>
    <xf numFmtId="2" fontId="2" fillId="0" borderId="10" xfId="0" applyNumberFormat="1" applyFont="1" applyFill="1" applyBorder="1" applyAlignment="1" applyProtection="1">
      <alignment horizontal="right" vertical="center"/>
    </xf>
    <xf numFmtId="49" fontId="13" fillId="0" borderId="13" xfId="0" applyNumberFormat="1" applyFont="1" applyFill="1" applyBorder="1" applyAlignment="1" applyProtection="1">
      <alignment horizontal="left" vertical="top"/>
    </xf>
    <xf numFmtId="16" fontId="2" fillId="0" borderId="10" xfId="0" applyNumberFormat="1" applyFont="1" applyFill="1" applyBorder="1" applyAlignment="1">
      <alignment horizontal="center" wrapText="1"/>
    </xf>
    <xf numFmtId="49" fontId="2" fillId="0" borderId="0" xfId="0" applyNumberFormat="1" applyFont="1" applyFill="1" applyBorder="1" applyAlignment="1">
      <alignment vertical="top"/>
    </xf>
    <xf numFmtId="2" fontId="9" fillId="0" borderId="0" xfId="0" applyNumberFormat="1" applyFont="1" applyFill="1" applyBorder="1" applyAlignment="1">
      <alignment horizontal="left" vertical="justify"/>
    </xf>
    <xf numFmtId="2" fontId="4" fillId="0" borderId="8" xfId="0" applyNumberFormat="1" applyFont="1" applyFill="1" applyBorder="1" applyAlignment="1">
      <alignment vertical="center"/>
    </xf>
    <xf numFmtId="49" fontId="4" fillId="0" borderId="8" xfId="0" applyNumberFormat="1" applyFont="1" applyFill="1" applyBorder="1" applyAlignment="1">
      <alignment vertical="center"/>
    </xf>
    <xf numFmtId="0" fontId="2" fillId="0" borderId="0" xfId="0" applyFont="1" applyFill="1" applyAlignment="1">
      <alignment horizontal="right"/>
    </xf>
    <xf numFmtId="4" fontId="11" fillId="0" borderId="8" xfId="0" applyNumberFormat="1" applyFont="1" applyFill="1" applyBorder="1" applyAlignment="1">
      <alignment horizontal="right" vertical="center"/>
    </xf>
    <xf numFmtId="4" fontId="11" fillId="0" borderId="8" xfId="0" applyNumberFormat="1" applyFont="1" applyFill="1" applyBorder="1" applyAlignment="1">
      <alignment horizontal="center" vertical="center"/>
    </xf>
    <xf numFmtId="4" fontId="2" fillId="0" borderId="0" xfId="0" applyNumberFormat="1" applyFont="1" applyFill="1" applyAlignment="1">
      <alignment vertical="top"/>
    </xf>
    <xf numFmtId="4" fontId="2" fillId="0" borderId="0" xfId="0" applyNumberFormat="1" applyFont="1" applyFill="1" applyAlignment="1">
      <alignment horizontal="right" vertical="top"/>
    </xf>
    <xf numFmtId="2" fontId="2" fillId="0" borderId="0" xfId="0" applyNumberFormat="1" applyFont="1" applyFill="1" applyAlignment="1">
      <alignment vertical="justify"/>
    </xf>
    <xf numFmtId="49" fontId="2" fillId="0" borderId="0" xfId="0" applyNumberFormat="1" applyFont="1" applyFill="1" applyAlignment="1">
      <alignment vertical="top"/>
    </xf>
    <xf numFmtId="4" fontId="4" fillId="0" borderId="3" xfId="0" applyNumberFormat="1" applyFont="1" applyFill="1" applyBorder="1" applyAlignment="1">
      <alignment horizontal="right" vertical="center"/>
    </xf>
    <xf numFmtId="2" fontId="2" fillId="0" borderId="12" xfId="0" applyNumberFormat="1" applyFont="1" applyFill="1" applyBorder="1" applyAlignment="1">
      <alignment horizontal="left" vertical="justify" wrapText="1"/>
    </xf>
    <xf numFmtId="2" fontId="9" fillId="0" borderId="12" xfId="0" applyNumberFormat="1" applyFont="1" applyFill="1" applyBorder="1" applyAlignment="1">
      <alignment horizontal="left" vertical="justify" wrapText="1"/>
    </xf>
    <xf numFmtId="4" fontId="11" fillId="0" borderId="0" xfId="0" applyNumberFormat="1" applyFont="1" applyFill="1" applyBorder="1" applyAlignment="1">
      <alignment horizontal="center" vertical="center"/>
    </xf>
    <xf numFmtId="2" fontId="4" fillId="0" borderId="0" xfId="0" applyNumberFormat="1" applyFont="1" applyFill="1" applyBorder="1" applyAlignment="1">
      <alignment vertical="center"/>
    </xf>
    <xf numFmtId="2" fontId="3" fillId="0" borderId="0" xfId="0" applyNumberFormat="1" applyFont="1" applyFill="1" applyAlignment="1">
      <alignment vertical="justify"/>
    </xf>
    <xf numFmtId="2" fontId="9" fillId="0" borderId="0" xfId="0" applyNumberFormat="1" applyFont="1" applyFill="1" applyBorder="1" applyAlignment="1">
      <alignment horizontal="left" vertical="justify" wrapText="1"/>
    </xf>
    <xf numFmtId="49" fontId="9" fillId="0" borderId="0" xfId="0" applyNumberFormat="1" applyFont="1" applyFill="1" applyBorder="1" applyAlignment="1">
      <alignment horizontal="left" vertical="top"/>
    </xf>
    <xf numFmtId="2" fontId="9" fillId="0" borderId="18" xfId="0" applyNumberFormat="1" applyFont="1" applyFill="1" applyBorder="1" applyAlignment="1">
      <alignment horizontal="left" vertical="justify" wrapText="1"/>
    </xf>
    <xf numFmtId="0" fontId="2" fillId="0" borderId="0" xfId="0" applyFont="1" applyFill="1" applyBorder="1" applyAlignment="1">
      <alignment vertical="top"/>
    </xf>
    <xf numFmtId="4" fontId="2" fillId="0" borderId="19" xfId="0" applyNumberFormat="1" applyFont="1" applyFill="1" applyBorder="1" applyAlignment="1">
      <alignment vertical="top"/>
    </xf>
    <xf numFmtId="2" fontId="9" fillId="2" borderId="20" xfId="0" applyNumberFormat="1" applyFont="1" applyFill="1" applyBorder="1" applyAlignment="1">
      <alignment horizontal="left" vertical="justify" wrapText="1"/>
    </xf>
    <xf numFmtId="0" fontId="2" fillId="0" borderId="0" xfId="0" applyFont="1" applyAlignment="1">
      <alignment horizontal="left"/>
    </xf>
    <xf numFmtId="0" fontId="2" fillId="0" borderId="0" xfId="0" applyFont="1" applyFill="1" applyAlignment="1">
      <alignment horizontal="left"/>
    </xf>
    <xf numFmtId="0" fontId="11" fillId="0" borderId="0" xfId="0" applyFont="1" applyFill="1"/>
    <xf numFmtId="49" fontId="9" fillId="0" borderId="0" xfId="0" applyNumberFormat="1" applyFont="1" applyFill="1" applyBorder="1" applyAlignment="1">
      <alignment vertical="top"/>
    </xf>
    <xf numFmtId="2" fontId="2" fillId="0" borderId="10" xfId="0" applyNumberFormat="1" applyFont="1" applyFill="1" applyBorder="1" applyAlignment="1">
      <alignment horizontal="right" vertical="center" indent="1"/>
    </xf>
    <xf numFmtId="2" fontId="9" fillId="0" borderId="12" xfId="0" quotePrefix="1" applyNumberFormat="1" applyFont="1" applyFill="1" applyBorder="1" applyAlignment="1">
      <alignment horizontal="left" vertical="justify" wrapText="1"/>
    </xf>
    <xf numFmtId="4" fontId="2" fillId="0" borderId="21" xfId="0" applyNumberFormat="1" applyFont="1" applyFill="1" applyBorder="1" applyAlignment="1">
      <alignment vertical="top"/>
    </xf>
    <xf numFmtId="2" fontId="10" fillId="2" borderId="22" xfId="0" applyNumberFormat="1" applyFont="1" applyFill="1" applyBorder="1" applyAlignment="1">
      <alignment horizontal="left" vertical="justify"/>
    </xf>
    <xf numFmtId="49" fontId="9" fillId="0" borderId="23" xfId="0" applyNumberFormat="1" applyFont="1" applyFill="1" applyBorder="1" applyAlignment="1">
      <alignment horizontal="left" vertical="top"/>
    </xf>
    <xf numFmtId="9" fontId="2" fillId="0" borderId="12" xfId="1" applyFont="1" applyFill="1" applyBorder="1" applyAlignment="1">
      <alignment vertical="center"/>
    </xf>
    <xf numFmtId="49" fontId="2" fillId="0" borderId="13" xfId="0" applyNumberFormat="1" applyFont="1" applyFill="1" applyBorder="1" applyAlignment="1">
      <alignment horizontal="left" vertical="top"/>
    </xf>
    <xf numFmtId="2" fontId="9" fillId="0" borderId="0" xfId="0" applyNumberFormat="1" applyFont="1" applyFill="1" applyBorder="1" applyAlignment="1">
      <alignment vertical="justify" wrapText="1"/>
    </xf>
    <xf numFmtId="2" fontId="2" fillId="0" borderId="10" xfId="0" applyNumberFormat="1" applyFont="1" applyFill="1" applyBorder="1" applyAlignment="1">
      <alignment horizontal="right" vertical="center" indent="2"/>
    </xf>
    <xf numFmtId="4" fontId="2" fillId="0" borderId="16" xfId="0" applyNumberFormat="1" applyFont="1" applyFill="1" applyBorder="1" applyAlignment="1">
      <alignment vertical="top"/>
    </xf>
    <xf numFmtId="2" fontId="15" fillId="0" borderId="12" xfId="0" applyNumberFormat="1" applyFont="1" applyFill="1" applyBorder="1" applyAlignment="1">
      <alignment horizontal="left" vertical="justify" wrapText="1"/>
    </xf>
    <xf numFmtId="4" fontId="2" fillId="0" borderId="14" xfId="0" applyNumberFormat="1" applyFont="1" applyFill="1" applyBorder="1" applyAlignment="1">
      <alignment vertical="center"/>
    </xf>
    <xf numFmtId="0" fontId="11" fillId="0" borderId="0" xfId="0" applyFont="1" applyFill="1" applyAlignment="1">
      <alignment horizontal="left"/>
    </xf>
    <xf numFmtId="0" fontId="2" fillId="0" borderId="0" xfId="0" applyFont="1" applyAlignment="1">
      <alignment vertical="top"/>
    </xf>
    <xf numFmtId="0" fontId="2" fillId="0" borderId="11" xfId="0" applyFont="1" applyBorder="1" applyAlignment="1"/>
    <xf numFmtId="0" fontId="2" fillId="0" borderId="10" xfId="0" applyFont="1" applyBorder="1" applyAlignment="1"/>
    <xf numFmtId="2" fontId="9" fillId="2" borderId="12" xfId="0" applyNumberFormat="1" applyFont="1" applyFill="1" applyBorder="1" applyAlignment="1">
      <alignment horizontal="left" vertical="justify" wrapText="1"/>
    </xf>
    <xf numFmtId="2" fontId="9" fillId="0" borderId="14" xfId="0" applyNumberFormat="1" applyFont="1" applyFill="1" applyBorder="1" applyAlignment="1">
      <alignment horizontal="left" vertical="justify" wrapText="1"/>
    </xf>
    <xf numFmtId="2" fontId="9" fillId="0" borderId="12" xfId="0" applyNumberFormat="1" applyFont="1" applyFill="1" applyBorder="1" applyAlignment="1">
      <alignment horizontal="left" vertical="top" wrapText="1"/>
    </xf>
    <xf numFmtId="4" fontId="19" fillId="0" borderId="8" xfId="0" applyNumberFormat="1" applyFont="1" applyFill="1" applyBorder="1" applyAlignment="1">
      <alignment horizontal="center" vertical="center"/>
    </xf>
    <xf numFmtId="4" fontId="19" fillId="0" borderId="8" xfId="0" applyNumberFormat="1" applyFont="1" applyFill="1" applyBorder="1" applyAlignment="1">
      <alignment horizontal="right" vertical="center"/>
    </xf>
    <xf numFmtId="0" fontId="0" fillId="0" borderId="0" xfId="0" applyFill="1"/>
    <xf numFmtId="49" fontId="20" fillId="0" borderId="0" xfId="0" applyNumberFormat="1" applyFont="1" applyFill="1" applyBorder="1" applyAlignment="1">
      <alignment vertical="top"/>
    </xf>
    <xf numFmtId="2" fontId="20" fillId="0" borderId="0" xfId="0" applyNumberFormat="1" applyFont="1" applyFill="1" applyBorder="1" applyAlignment="1">
      <alignment vertical="justify"/>
    </xf>
    <xf numFmtId="4" fontId="19" fillId="0" borderId="0" xfId="0" applyNumberFormat="1" applyFont="1" applyFill="1" applyBorder="1" applyAlignment="1">
      <alignment horizontal="right" vertical="top"/>
    </xf>
    <xf numFmtId="49" fontId="21" fillId="0" borderId="8" xfId="0" applyNumberFormat="1" applyFont="1" applyFill="1" applyBorder="1" applyAlignment="1">
      <alignment vertical="center"/>
    </xf>
    <xf numFmtId="2" fontId="21" fillId="0" borderId="8" xfId="0" applyNumberFormat="1" applyFont="1" applyFill="1" applyBorder="1" applyAlignment="1">
      <alignment vertical="center"/>
    </xf>
    <xf numFmtId="49" fontId="0" fillId="0" borderId="0" xfId="0" applyNumberFormat="1" applyFill="1" applyBorder="1" applyAlignment="1">
      <alignment vertical="top"/>
    </xf>
    <xf numFmtId="49" fontId="0" fillId="0" borderId="0" xfId="0" applyNumberFormat="1" applyFont="1" applyFill="1" applyBorder="1" applyAlignment="1">
      <alignment vertical="top"/>
    </xf>
    <xf numFmtId="49" fontId="22" fillId="0" borderId="0" xfId="0" applyNumberFormat="1" applyFont="1" applyFill="1" applyBorder="1" applyAlignment="1">
      <alignment horizontal="left" vertical="top"/>
    </xf>
    <xf numFmtId="2" fontId="22" fillId="2" borderId="12" xfId="0" applyNumberFormat="1" applyFont="1" applyFill="1" applyBorder="1" applyAlignment="1">
      <alignment horizontal="left" vertical="justify" wrapText="1"/>
    </xf>
    <xf numFmtId="4" fontId="0" fillId="0" borderId="0" xfId="0" applyNumberFormat="1" applyFill="1" applyBorder="1" applyAlignment="1">
      <alignment vertical="top"/>
    </xf>
    <xf numFmtId="2" fontId="22" fillId="0" borderId="0" xfId="0" applyNumberFormat="1" applyFont="1" applyFill="1" applyBorder="1" applyAlignment="1">
      <alignment vertical="justify" wrapText="1"/>
    </xf>
    <xf numFmtId="0" fontId="0" fillId="0" borderId="0" xfId="0" applyFill="1" applyBorder="1" applyAlignment="1"/>
    <xf numFmtId="49" fontId="22" fillId="0" borderId="15" xfId="0" applyNumberFormat="1" applyFont="1" applyFill="1" applyBorder="1" applyAlignment="1">
      <alignment horizontal="left" vertical="top"/>
    </xf>
    <xf numFmtId="4" fontId="0" fillId="0" borderId="14" xfId="0" applyNumberFormat="1" applyFill="1" applyBorder="1" applyAlignment="1">
      <alignment vertical="top"/>
    </xf>
    <xf numFmtId="4" fontId="0" fillId="0" borderId="10" xfId="0" applyNumberFormat="1" applyFill="1" applyBorder="1" applyAlignment="1">
      <alignment vertical="top"/>
    </xf>
    <xf numFmtId="4" fontId="0" fillId="0" borderId="11" xfId="0" applyNumberFormat="1" applyFill="1" applyBorder="1" applyAlignment="1">
      <alignment vertical="top"/>
    </xf>
    <xf numFmtId="49" fontId="22" fillId="0" borderId="13" xfId="0" applyNumberFormat="1" applyFont="1" applyFill="1" applyBorder="1" applyAlignment="1">
      <alignment horizontal="left" vertical="top"/>
    </xf>
    <xf numFmtId="2" fontId="23" fillId="0" borderId="10" xfId="0" applyNumberFormat="1" applyFont="1" applyFill="1" applyBorder="1" applyAlignment="1">
      <alignment horizontal="right" vertical="center"/>
    </xf>
    <xf numFmtId="4" fontId="0" fillId="0" borderId="12" xfId="0" applyNumberFormat="1" applyFont="1" applyFill="1" applyBorder="1" applyAlignment="1">
      <alignment vertical="center"/>
    </xf>
    <xf numFmtId="4" fontId="0" fillId="0" borderId="11" xfId="0" applyNumberFormat="1" applyFill="1" applyBorder="1" applyAlignment="1">
      <alignment horizontal="center" vertical="center"/>
    </xf>
    <xf numFmtId="4" fontId="0" fillId="2" borderId="10" xfId="0" applyNumberFormat="1" applyFill="1" applyBorder="1" applyAlignment="1">
      <alignment vertical="center"/>
    </xf>
    <xf numFmtId="4" fontId="0" fillId="0" borderId="9" xfId="0" applyNumberFormat="1" applyFill="1" applyBorder="1" applyAlignment="1">
      <alignment vertical="center"/>
    </xf>
    <xf numFmtId="2" fontId="22" fillId="0" borderId="12" xfId="0" applyNumberFormat="1" applyFont="1" applyFill="1" applyBorder="1" applyAlignment="1">
      <alignment horizontal="left" vertical="justify" wrapText="1"/>
    </xf>
    <xf numFmtId="49" fontId="0" fillId="0" borderId="0" xfId="0" applyNumberFormat="1" applyFill="1" applyBorder="1" applyAlignment="1">
      <alignment horizontal="left" vertical="top"/>
    </xf>
    <xf numFmtId="2" fontId="23" fillId="0" borderId="0" xfId="0" applyNumberFormat="1" applyFont="1" applyFill="1" applyBorder="1" applyAlignment="1">
      <alignment horizontal="right" vertical="center"/>
    </xf>
    <xf numFmtId="4" fontId="0" fillId="0" borderId="0" xfId="0" applyNumberFormat="1" applyFill="1" applyBorder="1" applyAlignment="1">
      <alignment horizontal="right" vertical="top" wrapText="1"/>
    </xf>
    <xf numFmtId="49" fontId="21" fillId="0" borderId="8" xfId="0" applyNumberFormat="1" applyFont="1" applyFill="1" applyBorder="1" applyAlignment="1">
      <alignment horizontal="left" vertical="center"/>
    </xf>
    <xf numFmtId="4" fontId="21" fillId="0" borderId="4" xfId="0" applyNumberFormat="1" applyFont="1" applyFill="1" applyBorder="1" applyAlignment="1">
      <alignment vertical="center"/>
    </xf>
    <xf numFmtId="4" fontId="21" fillId="0" borderId="3" xfId="0" applyNumberFormat="1" applyFont="1" applyFill="1" applyBorder="1" applyAlignment="1">
      <alignment vertical="center"/>
    </xf>
    <xf numFmtId="49" fontId="0" fillId="0" borderId="0" xfId="0" applyNumberFormat="1" applyFill="1" applyAlignment="1">
      <alignment vertical="top"/>
    </xf>
    <xf numFmtId="2" fontId="0" fillId="0" borderId="0" xfId="0" applyNumberFormat="1" applyFill="1" applyAlignment="1">
      <alignment vertical="justify"/>
    </xf>
    <xf numFmtId="4" fontId="0" fillId="0" borderId="0" xfId="0" applyNumberFormat="1" applyFill="1" applyAlignment="1">
      <alignment vertical="top"/>
    </xf>
    <xf numFmtId="4" fontId="0" fillId="0" borderId="0" xfId="0" applyNumberFormat="1" applyFill="1" applyAlignment="1">
      <alignment horizontal="right" vertical="top"/>
    </xf>
    <xf numFmtId="2" fontId="10" fillId="2" borderId="0" xfId="0" applyNumberFormat="1" applyFont="1" applyFill="1" applyBorder="1" applyAlignment="1">
      <alignment vertical="justify" wrapText="1"/>
    </xf>
    <xf numFmtId="0" fontId="25" fillId="0" borderId="0" xfId="0" applyFont="1" applyFill="1" applyAlignment="1">
      <alignment vertical="center"/>
    </xf>
    <xf numFmtId="4" fontId="26" fillId="0" borderId="14" xfId="0" applyNumberFormat="1" applyFont="1" applyFill="1" applyBorder="1" applyAlignment="1">
      <alignment vertical="top"/>
    </xf>
    <xf numFmtId="0" fontId="26" fillId="0" borderId="10" xfId="0" applyFont="1" applyFill="1" applyBorder="1" applyAlignment="1">
      <alignment vertical="top"/>
    </xf>
    <xf numFmtId="0" fontId="26" fillId="0" borderId="0" xfId="0" applyFont="1" applyFill="1"/>
    <xf numFmtId="49" fontId="27" fillId="0" borderId="13" xfId="0" applyNumberFormat="1" applyFont="1" applyFill="1" applyBorder="1" applyAlignment="1">
      <alignment horizontal="left" vertical="top"/>
    </xf>
    <xf numFmtId="2" fontId="26" fillId="0" borderId="10" xfId="0" applyNumberFormat="1" applyFont="1" applyFill="1" applyBorder="1" applyAlignment="1">
      <alignment horizontal="right" vertical="center"/>
    </xf>
    <xf numFmtId="49" fontId="28" fillId="0" borderId="0" xfId="0" applyNumberFormat="1" applyFont="1" applyFill="1" applyBorder="1" applyAlignment="1">
      <alignment vertical="top"/>
    </xf>
    <xf numFmtId="2" fontId="28" fillId="0" borderId="0" xfId="0" applyNumberFormat="1" applyFont="1" applyFill="1" applyBorder="1" applyAlignment="1">
      <alignment vertical="justify"/>
    </xf>
    <xf numFmtId="4" fontId="29" fillId="0" borderId="0" xfId="0" applyNumberFormat="1" applyFont="1" applyFill="1" applyBorder="1" applyAlignment="1">
      <alignment horizontal="right" vertical="top"/>
    </xf>
    <xf numFmtId="2" fontId="9" fillId="0" borderId="12" xfId="0" quotePrefix="1" applyNumberFormat="1" applyFont="1" applyFill="1" applyBorder="1" applyAlignment="1">
      <alignment horizontal="left" vertical="top" wrapText="1"/>
    </xf>
    <xf numFmtId="4" fontId="2" fillId="0" borderId="14" xfId="0" applyNumberFormat="1" applyFont="1" applyFill="1" applyBorder="1" applyAlignment="1">
      <alignment vertical="top" wrapText="1"/>
    </xf>
    <xf numFmtId="4" fontId="0" fillId="0" borderId="14" xfId="0" applyNumberFormat="1" applyFill="1" applyBorder="1" applyAlignment="1">
      <alignment vertical="top" wrapText="1"/>
    </xf>
    <xf numFmtId="0" fontId="0" fillId="0" borderId="10" xfId="0" applyFill="1" applyBorder="1" applyAlignment="1">
      <alignment vertical="top"/>
    </xf>
    <xf numFmtId="0" fontId="0" fillId="0" borderId="11" xfId="0" applyFill="1" applyBorder="1" applyAlignment="1">
      <alignment vertical="top"/>
    </xf>
    <xf numFmtId="4" fontId="0" fillId="0" borderId="12" xfId="0" applyNumberFormat="1" applyFill="1" applyBorder="1" applyAlignment="1">
      <alignment vertical="center"/>
    </xf>
    <xf numFmtId="4" fontId="9" fillId="0" borderId="14" xfId="0" applyNumberFormat="1" applyFont="1" applyFill="1" applyBorder="1" applyAlignment="1">
      <alignment vertical="top" wrapText="1"/>
    </xf>
    <xf numFmtId="49" fontId="30" fillId="0" borderId="0" xfId="0" applyNumberFormat="1" applyFont="1" applyFill="1" applyBorder="1" applyAlignment="1">
      <alignment vertical="top"/>
    </xf>
    <xf numFmtId="4" fontId="0" fillId="0" borderId="14" xfId="0" applyNumberFormat="1" applyFont="1" applyFill="1" applyBorder="1" applyAlignment="1">
      <alignment vertical="top"/>
    </xf>
    <xf numFmtId="4" fontId="0" fillId="0" borderId="10" xfId="0" applyNumberFormat="1" applyFont="1" applyFill="1" applyBorder="1" applyAlignment="1">
      <alignment vertical="top"/>
    </xf>
    <xf numFmtId="4" fontId="0" fillId="0" borderId="11" xfId="0" applyNumberFormat="1" applyFont="1" applyFill="1" applyBorder="1" applyAlignment="1">
      <alignment vertical="top"/>
    </xf>
    <xf numFmtId="49" fontId="0" fillId="0" borderId="13" xfId="0" applyNumberFormat="1" applyFont="1" applyFill="1" applyBorder="1" applyAlignment="1">
      <alignment horizontal="left" vertical="top"/>
    </xf>
    <xf numFmtId="2" fontId="0" fillId="0" borderId="10" xfId="0" applyNumberFormat="1" applyFont="1" applyFill="1" applyBorder="1" applyAlignment="1">
      <alignment horizontal="right" vertical="center"/>
    </xf>
    <xf numFmtId="9" fontId="0" fillId="0" borderId="12" xfId="1" applyFont="1" applyFill="1" applyBorder="1" applyAlignment="1">
      <alignment vertical="center"/>
    </xf>
    <xf numFmtId="4" fontId="0" fillId="0" borderId="11" xfId="0" applyNumberFormat="1" applyFont="1" applyFill="1" applyBorder="1" applyAlignment="1">
      <alignment horizontal="center" vertical="center"/>
    </xf>
    <xf numFmtId="4" fontId="0" fillId="0" borderId="9" xfId="0" applyNumberFormat="1" applyFont="1" applyFill="1" applyBorder="1" applyAlignment="1">
      <alignment vertical="center"/>
    </xf>
    <xf numFmtId="49" fontId="4" fillId="0" borderId="0" xfId="0" applyNumberFormat="1" applyFont="1" applyFill="1" applyBorder="1" applyAlignment="1">
      <alignment vertical="center"/>
    </xf>
    <xf numFmtId="4" fontId="11" fillId="0" borderId="0" xfId="0" applyNumberFormat="1" applyFont="1" applyFill="1" applyBorder="1" applyAlignment="1">
      <alignment horizontal="right" vertical="center"/>
    </xf>
    <xf numFmtId="4" fontId="11" fillId="0" borderId="0" xfId="0" applyNumberFormat="1" applyFont="1" applyFill="1" applyBorder="1" applyAlignment="1" applyProtection="1">
      <alignment horizontal="right" vertical="top"/>
      <protection locked="0"/>
    </xf>
    <xf numFmtId="4" fontId="18" fillId="0" borderId="0" xfId="0" applyNumberFormat="1" applyFont="1" applyFill="1" applyBorder="1" applyAlignment="1">
      <alignment horizontal="right" vertical="top"/>
    </xf>
    <xf numFmtId="2" fontId="9" fillId="0" borderId="0" xfId="0" applyNumberFormat="1" applyFont="1" applyFill="1" applyBorder="1" applyAlignment="1">
      <alignment vertical="justify"/>
    </xf>
    <xf numFmtId="4" fontId="2" fillId="0" borderId="0" xfId="0" applyNumberFormat="1" applyFont="1" applyFill="1" applyBorder="1" applyAlignment="1" applyProtection="1">
      <alignment horizontal="right" vertical="top"/>
      <protection locked="0"/>
    </xf>
    <xf numFmtId="4" fontId="17" fillId="0" borderId="0" xfId="0" applyNumberFormat="1" applyFont="1" applyFill="1" applyBorder="1" applyAlignment="1">
      <alignment horizontal="right" vertical="top"/>
    </xf>
    <xf numFmtId="2" fontId="2" fillId="0" borderId="0" xfId="0" applyNumberFormat="1" applyFont="1" applyFill="1" applyBorder="1" applyAlignment="1">
      <alignment vertical="justify"/>
    </xf>
    <xf numFmtId="2" fontId="9" fillId="2" borderId="18" xfId="0" applyNumberFormat="1" applyFont="1" applyFill="1" applyBorder="1" applyAlignment="1">
      <alignment horizontal="left" vertical="justify" wrapText="1"/>
    </xf>
    <xf numFmtId="49" fontId="9" fillId="0" borderId="25" xfId="0" applyNumberFormat="1" applyFont="1" applyFill="1" applyBorder="1" applyAlignment="1">
      <alignment vertical="top"/>
    </xf>
    <xf numFmtId="0" fontId="2" fillId="0" borderId="27" xfId="0" applyFont="1" applyBorder="1"/>
    <xf numFmtId="0" fontId="2" fillId="0" borderId="24" xfId="0" applyFont="1" applyFill="1" applyBorder="1" applyAlignment="1">
      <alignment vertical="top"/>
    </xf>
    <xf numFmtId="0" fontId="2" fillId="0" borderId="28" xfId="0" applyFont="1" applyFill="1" applyBorder="1" applyAlignment="1">
      <alignment vertical="top"/>
    </xf>
    <xf numFmtId="0" fontId="4" fillId="0" borderId="0" xfId="0" applyFont="1" applyFill="1" applyAlignment="1" applyProtection="1">
      <alignment vertical="center"/>
    </xf>
    <xf numFmtId="0" fontId="3" fillId="0" borderId="0" xfId="0" applyFont="1" applyFill="1" applyProtection="1"/>
    <xf numFmtId="0" fontId="2" fillId="0" borderId="0" xfId="0" applyFont="1" applyFill="1" applyProtection="1"/>
    <xf numFmtId="0" fontId="4" fillId="0" borderId="0" xfId="0" applyFont="1" applyFill="1" applyProtection="1"/>
    <xf numFmtId="49" fontId="3" fillId="0" borderId="0" xfId="0" applyNumberFormat="1" applyFont="1" applyFill="1" applyProtection="1"/>
    <xf numFmtId="0" fontId="31" fillId="0" borderId="0" xfId="0" applyFont="1" applyFill="1" applyProtection="1"/>
    <xf numFmtId="4" fontId="11" fillId="0" borderId="8" xfId="0" applyNumberFormat="1" applyFont="1" applyFill="1" applyBorder="1" applyAlignment="1" applyProtection="1">
      <alignment horizontal="center" vertical="center"/>
    </xf>
    <xf numFmtId="4" fontId="4" fillId="0" borderId="29" xfId="0" applyNumberFormat="1" applyFont="1" applyFill="1" applyBorder="1" applyProtection="1"/>
    <xf numFmtId="0" fontId="25" fillId="0" borderId="30" xfId="0" applyFont="1" applyFill="1" applyBorder="1" applyProtection="1"/>
    <xf numFmtId="0" fontId="4" fillId="0" borderId="30" xfId="0" applyFont="1" applyFill="1" applyBorder="1" applyProtection="1"/>
    <xf numFmtId="0" fontId="3" fillId="0" borderId="30" xfId="0" applyFont="1" applyFill="1" applyBorder="1" applyProtection="1"/>
    <xf numFmtId="4" fontId="25" fillId="0" borderId="31" xfId="0" applyNumberFormat="1" applyFont="1" applyFill="1" applyBorder="1" applyProtection="1"/>
    <xf numFmtId="0" fontId="25" fillId="0" borderId="0" xfId="0" applyFont="1" applyFill="1" applyBorder="1" applyProtection="1"/>
    <xf numFmtId="0" fontId="4" fillId="0" borderId="0" xfId="0" applyFont="1" applyFill="1" applyBorder="1" applyProtection="1"/>
    <xf numFmtId="0" fontId="3" fillId="0" borderId="0" xfId="0" applyFont="1" applyFill="1" applyBorder="1" applyProtection="1"/>
    <xf numFmtId="10" fontId="3" fillId="0" borderId="8" xfId="0" applyNumberFormat="1" applyFont="1" applyFill="1" applyBorder="1" applyAlignment="1" applyProtection="1">
      <alignment horizontal="right"/>
      <protection locked="0"/>
    </xf>
    <xf numFmtId="0" fontId="3" fillId="0" borderId="32" xfId="0" applyFont="1" applyFill="1" applyBorder="1" applyProtection="1"/>
    <xf numFmtId="4" fontId="3" fillId="0" borderId="0" xfId="0" applyNumberFormat="1" applyFont="1" applyFill="1" applyProtection="1"/>
    <xf numFmtId="0" fontId="25" fillId="0" borderId="33" xfId="0" applyFont="1" applyFill="1" applyBorder="1" applyProtection="1"/>
    <xf numFmtId="0" fontId="4" fillId="0" borderId="33" xfId="0" applyFont="1" applyFill="1" applyBorder="1" applyProtection="1"/>
    <xf numFmtId="0" fontId="3" fillId="0" borderId="33" xfId="0" applyFont="1" applyFill="1" applyBorder="1" applyProtection="1"/>
    <xf numFmtId="0" fontId="3" fillId="0" borderId="0" xfId="0" applyFont="1" applyFill="1" applyBorder="1" applyAlignment="1" applyProtection="1">
      <protection locked="0"/>
    </xf>
    <xf numFmtId="0" fontId="3" fillId="0" borderId="0" xfId="0" applyFont="1" applyFill="1" applyAlignment="1" applyProtection="1">
      <alignment horizontal="right"/>
    </xf>
    <xf numFmtId="0" fontId="2" fillId="0" borderId="34" xfId="0" applyFont="1" applyFill="1" applyBorder="1" applyProtection="1"/>
    <xf numFmtId="0" fontId="3" fillId="0" borderId="34" xfId="0" applyFont="1" applyFill="1" applyBorder="1" applyProtection="1"/>
    <xf numFmtId="0" fontId="25" fillId="0" borderId="0" xfId="0" applyFont="1" applyFill="1" applyProtection="1"/>
    <xf numFmtId="4" fontId="2" fillId="0" borderId="0" xfId="0" applyNumberFormat="1" applyFont="1" applyFill="1"/>
    <xf numFmtId="0" fontId="19" fillId="0" borderId="0" xfId="0" applyFont="1" applyFill="1"/>
    <xf numFmtId="2" fontId="34" fillId="0" borderId="0" xfId="0" applyNumberFormat="1" applyFont="1" applyFill="1" applyAlignment="1">
      <alignment vertical="justify"/>
    </xf>
    <xf numFmtId="2" fontId="22" fillId="0" borderId="12" xfId="0" applyNumberFormat="1" applyFont="1" applyFill="1" applyBorder="1" applyAlignment="1" applyProtection="1">
      <alignment horizontal="left" vertical="justify" wrapText="1"/>
    </xf>
    <xf numFmtId="1" fontId="35" fillId="0" borderId="0" xfId="0" applyNumberFormat="1" applyFont="1" applyFill="1" applyAlignment="1">
      <alignment horizontal="center" vertical="center"/>
    </xf>
    <xf numFmtId="165" fontId="37" fillId="0" borderId="0" xfId="4" applyFont="1" applyFill="1" applyAlignment="1"/>
    <xf numFmtId="165" fontId="38" fillId="0" borderId="0" xfId="4" applyFont="1" applyFill="1" applyAlignment="1">
      <alignment horizontal="left"/>
    </xf>
    <xf numFmtId="4" fontId="39" fillId="0" borderId="0" xfId="4" applyNumberFormat="1" applyFont="1" applyFill="1" applyAlignment="1">
      <alignment horizontal="right"/>
    </xf>
    <xf numFmtId="166" fontId="37" fillId="0" borderId="0" xfId="4" applyNumberFormat="1" applyFont="1" applyFill="1" applyAlignment="1">
      <alignment horizontal="right"/>
    </xf>
    <xf numFmtId="1" fontId="0" fillId="0" borderId="0" xfId="0" applyNumberFormat="1" applyFill="1" applyAlignment="1">
      <alignment horizontal="center" vertical="center"/>
    </xf>
    <xf numFmtId="165" fontId="37" fillId="0" borderId="0" xfId="4" applyFont="1" applyFill="1" applyAlignment="1">
      <alignment horizontal="center"/>
    </xf>
    <xf numFmtId="0" fontId="40" fillId="0" borderId="0" xfId="0" applyFont="1" applyFill="1" applyAlignment="1" applyProtection="1">
      <alignment horizontal="left" vertical="center" indent="1"/>
    </xf>
    <xf numFmtId="0" fontId="11" fillId="0" borderId="0" xfId="3" applyFont="1" applyFill="1" applyBorder="1" applyAlignment="1" applyProtection="1">
      <alignment horizontal="left" vertical="center" indent="1"/>
    </xf>
    <xf numFmtId="0" fontId="11" fillId="0" borderId="0" xfId="3" applyFont="1" applyFill="1" applyAlignment="1">
      <alignment horizontal="left" vertical="center" indent="1"/>
    </xf>
    <xf numFmtId="0" fontId="11" fillId="0" borderId="0" xfId="0" applyFont="1" applyAlignment="1">
      <alignment horizontal="left" indent="1"/>
    </xf>
    <xf numFmtId="0" fontId="10" fillId="0" borderId="0" xfId="3" applyFont="1" applyFill="1" applyAlignment="1">
      <alignment horizontal="left" vertical="center" indent="1"/>
    </xf>
    <xf numFmtId="0" fontId="10" fillId="0" borderId="0" xfId="3" applyFont="1" applyFill="1" applyBorder="1" applyAlignment="1" applyProtection="1">
      <alignment horizontal="left" vertical="center" indent="1"/>
    </xf>
    <xf numFmtId="165" fontId="41" fillId="0" borderId="0" xfId="4" applyFont="1" applyFill="1" applyAlignment="1"/>
    <xf numFmtId="165" fontId="42" fillId="0" borderId="0" xfId="4" applyFont="1" applyFill="1" applyAlignment="1"/>
    <xf numFmtId="0" fontId="11" fillId="0" borderId="0" xfId="0" applyFont="1" applyFill="1" applyAlignment="1" applyProtection="1">
      <alignment horizontal="left" vertical="center" indent="1"/>
    </xf>
    <xf numFmtId="165" fontId="10" fillId="0" borderId="0" xfId="4" applyFont="1" applyFill="1" applyAlignment="1"/>
    <xf numFmtId="165" fontId="43" fillId="0" borderId="0" xfId="4" applyFont="1" applyFill="1" applyAlignment="1">
      <alignment horizontal="left"/>
    </xf>
    <xf numFmtId="4" fontId="44" fillId="0" borderId="0" xfId="4" applyNumberFormat="1" applyFont="1" applyFill="1" applyAlignment="1">
      <alignment horizontal="right"/>
    </xf>
    <xf numFmtId="0" fontId="11" fillId="0" borderId="0" xfId="3" applyFont="1" applyAlignment="1">
      <alignment horizontal="left" vertical="center" wrapText="1"/>
    </xf>
    <xf numFmtId="0" fontId="2" fillId="0" borderId="0" xfId="0" applyFont="1" applyFill="1" applyAlignment="1">
      <alignment vertical="top"/>
    </xf>
    <xf numFmtId="0" fontId="2" fillId="0" borderId="0" xfId="0" applyFont="1" applyFill="1" applyAlignment="1">
      <alignment vertical="top" wrapText="1"/>
    </xf>
    <xf numFmtId="2" fontId="0" fillId="0" borderId="12" xfId="0" applyNumberFormat="1" applyFill="1" applyBorder="1" applyAlignment="1">
      <alignment horizontal="left" vertical="justify" wrapText="1"/>
    </xf>
    <xf numFmtId="0" fontId="2" fillId="0" borderId="26" xfId="0" applyFont="1" applyFill="1" applyBorder="1" applyAlignment="1">
      <alignment wrapText="1"/>
    </xf>
    <xf numFmtId="4" fontId="45" fillId="0" borderId="14" xfId="0" applyNumberFormat="1" applyFont="1" applyFill="1" applyBorder="1" applyAlignment="1">
      <alignment horizontal="left" vertical="center"/>
    </xf>
    <xf numFmtId="0" fontId="46" fillId="0" borderId="0" xfId="0" applyFont="1" applyFill="1"/>
    <xf numFmtId="0" fontId="27" fillId="0" borderId="0" xfId="0" applyFont="1"/>
    <xf numFmtId="49" fontId="25" fillId="0" borderId="35" xfId="0" applyNumberFormat="1" applyFont="1" applyFill="1" applyBorder="1" applyAlignment="1">
      <alignment vertical="top"/>
    </xf>
    <xf numFmtId="2" fontId="25" fillId="0" borderId="35" xfId="0" applyNumberFormat="1" applyFont="1" applyFill="1" applyBorder="1" applyAlignment="1">
      <alignment vertical="justify"/>
    </xf>
    <xf numFmtId="0" fontId="27" fillId="0" borderId="0" xfId="0" applyFont="1" applyFill="1"/>
    <xf numFmtId="4" fontId="11" fillId="0" borderId="0" xfId="0" applyNumberFormat="1" applyFont="1" applyFill="1"/>
    <xf numFmtId="4" fontId="2" fillId="0" borderId="0" xfId="0" applyNumberFormat="1" applyFont="1" applyFill="1" applyBorder="1" applyAlignment="1">
      <alignment horizontal="left" vertical="top" wrapText="1"/>
    </xf>
    <xf numFmtId="0" fontId="3" fillId="0" borderId="0" xfId="0" applyFont="1" applyFill="1" applyBorder="1" applyAlignment="1">
      <alignment horizontal="center" vertical="center"/>
    </xf>
    <xf numFmtId="49" fontId="25" fillId="0" borderId="0" xfId="0" applyNumberFormat="1" applyFont="1" applyFill="1" applyBorder="1" applyAlignment="1">
      <alignment vertical="top"/>
    </xf>
    <xf numFmtId="2" fontId="25" fillId="0" borderId="0" xfId="0" applyNumberFormat="1" applyFont="1" applyFill="1" applyBorder="1" applyAlignment="1">
      <alignment vertical="justify"/>
    </xf>
    <xf numFmtId="0" fontId="11" fillId="0" borderId="0" xfId="0" applyFont="1" applyFill="1" applyBorder="1" applyAlignment="1">
      <alignment horizontal="left" vertical="center"/>
    </xf>
    <xf numFmtId="1" fontId="2" fillId="0" borderId="10" xfId="0" applyNumberFormat="1" applyFont="1" applyFill="1" applyBorder="1" applyAlignment="1">
      <alignment horizontal="right" vertical="center"/>
    </xf>
    <xf numFmtId="49" fontId="48" fillId="0" borderId="35" xfId="0" applyNumberFormat="1" applyFont="1" applyFill="1" applyBorder="1" applyAlignment="1">
      <alignment vertical="top"/>
    </xf>
    <xf numFmtId="1" fontId="26" fillId="0" borderId="10" xfId="0" applyNumberFormat="1" applyFont="1" applyFill="1" applyBorder="1" applyAlignment="1">
      <alignment horizontal="right" vertical="center"/>
    </xf>
    <xf numFmtId="2" fontId="2" fillId="0" borderId="10" xfId="0" applyNumberFormat="1" applyFont="1" applyFill="1" applyBorder="1" applyAlignment="1">
      <alignment horizontal="right" vertical="center" wrapText="1"/>
    </xf>
    <xf numFmtId="0" fontId="9" fillId="0" borderId="26" xfId="0" applyFont="1" applyFill="1" applyBorder="1" applyAlignment="1">
      <alignment wrapText="1"/>
    </xf>
    <xf numFmtId="0" fontId="11" fillId="0" borderId="0" xfId="0" applyFont="1" applyFill="1" applyAlignment="1" applyProtection="1">
      <alignment horizontal="center" vertical="center" wrapText="1"/>
    </xf>
    <xf numFmtId="0" fontId="3" fillId="0" borderId="34" xfId="0" applyFont="1" applyFill="1" applyBorder="1" applyAlignment="1" applyProtection="1">
      <protection locked="0"/>
    </xf>
    <xf numFmtId="0" fontId="3" fillId="0" borderId="0" xfId="0" applyFont="1" applyFill="1" applyBorder="1" applyAlignment="1">
      <alignment horizontal="center" vertical="center"/>
    </xf>
    <xf numFmtId="0" fontId="11" fillId="0" borderId="0" xfId="3" applyFont="1" applyAlignment="1">
      <alignment horizontal="left" vertical="center" wrapText="1"/>
    </xf>
    <xf numFmtId="0" fontId="11" fillId="0" borderId="0" xfId="3" applyFont="1" applyFill="1" applyAlignment="1">
      <alignment horizontal="left" vertical="center" wrapText="1"/>
    </xf>
    <xf numFmtId="2" fontId="11" fillId="0" borderId="0" xfId="3" applyNumberFormat="1" applyFont="1" applyFill="1" applyAlignment="1">
      <alignment horizontal="left" vertical="center" wrapText="1"/>
    </xf>
    <xf numFmtId="4" fontId="4" fillId="0" borderId="6" xfId="0" applyNumberFormat="1" applyFont="1" applyFill="1" applyBorder="1" applyAlignment="1">
      <alignment horizontal="center" vertical="center"/>
    </xf>
    <xf numFmtId="0" fontId="3" fillId="0" borderId="5" xfId="0" applyFont="1" applyFill="1" applyBorder="1" applyAlignment="1">
      <alignment vertical="center"/>
    </xf>
    <xf numFmtId="0" fontId="14" fillId="0" borderId="0" xfId="0" applyFont="1" applyAlignment="1">
      <alignment horizontal="left" vertical="top" wrapText="1"/>
    </xf>
    <xf numFmtId="0" fontId="14" fillId="0" borderId="0" xfId="0" applyFont="1" applyFill="1" applyBorder="1" applyAlignment="1">
      <alignment horizontal="left" vertical="top" wrapText="1"/>
    </xf>
    <xf numFmtId="4" fontId="4" fillId="0" borderId="7" xfId="0" applyNumberFormat="1" applyFont="1" applyFill="1" applyBorder="1" applyAlignment="1">
      <alignment horizontal="center" vertical="center"/>
    </xf>
    <xf numFmtId="2" fontId="2" fillId="0" borderId="0" xfId="0" applyNumberFormat="1" applyFont="1" applyFill="1" applyBorder="1" applyAlignment="1">
      <alignment horizontal="left" vertical="top" wrapText="1"/>
    </xf>
    <xf numFmtId="0" fontId="2" fillId="0" borderId="24" xfId="0" applyFont="1" applyFill="1" applyBorder="1" applyAlignment="1">
      <alignment horizontal="left" vertical="top" wrapText="1"/>
    </xf>
    <xf numFmtId="0" fontId="2" fillId="0" borderId="0" xfId="0" applyFont="1" applyFill="1" applyBorder="1" applyAlignment="1">
      <alignment horizontal="left" vertical="top" wrapText="1"/>
    </xf>
    <xf numFmtId="4" fontId="0" fillId="0" borderId="0" xfId="0" applyNumberFormat="1" applyFill="1" applyBorder="1" applyAlignment="1">
      <alignment horizontal="left" vertical="top" wrapText="1"/>
    </xf>
    <xf numFmtId="4" fontId="21" fillId="0" borderId="7" xfId="0" applyNumberFormat="1" applyFont="1" applyFill="1" applyBorder="1" applyAlignment="1">
      <alignment horizontal="center" vertical="center"/>
    </xf>
    <xf numFmtId="0" fontId="24" fillId="0" borderId="5" xfId="0" applyFont="1" applyFill="1" applyBorder="1" applyAlignment="1">
      <alignment vertical="center"/>
    </xf>
    <xf numFmtId="4" fontId="2" fillId="0" borderId="0" xfId="0" applyNumberFormat="1" applyFont="1" applyFill="1" applyBorder="1" applyAlignment="1">
      <alignment horizontal="left" vertical="top" wrapText="1"/>
    </xf>
    <xf numFmtId="2" fontId="10" fillId="2" borderId="0" xfId="0" applyNumberFormat="1" applyFont="1" applyFill="1" applyBorder="1" applyAlignment="1">
      <alignment horizontal="left" vertical="top" wrapText="1"/>
    </xf>
    <xf numFmtId="0" fontId="0" fillId="0" borderId="0" xfId="0" applyFill="1" applyBorder="1" applyAlignment="1">
      <alignment horizontal="left" vertical="top" wrapText="1"/>
    </xf>
  </cellXfs>
  <cellStyles count="5">
    <cellStyle name="Excel Built-in Normal" xfId="3"/>
    <cellStyle name="Excel Built-in Normal 1" xfId="4"/>
    <cellStyle name="Navadno" xfId="0" builtinId="0"/>
    <cellStyle name="Navadno 2 2" xfId="2"/>
    <cellStyle name="Odstotek" xfId="1" builtinId="5"/>
  </cellStyles>
  <dxfs count="693">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1"/>
      </font>
    </dxf>
    <dxf>
      <font>
        <color theme="1"/>
      </font>
    </dxf>
    <dxf>
      <font>
        <color theme="1"/>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tint="-4.9989318521683403E-2"/>
      </font>
      <fill>
        <patternFill>
          <bgColor theme="0" tint="-4.9989318521683403E-2"/>
        </patternFill>
      </fill>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tint="-4.9989318521683403E-2"/>
      </font>
      <fill>
        <patternFill>
          <bgColor theme="0" tint="-4.9989318521683403E-2"/>
        </patternFill>
      </fill>
    </dxf>
    <dxf>
      <font>
        <color theme="0"/>
      </font>
    </dxf>
    <dxf>
      <font>
        <color theme="0"/>
      </font>
    </dxf>
    <dxf>
      <font>
        <color theme="0"/>
      </font>
    </dxf>
    <dxf>
      <font>
        <color theme="0" tint="-4.9989318521683403E-2"/>
      </font>
      <fill>
        <patternFill>
          <bgColor theme="0" tint="-4.9989318521683403E-2"/>
        </patternFill>
      </fill>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ndense val="0"/>
        <extend val="0"/>
        <color indexed="10"/>
      </font>
    </dxf>
    <dxf>
      <font>
        <color theme="0"/>
      </font>
    </dxf>
    <dxf>
      <font>
        <color theme="0"/>
      </font>
    </dxf>
    <dxf>
      <font>
        <condense val="0"/>
        <extend val="0"/>
        <color indexed="1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0"/>
      </font>
    </dxf>
    <dxf>
      <font>
        <color theme="0"/>
      </font>
    </dxf>
    <dxf>
      <font>
        <color theme="0"/>
      </font>
    </dxf>
    <dxf>
      <font>
        <color theme="0" tint="-4.9989318521683403E-2"/>
      </font>
      <fill>
        <patternFill>
          <bgColor theme="0" tint="-4.9989318521683403E-2"/>
        </patternFill>
      </fill>
    </dxf>
    <dxf>
      <font>
        <condense val="0"/>
        <extend val="0"/>
        <color indexed="10"/>
      </font>
    </dxf>
    <dxf>
      <font>
        <color theme="0"/>
      </font>
    </dxf>
    <dxf>
      <font>
        <color theme="0"/>
      </font>
    </dxf>
    <dxf>
      <font>
        <color theme="1"/>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8"/>
  <sheetViews>
    <sheetView view="pageBreakPreview" zoomScale="70" zoomScaleNormal="100" zoomScaleSheetLayoutView="70" workbookViewId="0">
      <selection activeCell="F27" sqref="F27"/>
    </sheetView>
  </sheetViews>
  <sheetFormatPr defaultRowHeight="12.75" x14ac:dyDescent="0.2"/>
  <cols>
    <col min="1" max="1" width="5.140625" style="180" customWidth="1"/>
    <col min="2" max="2" width="11.7109375" style="180" customWidth="1"/>
    <col min="3" max="3" width="10.140625" style="180" customWidth="1"/>
    <col min="4" max="4" width="9.140625" style="180"/>
    <col min="5" max="5" width="25.5703125" style="180" customWidth="1"/>
    <col min="6" max="6" width="42.5703125" style="180" customWidth="1"/>
    <col min="7" max="7" width="24" style="180" customWidth="1"/>
    <col min="8" max="256" width="9.140625" style="180"/>
    <col min="257" max="257" width="5.140625" style="180" customWidth="1"/>
    <col min="258" max="258" width="11.7109375" style="180" customWidth="1"/>
    <col min="259" max="259" width="10.140625" style="180" customWidth="1"/>
    <col min="260" max="260" width="9.140625" style="180"/>
    <col min="261" max="261" width="25.5703125" style="180" customWidth="1"/>
    <col min="262" max="262" width="42.5703125" style="180" customWidth="1"/>
    <col min="263" max="263" width="24" style="180" customWidth="1"/>
    <col min="264" max="512" width="9.140625" style="180"/>
    <col min="513" max="513" width="5.140625" style="180" customWidth="1"/>
    <col min="514" max="514" width="11.7109375" style="180" customWidth="1"/>
    <col min="515" max="515" width="10.140625" style="180" customWidth="1"/>
    <col min="516" max="516" width="9.140625" style="180"/>
    <col min="517" max="517" width="25.5703125" style="180" customWidth="1"/>
    <col min="518" max="518" width="42.5703125" style="180" customWidth="1"/>
    <col min="519" max="519" width="24" style="180" customWidth="1"/>
    <col min="520" max="768" width="9.140625" style="180"/>
    <col min="769" max="769" width="5.140625" style="180" customWidth="1"/>
    <col min="770" max="770" width="11.7109375" style="180" customWidth="1"/>
    <col min="771" max="771" width="10.140625" style="180" customWidth="1"/>
    <col min="772" max="772" width="9.140625" style="180"/>
    <col min="773" max="773" width="25.5703125" style="180" customWidth="1"/>
    <col min="774" max="774" width="42.5703125" style="180" customWidth="1"/>
    <col min="775" max="775" width="24" style="180" customWidth="1"/>
    <col min="776" max="1024" width="9.140625" style="180"/>
    <col min="1025" max="1025" width="5.140625" style="180" customWidth="1"/>
    <col min="1026" max="1026" width="11.7109375" style="180" customWidth="1"/>
    <col min="1027" max="1027" width="10.140625" style="180" customWidth="1"/>
    <col min="1028" max="1028" width="9.140625" style="180"/>
    <col min="1029" max="1029" width="25.5703125" style="180" customWidth="1"/>
    <col min="1030" max="1030" width="42.5703125" style="180" customWidth="1"/>
    <col min="1031" max="1031" width="24" style="180" customWidth="1"/>
    <col min="1032" max="1280" width="9.140625" style="180"/>
    <col min="1281" max="1281" width="5.140625" style="180" customWidth="1"/>
    <col min="1282" max="1282" width="11.7109375" style="180" customWidth="1"/>
    <col min="1283" max="1283" width="10.140625" style="180" customWidth="1"/>
    <col min="1284" max="1284" width="9.140625" style="180"/>
    <col min="1285" max="1285" width="25.5703125" style="180" customWidth="1"/>
    <col min="1286" max="1286" width="42.5703125" style="180" customWidth="1"/>
    <col min="1287" max="1287" width="24" style="180" customWidth="1"/>
    <col min="1288" max="1536" width="9.140625" style="180"/>
    <col min="1537" max="1537" width="5.140625" style="180" customWidth="1"/>
    <col min="1538" max="1538" width="11.7109375" style="180" customWidth="1"/>
    <col min="1539" max="1539" width="10.140625" style="180" customWidth="1"/>
    <col min="1540" max="1540" width="9.140625" style="180"/>
    <col min="1541" max="1541" width="25.5703125" style="180" customWidth="1"/>
    <col min="1542" max="1542" width="42.5703125" style="180" customWidth="1"/>
    <col min="1543" max="1543" width="24" style="180" customWidth="1"/>
    <col min="1544" max="1792" width="9.140625" style="180"/>
    <col min="1793" max="1793" width="5.140625" style="180" customWidth="1"/>
    <col min="1794" max="1794" width="11.7109375" style="180" customWidth="1"/>
    <col min="1795" max="1795" width="10.140625" style="180" customWidth="1"/>
    <col min="1796" max="1796" width="9.140625" style="180"/>
    <col min="1797" max="1797" width="25.5703125" style="180" customWidth="1"/>
    <col min="1798" max="1798" width="42.5703125" style="180" customWidth="1"/>
    <col min="1799" max="1799" width="24" style="180" customWidth="1"/>
    <col min="1800" max="2048" width="9.140625" style="180"/>
    <col min="2049" max="2049" width="5.140625" style="180" customWidth="1"/>
    <col min="2050" max="2050" width="11.7109375" style="180" customWidth="1"/>
    <col min="2051" max="2051" width="10.140625" style="180" customWidth="1"/>
    <col min="2052" max="2052" width="9.140625" style="180"/>
    <col min="2053" max="2053" width="25.5703125" style="180" customWidth="1"/>
    <col min="2054" max="2054" width="42.5703125" style="180" customWidth="1"/>
    <col min="2055" max="2055" width="24" style="180" customWidth="1"/>
    <col min="2056" max="2304" width="9.140625" style="180"/>
    <col min="2305" max="2305" width="5.140625" style="180" customWidth="1"/>
    <col min="2306" max="2306" width="11.7109375" style="180" customWidth="1"/>
    <col min="2307" max="2307" width="10.140625" style="180" customWidth="1"/>
    <col min="2308" max="2308" width="9.140625" style="180"/>
    <col min="2309" max="2309" width="25.5703125" style="180" customWidth="1"/>
    <col min="2310" max="2310" width="42.5703125" style="180" customWidth="1"/>
    <col min="2311" max="2311" width="24" style="180" customWidth="1"/>
    <col min="2312" max="2560" width="9.140625" style="180"/>
    <col min="2561" max="2561" width="5.140625" style="180" customWidth="1"/>
    <col min="2562" max="2562" width="11.7109375" style="180" customWidth="1"/>
    <col min="2563" max="2563" width="10.140625" style="180" customWidth="1"/>
    <col min="2564" max="2564" width="9.140625" style="180"/>
    <col min="2565" max="2565" width="25.5703125" style="180" customWidth="1"/>
    <col min="2566" max="2566" width="42.5703125" style="180" customWidth="1"/>
    <col min="2567" max="2567" width="24" style="180" customWidth="1"/>
    <col min="2568" max="2816" width="9.140625" style="180"/>
    <col min="2817" max="2817" width="5.140625" style="180" customWidth="1"/>
    <col min="2818" max="2818" width="11.7109375" style="180" customWidth="1"/>
    <col min="2819" max="2819" width="10.140625" style="180" customWidth="1"/>
    <col min="2820" max="2820" width="9.140625" style="180"/>
    <col min="2821" max="2821" width="25.5703125" style="180" customWidth="1"/>
    <col min="2822" max="2822" width="42.5703125" style="180" customWidth="1"/>
    <col min="2823" max="2823" width="24" style="180" customWidth="1"/>
    <col min="2824" max="3072" width="9.140625" style="180"/>
    <col min="3073" max="3073" width="5.140625" style="180" customWidth="1"/>
    <col min="3074" max="3074" width="11.7109375" style="180" customWidth="1"/>
    <col min="3075" max="3075" width="10.140625" style="180" customWidth="1"/>
    <col min="3076" max="3076" width="9.140625" style="180"/>
    <col min="3077" max="3077" width="25.5703125" style="180" customWidth="1"/>
    <col min="3078" max="3078" width="42.5703125" style="180" customWidth="1"/>
    <col min="3079" max="3079" width="24" style="180" customWidth="1"/>
    <col min="3080" max="3328" width="9.140625" style="180"/>
    <col min="3329" max="3329" width="5.140625" style="180" customWidth="1"/>
    <col min="3330" max="3330" width="11.7109375" style="180" customWidth="1"/>
    <col min="3331" max="3331" width="10.140625" style="180" customWidth="1"/>
    <col min="3332" max="3332" width="9.140625" style="180"/>
    <col min="3333" max="3333" width="25.5703125" style="180" customWidth="1"/>
    <col min="3334" max="3334" width="42.5703125" style="180" customWidth="1"/>
    <col min="3335" max="3335" width="24" style="180" customWidth="1"/>
    <col min="3336" max="3584" width="9.140625" style="180"/>
    <col min="3585" max="3585" width="5.140625" style="180" customWidth="1"/>
    <col min="3586" max="3586" width="11.7109375" style="180" customWidth="1"/>
    <col min="3587" max="3587" width="10.140625" style="180" customWidth="1"/>
    <col min="3588" max="3588" width="9.140625" style="180"/>
    <col min="3589" max="3589" width="25.5703125" style="180" customWidth="1"/>
    <col min="3590" max="3590" width="42.5703125" style="180" customWidth="1"/>
    <col min="3591" max="3591" width="24" style="180" customWidth="1"/>
    <col min="3592" max="3840" width="9.140625" style="180"/>
    <col min="3841" max="3841" width="5.140625" style="180" customWidth="1"/>
    <col min="3842" max="3842" width="11.7109375" style="180" customWidth="1"/>
    <col min="3843" max="3843" width="10.140625" style="180" customWidth="1"/>
    <col min="3844" max="3844" width="9.140625" style="180"/>
    <col min="3845" max="3845" width="25.5703125" style="180" customWidth="1"/>
    <col min="3846" max="3846" width="42.5703125" style="180" customWidth="1"/>
    <col min="3847" max="3847" width="24" style="180" customWidth="1"/>
    <col min="3848" max="4096" width="9.140625" style="180"/>
    <col min="4097" max="4097" width="5.140625" style="180" customWidth="1"/>
    <col min="4098" max="4098" width="11.7109375" style="180" customWidth="1"/>
    <col min="4099" max="4099" width="10.140625" style="180" customWidth="1"/>
    <col min="4100" max="4100" width="9.140625" style="180"/>
    <col min="4101" max="4101" width="25.5703125" style="180" customWidth="1"/>
    <col min="4102" max="4102" width="42.5703125" style="180" customWidth="1"/>
    <col min="4103" max="4103" width="24" style="180" customWidth="1"/>
    <col min="4104" max="4352" width="9.140625" style="180"/>
    <col min="4353" max="4353" width="5.140625" style="180" customWidth="1"/>
    <col min="4354" max="4354" width="11.7109375" style="180" customWidth="1"/>
    <col min="4355" max="4355" width="10.140625" style="180" customWidth="1"/>
    <col min="4356" max="4356" width="9.140625" style="180"/>
    <col min="4357" max="4357" width="25.5703125" style="180" customWidth="1"/>
    <col min="4358" max="4358" width="42.5703125" style="180" customWidth="1"/>
    <col min="4359" max="4359" width="24" style="180" customWidth="1"/>
    <col min="4360" max="4608" width="9.140625" style="180"/>
    <col min="4609" max="4609" width="5.140625" style="180" customWidth="1"/>
    <col min="4610" max="4610" width="11.7109375" style="180" customWidth="1"/>
    <col min="4611" max="4611" width="10.140625" style="180" customWidth="1"/>
    <col min="4612" max="4612" width="9.140625" style="180"/>
    <col min="4613" max="4613" width="25.5703125" style="180" customWidth="1"/>
    <col min="4614" max="4614" width="42.5703125" style="180" customWidth="1"/>
    <col min="4615" max="4615" width="24" style="180" customWidth="1"/>
    <col min="4616" max="4864" width="9.140625" style="180"/>
    <col min="4865" max="4865" width="5.140625" style="180" customWidth="1"/>
    <col min="4866" max="4866" width="11.7109375" style="180" customWidth="1"/>
    <col min="4867" max="4867" width="10.140625" style="180" customWidth="1"/>
    <col min="4868" max="4868" width="9.140625" style="180"/>
    <col min="4869" max="4869" width="25.5703125" style="180" customWidth="1"/>
    <col min="4870" max="4870" width="42.5703125" style="180" customWidth="1"/>
    <col min="4871" max="4871" width="24" style="180" customWidth="1"/>
    <col min="4872" max="5120" width="9.140625" style="180"/>
    <col min="5121" max="5121" width="5.140625" style="180" customWidth="1"/>
    <col min="5122" max="5122" width="11.7109375" style="180" customWidth="1"/>
    <col min="5123" max="5123" width="10.140625" style="180" customWidth="1"/>
    <col min="5124" max="5124" width="9.140625" style="180"/>
    <col min="5125" max="5125" width="25.5703125" style="180" customWidth="1"/>
    <col min="5126" max="5126" width="42.5703125" style="180" customWidth="1"/>
    <col min="5127" max="5127" width="24" style="180" customWidth="1"/>
    <col min="5128" max="5376" width="9.140625" style="180"/>
    <col min="5377" max="5377" width="5.140625" style="180" customWidth="1"/>
    <col min="5378" max="5378" width="11.7109375" style="180" customWidth="1"/>
    <col min="5379" max="5379" width="10.140625" style="180" customWidth="1"/>
    <col min="5380" max="5380" width="9.140625" style="180"/>
    <col min="5381" max="5381" width="25.5703125" style="180" customWidth="1"/>
    <col min="5382" max="5382" width="42.5703125" style="180" customWidth="1"/>
    <col min="5383" max="5383" width="24" style="180" customWidth="1"/>
    <col min="5384" max="5632" width="9.140625" style="180"/>
    <col min="5633" max="5633" width="5.140625" style="180" customWidth="1"/>
    <col min="5634" max="5634" width="11.7109375" style="180" customWidth="1"/>
    <col min="5635" max="5635" width="10.140625" style="180" customWidth="1"/>
    <col min="5636" max="5636" width="9.140625" style="180"/>
    <col min="5637" max="5637" width="25.5703125" style="180" customWidth="1"/>
    <col min="5638" max="5638" width="42.5703125" style="180" customWidth="1"/>
    <col min="5639" max="5639" width="24" style="180" customWidth="1"/>
    <col min="5640" max="5888" width="9.140625" style="180"/>
    <col min="5889" max="5889" width="5.140625" style="180" customWidth="1"/>
    <col min="5890" max="5890" width="11.7109375" style="180" customWidth="1"/>
    <col min="5891" max="5891" width="10.140625" style="180" customWidth="1"/>
    <col min="5892" max="5892" width="9.140625" style="180"/>
    <col min="5893" max="5893" width="25.5703125" style="180" customWidth="1"/>
    <col min="5894" max="5894" width="42.5703125" style="180" customWidth="1"/>
    <col min="5895" max="5895" width="24" style="180" customWidth="1"/>
    <col min="5896" max="6144" width="9.140625" style="180"/>
    <col min="6145" max="6145" width="5.140625" style="180" customWidth="1"/>
    <col min="6146" max="6146" width="11.7109375" style="180" customWidth="1"/>
    <col min="6147" max="6147" width="10.140625" style="180" customWidth="1"/>
    <col min="6148" max="6148" width="9.140625" style="180"/>
    <col min="6149" max="6149" width="25.5703125" style="180" customWidth="1"/>
    <col min="6150" max="6150" width="42.5703125" style="180" customWidth="1"/>
    <col min="6151" max="6151" width="24" style="180" customWidth="1"/>
    <col min="6152" max="6400" width="9.140625" style="180"/>
    <col min="6401" max="6401" width="5.140625" style="180" customWidth="1"/>
    <col min="6402" max="6402" width="11.7109375" style="180" customWidth="1"/>
    <col min="6403" max="6403" width="10.140625" style="180" customWidth="1"/>
    <col min="6404" max="6404" width="9.140625" style="180"/>
    <col min="6405" max="6405" width="25.5703125" style="180" customWidth="1"/>
    <col min="6406" max="6406" width="42.5703125" style="180" customWidth="1"/>
    <col min="6407" max="6407" width="24" style="180" customWidth="1"/>
    <col min="6408" max="6656" width="9.140625" style="180"/>
    <col min="6657" max="6657" width="5.140625" style="180" customWidth="1"/>
    <col min="6658" max="6658" width="11.7109375" style="180" customWidth="1"/>
    <col min="6659" max="6659" width="10.140625" style="180" customWidth="1"/>
    <col min="6660" max="6660" width="9.140625" style="180"/>
    <col min="6661" max="6661" width="25.5703125" style="180" customWidth="1"/>
    <col min="6662" max="6662" width="42.5703125" style="180" customWidth="1"/>
    <col min="6663" max="6663" width="24" style="180" customWidth="1"/>
    <col min="6664" max="6912" width="9.140625" style="180"/>
    <col min="6913" max="6913" width="5.140625" style="180" customWidth="1"/>
    <col min="6914" max="6914" width="11.7109375" style="180" customWidth="1"/>
    <col min="6915" max="6915" width="10.140625" style="180" customWidth="1"/>
    <col min="6916" max="6916" width="9.140625" style="180"/>
    <col min="6917" max="6917" width="25.5703125" style="180" customWidth="1"/>
    <col min="6918" max="6918" width="42.5703125" style="180" customWidth="1"/>
    <col min="6919" max="6919" width="24" style="180" customWidth="1"/>
    <col min="6920" max="7168" width="9.140625" style="180"/>
    <col min="7169" max="7169" width="5.140625" style="180" customWidth="1"/>
    <col min="7170" max="7170" width="11.7109375" style="180" customWidth="1"/>
    <col min="7171" max="7171" width="10.140625" style="180" customWidth="1"/>
    <col min="7172" max="7172" width="9.140625" style="180"/>
    <col min="7173" max="7173" width="25.5703125" style="180" customWidth="1"/>
    <col min="7174" max="7174" width="42.5703125" style="180" customWidth="1"/>
    <col min="7175" max="7175" width="24" style="180" customWidth="1"/>
    <col min="7176" max="7424" width="9.140625" style="180"/>
    <col min="7425" max="7425" width="5.140625" style="180" customWidth="1"/>
    <col min="7426" max="7426" width="11.7109375" style="180" customWidth="1"/>
    <col min="7427" max="7427" width="10.140625" style="180" customWidth="1"/>
    <col min="7428" max="7428" width="9.140625" style="180"/>
    <col min="7429" max="7429" width="25.5703125" style="180" customWidth="1"/>
    <col min="7430" max="7430" width="42.5703125" style="180" customWidth="1"/>
    <col min="7431" max="7431" width="24" style="180" customWidth="1"/>
    <col min="7432" max="7680" width="9.140625" style="180"/>
    <col min="7681" max="7681" width="5.140625" style="180" customWidth="1"/>
    <col min="7682" max="7682" width="11.7109375" style="180" customWidth="1"/>
    <col min="7683" max="7683" width="10.140625" style="180" customWidth="1"/>
    <col min="7684" max="7684" width="9.140625" style="180"/>
    <col min="7685" max="7685" width="25.5703125" style="180" customWidth="1"/>
    <col min="7686" max="7686" width="42.5703125" style="180" customWidth="1"/>
    <col min="7687" max="7687" width="24" style="180" customWidth="1"/>
    <col min="7688" max="7936" width="9.140625" style="180"/>
    <col min="7937" max="7937" width="5.140625" style="180" customWidth="1"/>
    <col min="7938" max="7938" width="11.7109375" style="180" customWidth="1"/>
    <col min="7939" max="7939" width="10.140625" style="180" customWidth="1"/>
    <col min="7940" max="7940" width="9.140625" style="180"/>
    <col min="7941" max="7941" width="25.5703125" style="180" customWidth="1"/>
    <col min="7942" max="7942" width="42.5703125" style="180" customWidth="1"/>
    <col min="7943" max="7943" width="24" style="180" customWidth="1"/>
    <col min="7944" max="8192" width="9.140625" style="180"/>
    <col min="8193" max="8193" width="5.140625" style="180" customWidth="1"/>
    <col min="8194" max="8194" width="11.7109375" style="180" customWidth="1"/>
    <col min="8195" max="8195" width="10.140625" style="180" customWidth="1"/>
    <col min="8196" max="8196" width="9.140625" style="180"/>
    <col min="8197" max="8197" width="25.5703125" style="180" customWidth="1"/>
    <col min="8198" max="8198" width="42.5703125" style="180" customWidth="1"/>
    <col min="8199" max="8199" width="24" style="180" customWidth="1"/>
    <col min="8200" max="8448" width="9.140625" style="180"/>
    <col min="8449" max="8449" width="5.140625" style="180" customWidth="1"/>
    <col min="8450" max="8450" width="11.7109375" style="180" customWidth="1"/>
    <col min="8451" max="8451" width="10.140625" style="180" customWidth="1"/>
    <col min="8452" max="8452" width="9.140625" style="180"/>
    <col min="8453" max="8453" width="25.5703125" style="180" customWidth="1"/>
    <col min="8454" max="8454" width="42.5703125" style="180" customWidth="1"/>
    <col min="8455" max="8455" width="24" style="180" customWidth="1"/>
    <col min="8456" max="8704" width="9.140625" style="180"/>
    <col min="8705" max="8705" width="5.140625" style="180" customWidth="1"/>
    <col min="8706" max="8706" width="11.7109375" style="180" customWidth="1"/>
    <col min="8707" max="8707" width="10.140625" style="180" customWidth="1"/>
    <col min="8708" max="8708" width="9.140625" style="180"/>
    <col min="8709" max="8709" width="25.5703125" style="180" customWidth="1"/>
    <col min="8710" max="8710" width="42.5703125" style="180" customWidth="1"/>
    <col min="8711" max="8711" width="24" style="180" customWidth="1"/>
    <col min="8712" max="8960" width="9.140625" style="180"/>
    <col min="8961" max="8961" width="5.140625" style="180" customWidth="1"/>
    <col min="8962" max="8962" width="11.7109375" style="180" customWidth="1"/>
    <col min="8963" max="8963" width="10.140625" style="180" customWidth="1"/>
    <col min="8964" max="8964" width="9.140625" style="180"/>
    <col min="8965" max="8965" width="25.5703125" style="180" customWidth="1"/>
    <col min="8966" max="8966" width="42.5703125" style="180" customWidth="1"/>
    <col min="8967" max="8967" width="24" style="180" customWidth="1"/>
    <col min="8968" max="9216" width="9.140625" style="180"/>
    <col min="9217" max="9217" width="5.140625" style="180" customWidth="1"/>
    <col min="9218" max="9218" width="11.7109375" style="180" customWidth="1"/>
    <col min="9219" max="9219" width="10.140625" style="180" customWidth="1"/>
    <col min="9220" max="9220" width="9.140625" style="180"/>
    <col min="9221" max="9221" width="25.5703125" style="180" customWidth="1"/>
    <col min="9222" max="9222" width="42.5703125" style="180" customWidth="1"/>
    <col min="9223" max="9223" width="24" style="180" customWidth="1"/>
    <col min="9224" max="9472" width="9.140625" style="180"/>
    <col min="9473" max="9473" width="5.140625" style="180" customWidth="1"/>
    <col min="9474" max="9474" width="11.7109375" style="180" customWidth="1"/>
    <col min="9475" max="9475" width="10.140625" style="180" customWidth="1"/>
    <col min="9476" max="9476" width="9.140625" style="180"/>
    <col min="9477" max="9477" width="25.5703125" style="180" customWidth="1"/>
    <col min="9478" max="9478" width="42.5703125" style="180" customWidth="1"/>
    <col min="9479" max="9479" width="24" style="180" customWidth="1"/>
    <col min="9480" max="9728" width="9.140625" style="180"/>
    <col min="9729" max="9729" width="5.140625" style="180" customWidth="1"/>
    <col min="9730" max="9730" width="11.7109375" style="180" customWidth="1"/>
    <col min="9731" max="9731" width="10.140625" style="180" customWidth="1"/>
    <col min="9732" max="9732" width="9.140625" style="180"/>
    <col min="9733" max="9733" width="25.5703125" style="180" customWidth="1"/>
    <col min="9734" max="9734" width="42.5703125" style="180" customWidth="1"/>
    <col min="9735" max="9735" width="24" style="180" customWidth="1"/>
    <col min="9736" max="9984" width="9.140625" style="180"/>
    <col min="9985" max="9985" width="5.140625" style="180" customWidth="1"/>
    <col min="9986" max="9986" width="11.7109375" style="180" customWidth="1"/>
    <col min="9987" max="9987" width="10.140625" style="180" customWidth="1"/>
    <col min="9988" max="9988" width="9.140625" style="180"/>
    <col min="9989" max="9989" width="25.5703125" style="180" customWidth="1"/>
    <col min="9990" max="9990" width="42.5703125" style="180" customWidth="1"/>
    <col min="9991" max="9991" width="24" style="180" customWidth="1"/>
    <col min="9992" max="10240" width="9.140625" style="180"/>
    <col min="10241" max="10241" width="5.140625" style="180" customWidth="1"/>
    <col min="10242" max="10242" width="11.7109375" style="180" customWidth="1"/>
    <col min="10243" max="10243" width="10.140625" style="180" customWidth="1"/>
    <col min="10244" max="10244" width="9.140625" style="180"/>
    <col min="10245" max="10245" width="25.5703125" style="180" customWidth="1"/>
    <col min="10246" max="10246" width="42.5703125" style="180" customWidth="1"/>
    <col min="10247" max="10247" width="24" style="180" customWidth="1"/>
    <col min="10248" max="10496" width="9.140625" style="180"/>
    <col min="10497" max="10497" width="5.140625" style="180" customWidth="1"/>
    <col min="10498" max="10498" width="11.7109375" style="180" customWidth="1"/>
    <col min="10499" max="10499" width="10.140625" style="180" customWidth="1"/>
    <col min="10500" max="10500" width="9.140625" style="180"/>
    <col min="10501" max="10501" width="25.5703125" style="180" customWidth="1"/>
    <col min="10502" max="10502" width="42.5703125" style="180" customWidth="1"/>
    <col min="10503" max="10503" width="24" style="180" customWidth="1"/>
    <col min="10504" max="10752" width="9.140625" style="180"/>
    <col min="10753" max="10753" width="5.140625" style="180" customWidth="1"/>
    <col min="10754" max="10754" width="11.7109375" style="180" customWidth="1"/>
    <col min="10755" max="10755" width="10.140625" style="180" customWidth="1"/>
    <col min="10756" max="10756" width="9.140625" style="180"/>
    <col min="10757" max="10757" width="25.5703125" style="180" customWidth="1"/>
    <col min="10758" max="10758" width="42.5703125" style="180" customWidth="1"/>
    <col min="10759" max="10759" width="24" style="180" customWidth="1"/>
    <col min="10760" max="11008" width="9.140625" style="180"/>
    <col min="11009" max="11009" width="5.140625" style="180" customWidth="1"/>
    <col min="11010" max="11010" width="11.7109375" style="180" customWidth="1"/>
    <col min="11011" max="11011" width="10.140625" style="180" customWidth="1"/>
    <col min="11012" max="11012" width="9.140625" style="180"/>
    <col min="11013" max="11013" width="25.5703125" style="180" customWidth="1"/>
    <col min="11014" max="11014" width="42.5703125" style="180" customWidth="1"/>
    <col min="11015" max="11015" width="24" style="180" customWidth="1"/>
    <col min="11016" max="11264" width="9.140625" style="180"/>
    <col min="11265" max="11265" width="5.140625" style="180" customWidth="1"/>
    <col min="11266" max="11266" width="11.7109375" style="180" customWidth="1"/>
    <col min="11267" max="11267" width="10.140625" style="180" customWidth="1"/>
    <col min="11268" max="11268" width="9.140625" style="180"/>
    <col min="11269" max="11269" width="25.5703125" style="180" customWidth="1"/>
    <col min="11270" max="11270" width="42.5703125" style="180" customWidth="1"/>
    <col min="11271" max="11271" width="24" style="180" customWidth="1"/>
    <col min="11272" max="11520" width="9.140625" style="180"/>
    <col min="11521" max="11521" width="5.140625" style="180" customWidth="1"/>
    <col min="11522" max="11522" width="11.7109375" style="180" customWidth="1"/>
    <col min="11523" max="11523" width="10.140625" style="180" customWidth="1"/>
    <col min="11524" max="11524" width="9.140625" style="180"/>
    <col min="11525" max="11525" width="25.5703125" style="180" customWidth="1"/>
    <col min="11526" max="11526" width="42.5703125" style="180" customWidth="1"/>
    <col min="11527" max="11527" width="24" style="180" customWidth="1"/>
    <col min="11528" max="11776" width="9.140625" style="180"/>
    <col min="11777" max="11777" width="5.140625" style="180" customWidth="1"/>
    <col min="11778" max="11778" width="11.7109375" style="180" customWidth="1"/>
    <col min="11779" max="11779" width="10.140625" style="180" customWidth="1"/>
    <col min="11780" max="11780" width="9.140625" style="180"/>
    <col min="11781" max="11781" width="25.5703125" style="180" customWidth="1"/>
    <col min="11782" max="11782" width="42.5703125" style="180" customWidth="1"/>
    <col min="11783" max="11783" width="24" style="180" customWidth="1"/>
    <col min="11784" max="12032" width="9.140625" style="180"/>
    <col min="12033" max="12033" width="5.140625" style="180" customWidth="1"/>
    <col min="12034" max="12034" width="11.7109375" style="180" customWidth="1"/>
    <col min="12035" max="12035" width="10.140625" style="180" customWidth="1"/>
    <col min="12036" max="12036" width="9.140625" style="180"/>
    <col min="12037" max="12037" width="25.5703125" style="180" customWidth="1"/>
    <col min="12038" max="12038" width="42.5703125" style="180" customWidth="1"/>
    <col min="12039" max="12039" width="24" style="180" customWidth="1"/>
    <col min="12040" max="12288" width="9.140625" style="180"/>
    <col min="12289" max="12289" width="5.140625" style="180" customWidth="1"/>
    <col min="12290" max="12290" width="11.7109375" style="180" customWidth="1"/>
    <col min="12291" max="12291" width="10.140625" style="180" customWidth="1"/>
    <col min="12292" max="12292" width="9.140625" style="180"/>
    <col min="12293" max="12293" width="25.5703125" style="180" customWidth="1"/>
    <col min="12294" max="12294" width="42.5703125" style="180" customWidth="1"/>
    <col min="12295" max="12295" width="24" style="180" customWidth="1"/>
    <col min="12296" max="12544" width="9.140625" style="180"/>
    <col min="12545" max="12545" width="5.140625" style="180" customWidth="1"/>
    <col min="12546" max="12546" width="11.7109375" style="180" customWidth="1"/>
    <col min="12547" max="12547" width="10.140625" style="180" customWidth="1"/>
    <col min="12548" max="12548" width="9.140625" style="180"/>
    <col min="12549" max="12549" width="25.5703125" style="180" customWidth="1"/>
    <col min="12550" max="12550" width="42.5703125" style="180" customWidth="1"/>
    <col min="12551" max="12551" width="24" style="180" customWidth="1"/>
    <col min="12552" max="12800" width="9.140625" style="180"/>
    <col min="12801" max="12801" width="5.140625" style="180" customWidth="1"/>
    <col min="12802" max="12802" width="11.7109375" style="180" customWidth="1"/>
    <col min="12803" max="12803" width="10.140625" style="180" customWidth="1"/>
    <col min="12804" max="12804" width="9.140625" style="180"/>
    <col min="12805" max="12805" width="25.5703125" style="180" customWidth="1"/>
    <col min="12806" max="12806" width="42.5703125" style="180" customWidth="1"/>
    <col min="12807" max="12807" width="24" style="180" customWidth="1"/>
    <col min="12808" max="13056" width="9.140625" style="180"/>
    <col min="13057" max="13057" width="5.140625" style="180" customWidth="1"/>
    <col min="13058" max="13058" width="11.7109375" style="180" customWidth="1"/>
    <col min="13059" max="13059" width="10.140625" style="180" customWidth="1"/>
    <col min="13060" max="13060" width="9.140625" style="180"/>
    <col min="13061" max="13061" width="25.5703125" style="180" customWidth="1"/>
    <col min="13062" max="13062" width="42.5703125" style="180" customWidth="1"/>
    <col min="13063" max="13063" width="24" style="180" customWidth="1"/>
    <col min="13064" max="13312" width="9.140625" style="180"/>
    <col min="13313" max="13313" width="5.140625" style="180" customWidth="1"/>
    <col min="13314" max="13314" width="11.7109375" style="180" customWidth="1"/>
    <col min="13315" max="13315" width="10.140625" style="180" customWidth="1"/>
    <col min="13316" max="13316" width="9.140625" style="180"/>
    <col min="13317" max="13317" width="25.5703125" style="180" customWidth="1"/>
    <col min="13318" max="13318" width="42.5703125" style="180" customWidth="1"/>
    <col min="13319" max="13319" width="24" style="180" customWidth="1"/>
    <col min="13320" max="13568" width="9.140625" style="180"/>
    <col min="13569" max="13569" width="5.140625" style="180" customWidth="1"/>
    <col min="13570" max="13570" width="11.7109375" style="180" customWidth="1"/>
    <col min="13571" max="13571" width="10.140625" style="180" customWidth="1"/>
    <col min="13572" max="13572" width="9.140625" style="180"/>
    <col min="13573" max="13573" width="25.5703125" style="180" customWidth="1"/>
    <col min="13574" max="13574" width="42.5703125" style="180" customWidth="1"/>
    <col min="13575" max="13575" width="24" style="180" customWidth="1"/>
    <col min="13576" max="13824" width="9.140625" style="180"/>
    <col min="13825" max="13825" width="5.140625" style="180" customWidth="1"/>
    <col min="13826" max="13826" width="11.7109375" style="180" customWidth="1"/>
    <col min="13827" max="13827" width="10.140625" style="180" customWidth="1"/>
    <col min="13828" max="13828" width="9.140625" style="180"/>
    <col min="13829" max="13829" width="25.5703125" style="180" customWidth="1"/>
    <col min="13830" max="13830" width="42.5703125" style="180" customWidth="1"/>
    <col min="13831" max="13831" width="24" style="180" customWidth="1"/>
    <col min="13832" max="14080" width="9.140625" style="180"/>
    <col min="14081" max="14081" width="5.140625" style="180" customWidth="1"/>
    <col min="14082" max="14082" width="11.7109375" style="180" customWidth="1"/>
    <col min="14083" max="14083" width="10.140625" style="180" customWidth="1"/>
    <col min="14084" max="14084" width="9.140625" style="180"/>
    <col min="14085" max="14085" width="25.5703125" style="180" customWidth="1"/>
    <col min="14086" max="14086" width="42.5703125" style="180" customWidth="1"/>
    <col min="14087" max="14087" width="24" style="180" customWidth="1"/>
    <col min="14088" max="14336" width="9.140625" style="180"/>
    <col min="14337" max="14337" width="5.140625" style="180" customWidth="1"/>
    <col min="14338" max="14338" width="11.7109375" style="180" customWidth="1"/>
    <col min="14339" max="14339" width="10.140625" style="180" customWidth="1"/>
    <col min="14340" max="14340" width="9.140625" style="180"/>
    <col min="14341" max="14341" width="25.5703125" style="180" customWidth="1"/>
    <col min="14342" max="14342" width="42.5703125" style="180" customWidth="1"/>
    <col min="14343" max="14343" width="24" style="180" customWidth="1"/>
    <col min="14344" max="14592" width="9.140625" style="180"/>
    <col min="14593" max="14593" width="5.140625" style="180" customWidth="1"/>
    <col min="14594" max="14594" width="11.7109375" style="180" customWidth="1"/>
    <col min="14595" max="14595" width="10.140625" style="180" customWidth="1"/>
    <col min="14596" max="14596" width="9.140625" style="180"/>
    <col min="14597" max="14597" width="25.5703125" style="180" customWidth="1"/>
    <col min="14598" max="14598" width="42.5703125" style="180" customWidth="1"/>
    <col min="14599" max="14599" width="24" style="180" customWidth="1"/>
    <col min="14600" max="14848" width="9.140625" style="180"/>
    <col min="14849" max="14849" width="5.140625" style="180" customWidth="1"/>
    <col min="14850" max="14850" width="11.7109375" style="180" customWidth="1"/>
    <col min="14851" max="14851" width="10.140625" style="180" customWidth="1"/>
    <col min="14852" max="14852" width="9.140625" style="180"/>
    <col min="14853" max="14853" width="25.5703125" style="180" customWidth="1"/>
    <col min="14854" max="14854" width="42.5703125" style="180" customWidth="1"/>
    <col min="14855" max="14855" width="24" style="180" customWidth="1"/>
    <col min="14856" max="15104" width="9.140625" style="180"/>
    <col min="15105" max="15105" width="5.140625" style="180" customWidth="1"/>
    <col min="15106" max="15106" width="11.7109375" style="180" customWidth="1"/>
    <col min="15107" max="15107" width="10.140625" style="180" customWidth="1"/>
    <col min="15108" max="15108" width="9.140625" style="180"/>
    <col min="15109" max="15109" width="25.5703125" style="180" customWidth="1"/>
    <col min="15110" max="15110" width="42.5703125" style="180" customWidth="1"/>
    <col min="15111" max="15111" width="24" style="180" customWidth="1"/>
    <col min="15112" max="15360" width="9.140625" style="180"/>
    <col min="15361" max="15361" width="5.140625" style="180" customWidth="1"/>
    <col min="15362" max="15362" width="11.7109375" style="180" customWidth="1"/>
    <col min="15363" max="15363" width="10.140625" style="180" customWidth="1"/>
    <col min="15364" max="15364" width="9.140625" style="180"/>
    <col min="15365" max="15365" width="25.5703125" style="180" customWidth="1"/>
    <col min="15366" max="15366" width="42.5703125" style="180" customWidth="1"/>
    <col min="15367" max="15367" width="24" style="180" customWidth="1"/>
    <col min="15368" max="15616" width="9.140625" style="180"/>
    <col min="15617" max="15617" width="5.140625" style="180" customWidth="1"/>
    <col min="15618" max="15618" width="11.7109375" style="180" customWidth="1"/>
    <col min="15619" max="15619" width="10.140625" style="180" customWidth="1"/>
    <col min="15620" max="15620" width="9.140625" style="180"/>
    <col min="15621" max="15621" width="25.5703125" style="180" customWidth="1"/>
    <col min="15622" max="15622" width="42.5703125" style="180" customWidth="1"/>
    <col min="15623" max="15623" width="24" style="180" customWidth="1"/>
    <col min="15624" max="15872" width="9.140625" style="180"/>
    <col min="15873" max="15873" width="5.140625" style="180" customWidth="1"/>
    <col min="15874" max="15874" width="11.7109375" style="180" customWidth="1"/>
    <col min="15875" max="15875" width="10.140625" style="180" customWidth="1"/>
    <col min="15876" max="15876" width="9.140625" style="180"/>
    <col min="15877" max="15877" width="25.5703125" style="180" customWidth="1"/>
    <col min="15878" max="15878" width="42.5703125" style="180" customWidth="1"/>
    <col min="15879" max="15879" width="24" style="180" customWidth="1"/>
    <col min="15880" max="16128" width="9.140625" style="180"/>
    <col min="16129" max="16129" width="5.140625" style="180" customWidth="1"/>
    <col min="16130" max="16130" width="11.7109375" style="180" customWidth="1"/>
    <col min="16131" max="16131" width="10.140625" style="180" customWidth="1"/>
    <col min="16132" max="16132" width="9.140625" style="180"/>
    <col min="16133" max="16133" width="25.5703125" style="180" customWidth="1"/>
    <col min="16134" max="16134" width="42.5703125" style="180" customWidth="1"/>
    <col min="16135" max="16135" width="24" style="180" customWidth="1"/>
    <col min="16136" max="16384" width="9.140625" style="180"/>
  </cols>
  <sheetData>
    <row r="2" spans="1:7" ht="48.75" customHeight="1" x14ac:dyDescent="0.2">
      <c r="A2" s="178" t="s">
        <v>182</v>
      </c>
      <c r="B2" s="178"/>
      <c r="C2" s="249" t="s">
        <v>712</v>
      </c>
      <c r="D2" s="249"/>
      <c r="E2" s="249"/>
      <c r="F2" s="179"/>
      <c r="G2" s="179"/>
    </row>
    <row r="3" spans="1:7" ht="15.75" x14ac:dyDescent="0.25">
      <c r="A3" s="181"/>
      <c r="B3" s="181"/>
      <c r="C3" s="181"/>
      <c r="D3" s="179"/>
      <c r="E3" s="179"/>
      <c r="F3" s="179"/>
      <c r="G3" s="179"/>
    </row>
    <row r="4" spans="1:7" ht="15.75" x14ac:dyDescent="0.25">
      <c r="A4" s="181" t="s">
        <v>183</v>
      </c>
      <c r="B4" s="181"/>
      <c r="C4" s="181"/>
      <c r="D4" s="179"/>
      <c r="E4" s="179"/>
      <c r="F4" s="179"/>
      <c r="G4" s="179"/>
    </row>
    <row r="5" spans="1:7" ht="15.75" x14ac:dyDescent="0.25">
      <c r="A5" s="181"/>
      <c r="B5" s="181"/>
      <c r="C5" s="181"/>
      <c r="D5" s="179"/>
      <c r="E5" s="179"/>
      <c r="F5" s="179"/>
      <c r="G5" s="179"/>
    </row>
    <row r="6" spans="1:7" ht="15.75" x14ac:dyDescent="0.25">
      <c r="A6" s="181" t="s">
        <v>184</v>
      </c>
      <c r="B6" s="181"/>
      <c r="C6" s="181"/>
      <c r="D6" s="182"/>
      <c r="E6" s="179"/>
      <c r="F6" s="179"/>
      <c r="G6" s="179"/>
    </row>
    <row r="8" spans="1:7" ht="15.75" x14ac:dyDescent="0.25">
      <c r="A8" s="181" t="s">
        <v>185</v>
      </c>
      <c r="B8" s="181"/>
      <c r="C8" s="181"/>
      <c r="D8" s="179" t="s">
        <v>186</v>
      </c>
    </row>
    <row r="11" spans="1:7" ht="20.25" x14ac:dyDescent="0.3">
      <c r="A11" s="183" t="s">
        <v>187</v>
      </c>
      <c r="B11" s="183"/>
      <c r="C11" s="183"/>
    </row>
    <row r="13" spans="1:7" ht="14.25" x14ac:dyDescent="0.2">
      <c r="F13" s="184" t="s">
        <v>188</v>
      </c>
    </row>
    <row r="15" spans="1:7" ht="15.75" x14ac:dyDescent="0.25">
      <c r="A15" s="181" t="s">
        <v>189</v>
      </c>
      <c r="B15" s="181"/>
      <c r="C15" s="181"/>
      <c r="D15" s="181"/>
      <c r="E15" s="179"/>
      <c r="F15" s="185">
        <f>'Rekapitulacija GO del'!E9</f>
        <v>0</v>
      </c>
    </row>
    <row r="16" spans="1:7" ht="7.5" customHeight="1" x14ac:dyDescent="0.25">
      <c r="A16" s="181"/>
      <c r="B16" s="181"/>
      <c r="C16" s="181"/>
      <c r="D16" s="181"/>
      <c r="E16" s="179"/>
    </row>
    <row r="17" spans="1:6" ht="15.75" x14ac:dyDescent="0.25">
      <c r="A17" s="181" t="s">
        <v>190</v>
      </c>
      <c r="B17" s="181"/>
      <c r="C17" s="181"/>
      <c r="D17" s="181"/>
      <c r="E17" s="179"/>
      <c r="F17" s="185">
        <f>'Rekapitulacija GO del'!E32</f>
        <v>0</v>
      </c>
    </row>
    <row r="18" spans="1:6" ht="7.5" customHeight="1" x14ac:dyDescent="0.25">
      <c r="A18" s="181"/>
      <c r="B18" s="181"/>
      <c r="C18" s="181"/>
      <c r="D18" s="181"/>
      <c r="E18" s="179"/>
    </row>
    <row r="19" spans="1:6" ht="15.75" x14ac:dyDescent="0.25">
      <c r="A19" s="181" t="s">
        <v>191</v>
      </c>
      <c r="B19" s="181"/>
      <c r="C19" s="181"/>
      <c r="D19" s="181"/>
      <c r="E19" s="179"/>
      <c r="F19" s="185"/>
    </row>
    <row r="20" spans="1:6" ht="7.5" customHeight="1" x14ac:dyDescent="0.25">
      <c r="A20" s="181"/>
      <c r="B20" s="181"/>
      <c r="C20" s="181"/>
      <c r="D20" s="181"/>
      <c r="E20" s="179"/>
    </row>
    <row r="21" spans="1:6" ht="15.75" x14ac:dyDescent="0.25">
      <c r="A21" s="181" t="s">
        <v>192</v>
      </c>
      <c r="B21" s="181"/>
      <c r="C21" s="181"/>
      <c r="D21" s="181"/>
      <c r="E21" s="179"/>
      <c r="F21" s="185"/>
    </row>
    <row r="22" spans="1:6" ht="7.5" customHeight="1" x14ac:dyDescent="0.25">
      <c r="A22" s="181"/>
      <c r="B22" s="181"/>
      <c r="C22" s="181"/>
      <c r="D22" s="181"/>
      <c r="E22" s="179"/>
    </row>
    <row r="23" spans="1:6" ht="15.75" x14ac:dyDescent="0.25">
      <c r="A23" s="181" t="s">
        <v>193</v>
      </c>
      <c r="B23" s="181"/>
      <c r="C23" s="181"/>
      <c r="D23" s="181"/>
      <c r="E23" s="179"/>
      <c r="F23" s="185"/>
    </row>
    <row r="24" spans="1:6" ht="25.5" customHeight="1" thickBot="1" x14ac:dyDescent="0.3">
      <c r="A24" s="181"/>
      <c r="B24" s="181"/>
      <c r="C24" s="181"/>
      <c r="D24" s="181"/>
      <c r="E24" s="179"/>
    </row>
    <row r="25" spans="1:6" ht="18.75" thickBot="1" x14ac:dyDescent="0.3">
      <c r="A25" s="186" t="s">
        <v>23</v>
      </c>
      <c r="B25" s="186"/>
      <c r="C25" s="186"/>
      <c r="D25" s="187"/>
      <c r="E25" s="188"/>
      <c r="F25" s="189">
        <f>SUM(F14:F24)</f>
        <v>0</v>
      </c>
    </row>
    <row r="26" spans="1:6" ht="18" x14ac:dyDescent="0.25">
      <c r="A26" s="190"/>
      <c r="B26" s="190"/>
      <c r="C26" s="190"/>
      <c r="D26" s="191"/>
      <c r="E26" s="192"/>
    </row>
    <row r="27" spans="1:6" ht="20.25" customHeight="1" x14ac:dyDescent="0.25">
      <c r="A27" s="191" t="s">
        <v>194</v>
      </c>
      <c r="B27" s="191"/>
      <c r="C27" s="191"/>
      <c r="D27" s="191" t="s">
        <v>195</v>
      </c>
      <c r="E27" s="193"/>
      <c r="F27" s="185">
        <f>F25*E27</f>
        <v>0</v>
      </c>
    </row>
    <row r="28" spans="1:6" ht="13.5" customHeight="1" thickBot="1" x14ac:dyDescent="0.3">
      <c r="A28" s="191"/>
      <c r="B28" s="191"/>
      <c r="C28" s="191"/>
      <c r="D28" s="191"/>
      <c r="E28" s="194"/>
    </row>
    <row r="29" spans="1:6" ht="18" customHeight="1" thickBot="1" x14ac:dyDescent="0.3">
      <c r="A29" s="191" t="s">
        <v>196</v>
      </c>
      <c r="B29" s="191"/>
      <c r="C29" s="191"/>
      <c r="D29" s="191"/>
      <c r="E29" s="192"/>
      <c r="F29" s="189">
        <f>F25-F27</f>
        <v>0</v>
      </c>
    </row>
    <row r="30" spans="1:6" ht="18" customHeight="1" x14ac:dyDescent="0.25">
      <c r="A30" s="191"/>
      <c r="B30" s="191"/>
      <c r="C30" s="191"/>
      <c r="D30" s="191"/>
      <c r="E30" s="192"/>
    </row>
    <row r="31" spans="1:6" ht="15.75" x14ac:dyDescent="0.25">
      <c r="A31" s="179" t="s">
        <v>197</v>
      </c>
      <c r="B31" s="181"/>
      <c r="C31" s="181"/>
      <c r="D31" s="181"/>
      <c r="E31" s="179"/>
      <c r="F31" s="195">
        <f>F29*0.22</f>
        <v>0</v>
      </c>
    </row>
    <row r="32" spans="1:6" ht="9.75" customHeight="1" thickBot="1" x14ac:dyDescent="0.3">
      <c r="A32" s="181"/>
      <c r="B32" s="181"/>
      <c r="C32" s="181"/>
      <c r="D32" s="181"/>
      <c r="E32" s="179"/>
    </row>
    <row r="33" spans="1:6" ht="18.75" thickBot="1" x14ac:dyDescent="0.3">
      <c r="A33" s="196" t="s">
        <v>198</v>
      </c>
      <c r="B33" s="196"/>
      <c r="C33" s="196"/>
      <c r="D33" s="197"/>
      <c r="E33" s="198"/>
      <c r="F33" s="189">
        <f>F29+F31</f>
        <v>0</v>
      </c>
    </row>
    <row r="34" spans="1:6" ht="13.5" thickTop="1" x14ac:dyDescent="0.2"/>
    <row r="36" spans="1:6" ht="15" x14ac:dyDescent="0.2">
      <c r="B36" s="179" t="s">
        <v>199</v>
      </c>
      <c r="C36" s="250"/>
      <c r="D36" s="250"/>
    </row>
    <row r="37" spans="1:6" ht="15" x14ac:dyDescent="0.2">
      <c r="B37" s="179"/>
      <c r="C37" s="199"/>
      <c r="D37" s="199"/>
    </row>
    <row r="38" spans="1:6" ht="15" x14ac:dyDescent="0.2">
      <c r="A38" s="179"/>
      <c r="B38" s="179" t="s">
        <v>200</v>
      </c>
      <c r="C38" s="179"/>
      <c r="E38" s="200" t="s">
        <v>201</v>
      </c>
      <c r="F38" s="201"/>
    </row>
    <row r="39" spans="1:6" ht="25.5" customHeight="1" x14ac:dyDescent="0.2">
      <c r="A39" s="179"/>
      <c r="B39" s="202"/>
      <c r="C39" s="202"/>
      <c r="D39" s="201"/>
    </row>
    <row r="40" spans="1:6" ht="15" x14ac:dyDescent="0.2">
      <c r="A40" s="179"/>
      <c r="B40" s="250"/>
      <c r="C40" s="250"/>
      <c r="D40" s="250"/>
    </row>
    <row r="44" spans="1:6" ht="15" x14ac:dyDescent="0.2">
      <c r="A44" s="179"/>
      <c r="B44" s="179"/>
      <c r="C44" s="179"/>
      <c r="D44" s="179"/>
      <c r="E44" s="179"/>
    </row>
    <row r="45" spans="1:6" ht="15" x14ac:dyDescent="0.2">
      <c r="A45" s="179"/>
      <c r="B45" s="179"/>
      <c r="C45" s="179"/>
      <c r="D45" s="179"/>
      <c r="E45" s="179"/>
    </row>
    <row r="48" spans="1:6" ht="18" x14ac:dyDescent="0.25">
      <c r="A48" s="203"/>
      <c r="B48" s="203"/>
      <c r="C48" s="203"/>
      <c r="D48" s="203"/>
      <c r="E48" s="203"/>
    </row>
  </sheetData>
  <mergeCells count="3">
    <mergeCell ref="C2:E2"/>
    <mergeCell ref="C36:D36"/>
    <mergeCell ref="B40:D40"/>
  </mergeCells>
  <conditionalFormatting sqref="E38 F1:F65536">
    <cfRule type="cellIs" dxfId="692" priority="1" stopIfTrue="1" operator="equal">
      <formula>0</formula>
    </cfRule>
  </conditionalFormatting>
  <pageMargins left="0.78740157480314965" right="0.78740157480314965" top="0.98425196850393704" bottom="0.59055118110236227" header="0" footer="0"/>
  <pageSetup paperSize="9" scale="81" orientation="portrait" r:id="rId1"/>
  <headerFooter alignWithMargins="0">
    <oddFooter>&amp;R&amp;8&amp;P/&amp;N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13" zoomScale="85" zoomScaleNormal="100" zoomScaleSheetLayoutView="85" workbookViewId="0">
      <selection activeCell="E19" sqref="E19"/>
    </sheetView>
  </sheetViews>
  <sheetFormatPr defaultRowHeight="12.75" x14ac:dyDescent="0.2"/>
  <cols>
    <col min="1" max="1" width="7.42578125" style="67" bestFit="1" customWidth="1"/>
    <col min="2" max="2" width="57.7109375" style="66" customWidth="1"/>
    <col min="3" max="3" width="7.85546875" style="64" bestFit="1" customWidth="1"/>
    <col min="4" max="4" width="5.5703125" style="65" customWidth="1"/>
    <col min="5" max="5" width="12.28515625" style="64" customWidth="1"/>
    <col min="6" max="6" width="13.28515625" style="64" customWidth="1"/>
    <col min="7" max="7" width="9.140625" style="237"/>
    <col min="8" max="256" width="9.140625" style="46"/>
    <col min="257" max="257" width="7.42578125" style="46" bestFit="1" customWidth="1"/>
    <col min="258" max="258" width="57.7109375" style="46" customWidth="1"/>
    <col min="259" max="259" width="7.85546875" style="46" bestFit="1" customWidth="1"/>
    <col min="260" max="260" width="5.5703125" style="46" customWidth="1"/>
    <col min="261" max="261" width="12.28515625" style="46" customWidth="1"/>
    <col min="262" max="262" width="13.28515625" style="46" customWidth="1"/>
    <col min="263" max="512" width="9.140625" style="46"/>
    <col min="513" max="513" width="7.42578125" style="46" bestFit="1" customWidth="1"/>
    <col min="514" max="514" width="57.7109375" style="46" customWidth="1"/>
    <col min="515" max="515" width="7.85546875" style="46" bestFit="1" customWidth="1"/>
    <col min="516" max="516" width="5.5703125" style="46" customWidth="1"/>
    <col min="517" max="517" width="12.28515625" style="46" customWidth="1"/>
    <col min="518" max="518" width="13.28515625" style="46" customWidth="1"/>
    <col min="519" max="768" width="9.140625" style="46"/>
    <col min="769" max="769" width="7.42578125" style="46" bestFit="1" customWidth="1"/>
    <col min="770" max="770" width="57.7109375" style="46" customWidth="1"/>
    <col min="771" max="771" width="7.85546875" style="46" bestFit="1" customWidth="1"/>
    <col min="772" max="772" width="5.5703125" style="46" customWidth="1"/>
    <col min="773" max="773" width="12.28515625" style="46" customWidth="1"/>
    <col min="774" max="774" width="13.28515625" style="46" customWidth="1"/>
    <col min="775" max="1024" width="9.140625" style="46"/>
    <col min="1025" max="1025" width="7.42578125" style="46" bestFit="1" customWidth="1"/>
    <col min="1026" max="1026" width="57.7109375" style="46" customWidth="1"/>
    <col min="1027" max="1027" width="7.85546875" style="46" bestFit="1" customWidth="1"/>
    <col min="1028" max="1028" width="5.5703125" style="46" customWidth="1"/>
    <col min="1029" max="1029" width="12.28515625" style="46" customWidth="1"/>
    <col min="1030" max="1030" width="13.28515625" style="46" customWidth="1"/>
    <col min="1031" max="1280" width="9.140625" style="46"/>
    <col min="1281" max="1281" width="7.42578125" style="46" bestFit="1" customWidth="1"/>
    <col min="1282" max="1282" width="57.7109375" style="46" customWidth="1"/>
    <col min="1283" max="1283" width="7.85546875" style="46" bestFit="1" customWidth="1"/>
    <col min="1284" max="1284" width="5.5703125" style="46" customWidth="1"/>
    <col min="1285" max="1285" width="12.28515625" style="46" customWidth="1"/>
    <col min="1286" max="1286" width="13.28515625" style="46" customWidth="1"/>
    <col min="1287" max="1536" width="9.140625" style="46"/>
    <col min="1537" max="1537" width="7.42578125" style="46" bestFit="1" customWidth="1"/>
    <col min="1538" max="1538" width="57.7109375" style="46" customWidth="1"/>
    <col min="1539" max="1539" width="7.85546875" style="46" bestFit="1" customWidth="1"/>
    <col min="1540" max="1540" width="5.5703125" style="46" customWidth="1"/>
    <col min="1541" max="1541" width="12.28515625" style="46" customWidth="1"/>
    <col min="1542" max="1542" width="13.28515625" style="46" customWidth="1"/>
    <col min="1543" max="1792" width="9.140625" style="46"/>
    <col min="1793" max="1793" width="7.42578125" style="46" bestFit="1" customWidth="1"/>
    <col min="1794" max="1794" width="57.7109375" style="46" customWidth="1"/>
    <col min="1795" max="1795" width="7.85546875" style="46" bestFit="1" customWidth="1"/>
    <col min="1796" max="1796" width="5.5703125" style="46" customWidth="1"/>
    <col min="1797" max="1797" width="12.28515625" style="46" customWidth="1"/>
    <col min="1798" max="1798" width="13.28515625" style="46" customWidth="1"/>
    <col min="1799" max="2048" width="9.140625" style="46"/>
    <col min="2049" max="2049" width="7.42578125" style="46" bestFit="1" customWidth="1"/>
    <col min="2050" max="2050" width="57.7109375" style="46" customWidth="1"/>
    <col min="2051" max="2051" width="7.85546875" style="46" bestFit="1" customWidth="1"/>
    <col min="2052" max="2052" width="5.5703125" style="46" customWidth="1"/>
    <col min="2053" max="2053" width="12.28515625" style="46" customWidth="1"/>
    <col min="2054" max="2054" width="13.28515625" style="46" customWidth="1"/>
    <col min="2055" max="2304" width="9.140625" style="46"/>
    <col min="2305" max="2305" width="7.42578125" style="46" bestFit="1" customWidth="1"/>
    <col min="2306" max="2306" width="57.7109375" style="46" customWidth="1"/>
    <col min="2307" max="2307" width="7.85546875" style="46" bestFit="1" customWidth="1"/>
    <col min="2308" max="2308" width="5.5703125" style="46" customWidth="1"/>
    <col min="2309" max="2309" width="12.28515625" style="46" customWidth="1"/>
    <col min="2310" max="2310" width="13.28515625" style="46" customWidth="1"/>
    <col min="2311" max="2560" width="9.140625" style="46"/>
    <col min="2561" max="2561" width="7.42578125" style="46" bestFit="1" customWidth="1"/>
    <col min="2562" max="2562" width="57.7109375" style="46" customWidth="1"/>
    <col min="2563" max="2563" width="7.85546875" style="46" bestFit="1" customWidth="1"/>
    <col min="2564" max="2564" width="5.5703125" style="46" customWidth="1"/>
    <col min="2565" max="2565" width="12.28515625" style="46" customWidth="1"/>
    <col min="2566" max="2566" width="13.28515625" style="46" customWidth="1"/>
    <col min="2567" max="2816" width="9.140625" style="46"/>
    <col min="2817" max="2817" width="7.42578125" style="46" bestFit="1" customWidth="1"/>
    <col min="2818" max="2818" width="57.7109375" style="46" customWidth="1"/>
    <col min="2819" max="2819" width="7.85546875" style="46" bestFit="1" customWidth="1"/>
    <col min="2820" max="2820" width="5.5703125" style="46" customWidth="1"/>
    <col min="2821" max="2821" width="12.28515625" style="46" customWidth="1"/>
    <col min="2822" max="2822" width="13.28515625" style="46" customWidth="1"/>
    <col min="2823" max="3072" width="9.140625" style="46"/>
    <col min="3073" max="3073" width="7.42578125" style="46" bestFit="1" customWidth="1"/>
    <col min="3074" max="3074" width="57.7109375" style="46" customWidth="1"/>
    <col min="3075" max="3075" width="7.85546875" style="46" bestFit="1" customWidth="1"/>
    <col min="3076" max="3076" width="5.5703125" style="46" customWidth="1"/>
    <col min="3077" max="3077" width="12.28515625" style="46" customWidth="1"/>
    <col min="3078" max="3078" width="13.28515625" style="46" customWidth="1"/>
    <col min="3079" max="3328" width="9.140625" style="46"/>
    <col min="3329" max="3329" width="7.42578125" style="46" bestFit="1" customWidth="1"/>
    <col min="3330" max="3330" width="57.7109375" style="46" customWidth="1"/>
    <col min="3331" max="3331" width="7.85546875" style="46" bestFit="1" customWidth="1"/>
    <col min="3332" max="3332" width="5.5703125" style="46" customWidth="1"/>
    <col min="3333" max="3333" width="12.28515625" style="46" customWidth="1"/>
    <col min="3334" max="3334" width="13.28515625" style="46" customWidth="1"/>
    <col min="3335" max="3584" width="9.140625" style="46"/>
    <col min="3585" max="3585" width="7.42578125" style="46" bestFit="1" customWidth="1"/>
    <col min="3586" max="3586" width="57.7109375" style="46" customWidth="1"/>
    <col min="3587" max="3587" width="7.85546875" style="46" bestFit="1" customWidth="1"/>
    <col min="3588" max="3588" width="5.5703125" style="46" customWidth="1"/>
    <col min="3589" max="3589" width="12.28515625" style="46" customWidth="1"/>
    <col min="3590" max="3590" width="13.28515625" style="46" customWidth="1"/>
    <col min="3591" max="3840" width="9.140625" style="46"/>
    <col min="3841" max="3841" width="7.42578125" style="46" bestFit="1" customWidth="1"/>
    <col min="3842" max="3842" width="57.7109375" style="46" customWidth="1"/>
    <col min="3843" max="3843" width="7.85546875" style="46" bestFit="1" customWidth="1"/>
    <col min="3844" max="3844" width="5.5703125" style="46" customWidth="1"/>
    <col min="3845" max="3845" width="12.28515625" style="46" customWidth="1"/>
    <col min="3846" max="3846" width="13.28515625" style="46" customWidth="1"/>
    <col min="3847" max="4096" width="9.140625" style="46"/>
    <col min="4097" max="4097" width="7.42578125" style="46" bestFit="1" customWidth="1"/>
    <col min="4098" max="4098" width="57.7109375" style="46" customWidth="1"/>
    <col min="4099" max="4099" width="7.85546875" style="46" bestFit="1" customWidth="1"/>
    <col min="4100" max="4100" width="5.5703125" style="46" customWidth="1"/>
    <col min="4101" max="4101" width="12.28515625" style="46" customWidth="1"/>
    <col min="4102" max="4102" width="13.28515625" style="46" customWidth="1"/>
    <col min="4103" max="4352" width="9.140625" style="46"/>
    <col min="4353" max="4353" width="7.42578125" style="46" bestFit="1" customWidth="1"/>
    <col min="4354" max="4354" width="57.7109375" style="46" customWidth="1"/>
    <col min="4355" max="4355" width="7.85546875" style="46" bestFit="1" customWidth="1"/>
    <col min="4356" max="4356" width="5.5703125" style="46" customWidth="1"/>
    <col min="4357" max="4357" width="12.28515625" style="46" customWidth="1"/>
    <col min="4358" max="4358" width="13.28515625" style="46" customWidth="1"/>
    <col min="4359" max="4608" width="9.140625" style="46"/>
    <col min="4609" max="4609" width="7.42578125" style="46" bestFit="1" customWidth="1"/>
    <col min="4610" max="4610" width="57.7109375" style="46" customWidth="1"/>
    <col min="4611" max="4611" width="7.85546875" style="46" bestFit="1" customWidth="1"/>
    <col min="4612" max="4612" width="5.5703125" style="46" customWidth="1"/>
    <col min="4613" max="4613" width="12.28515625" style="46" customWidth="1"/>
    <col min="4614" max="4614" width="13.28515625" style="46" customWidth="1"/>
    <col min="4615" max="4864" width="9.140625" style="46"/>
    <col min="4865" max="4865" width="7.42578125" style="46" bestFit="1" customWidth="1"/>
    <col min="4866" max="4866" width="57.7109375" style="46" customWidth="1"/>
    <col min="4867" max="4867" width="7.85546875" style="46" bestFit="1" customWidth="1"/>
    <col min="4868" max="4868" width="5.5703125" style="46" customWidth="1"/>
    <col min="4869" max="4869" width="12.28515625" style="46" customWidth="1"/>
    <col min="4870" max="4870" width="13.28515625" style="46" customWidth="1"/>
    <col min="4871" max="5120" width="9.140625" style="46"/>
    <col min="5121" max="5121" width="7.42578125" style="46" bestFit="1" customWidth="1"/>
    <col min="5122" max="5122" width="57.7109375" style="46" customWidth="1"/>
    <col min="5123" max="5123" width="7.85546875" style="46" bestFit="1" customWidth="1"/>
    <col min="5124" max="5124" width="5.5703125" style="46" customWidth="1"/>
    <col min="5125" max="5125" width="12.28515625" style="46" customWidth="1"/>
    <col min="5126" max="5126" width="13.28515625" style="46" customWidth="1"/>
    <col min="5127" max="5376" width="9.140625" style="46"/>
    <col min="5377" max="5377" width="7.42578125" style="46" bestFit="1" customWidth="1"/>
    <col min="5378" max="5378" width="57.7109375" style="46" customWidth="1"/>
    <col min="5379" max="5379" width="7.85546875" style="46" bestFit="1" customWidth="1"/>
    <col min="5380" max="5380" width="5.5703125" style="46" customWidth="1"/>
    <col min="5381" max="5381" width="12.28515625" style="46" customWidth="1"/>
    <col min="5382" max="5382" width="13.28515625" style="46" customWidth="1"/>
    <col min="5383" max="5632" width="9.140625" style="46"/>
    <col min="5633" max="5633" width="7.42578125" style="46" bestFit="1" customWidth="1"/>
    <col min="5634" max="5634" width="57.7109375" style="46" customWidth="1"/>
    <col min="5635" max="5635" width="7.85546875" style="46" bestFit="1" customWidth="1"/>
    <col min="5636" max="5636" width="5.5703125" style="46" customWidth="1"/>
    <col min="5637" max="5637" width="12.28515625" style="46" customWidth="1"/>
    <col min="5638" max="5638" width="13.28515625" style="46" customWidth="1"/>
    <col min="5639" max="5888" width="9.140625" style="46"/>
    <col min="5889" max="5889" width="7.42578125" style="46" bestFit="1" customWidth="1"/>
    <col min="5890" max="5890" width="57.7109375" style="46" customWidth="1"/>
    <col min="5891" max="5891" width="7.85546875" style="46" bestFit="1" customWidth="1"/>
    <col min="5892" max="5892" width="5.5703125" style="46" customWidth="1"/>
    <col min="5893" max="5893" width="12.28515625" style="46" customWidth="1"/>
    <col min="5894" max="5894" width="13.28515625" style="46" customWidth="1"/>
    <col min="5895" max="6144" width="9.140625" style="46"/>
    <col min="6145" max="6145" width="7.42578125" style="46" bestFit="1" customWidth="1"/>
    <col min="6146" max="6146" width="57.7109375" style="46" customWidth="1"/>
    <col min="6147" max="6147" width="7.85546875" style="46" bestFit="1" customWidth="1"/>
    <col min="6148" max="6148" width="5.5703125" style="46" customWidth="1"/>
    <col min="6149" max="6149" width="12.28515625" style="46" customWidth="1"/>
    <col min="6150" max="6150" width="13.28515625" style="46" customWidth="1"/>
    <col min="6151" max="6400" width="9.140625" style="46"/>
    <col min="6401" max="6401" width="7.42578125" style="46" bestFit="1" customWidth="1"/>
    <col min="6402" max="6402" width="57.7109375" style="46" customWidth="1"/>
    <col min="6403" max="6403" width="7.85546875" style="46" bestFit="1" customWidth="1"/>
    <col min="6404" max="6404" width="5.5703125" style="46" customWidth="1"/>
    <col min="6405" max="6405" width="12.28515625" style="46" customWidth="1"/>
    <col min="6406" max="6406" width="13.28515625" style="46" customWidth="1"/>
    <col min="6407" max="6656" width="9.140625" style="46"/>
    <col min="6657" max="6657" width="7.42578125" style="46" bestFit="1" customWidth="1"/>
    <col min="6658" max="6658" width="57.7109375" style="46" customWidth="1"/>
    <col min="6659" max="6659" width="7.85546875" style="46" bestFit="1" customWidth="1"/>
    <col min="6660" max="6660" width="5.5703125" style="46" customWidth="1"/>
    <col min="6661" max="6661" width="12.28515625" style="46" customWidth="1"/>
    <col min="6662" max="6662" width="13.28515625" style="46" customWidth="1"/>
    <col min="6663" max="6912" width="9.140625" style="46"/>
    <col min="6913" max="6913" width="7.42578125" style="46" bestFit="1" customWidth="1"/>
    <col min="6914" max="6914" width="57.7109375" style="46" customWidth="1"/>
    <col min="6915" max="6915" width="7.85546875" style="46" bestFit="1" customWidth="1"/>
    <col min="6916" max="6916" width="5.5703125" style="46" customWidth="1"/>
    <col min="6917" max="6917" width="12.28515625" style="46" customWidth="1"/>
    <col min="6918" max="6918" width="13.28515625" style="46" customWidth="1"/>
    <col min="6919" max="7168" width="9.140625" style="46"/>
    <col min="7169" max="7169" width="7.42578125" style="46" bestFit="1" customWidth="1"/>
    <col min="7170" max="7170" width="57.7109375" style="46" customWidth="1"/>
    <col min="7171" max="7171" width="7.85546875" style="46" bestFit="1" customWidth="1"/>
    <col min="7172" max="7172" width="5.5703125" style="46" customWidth="1"/>
    <col min="7173" max="7173" width="12.28515625" style="46" customWidth="1"/>
    <col min="7174" max="7174" width="13.28515625" style="46" customWidth="1"/>
    <col min="7175" max="7424" width="9.140625" style="46"/>
    <col min="7425" max="7425" width="7.42578125" style="46" bestFit="1" customWidth="1"/>
    <col min="7426" max="7426" width="57.7109375" style="46" customWidth="1"/>
    <col min="7427" max="7427" width="7.85546875" style="46" bestFit="1" customWidth="1"/>
    <col min="7428" max="7428" width="5.5703125" style="46" customWidth="1"/>
    <col min="7429" max="7429" width="12.28515625" style="46" customWidth="1"/>
    <col min="7430" max="7430" width="13.28515625" style="46" customWidth="1"/>
    <col min="7431" max="7680" width="9.140625" style="46"/>
    <col min="7681" max="7681" width="7.42578125" style="46" bestFit="1" customWidth="1"/>
    <col min="7682" max="7682" width="57.7109375" style="46" customWidth="1"/>
    <col min="7683" max="7683" width="7.85546875" style="46" bestFit="1" customWidth="1"/>
    <col min="7684" max="7684" width="5.5703125" style="46" customWidth="1"/>
    <col min="7685" max="7685" width="12.28515625" style="46" customWidth="1"/>
    <col min="7686" max="7686" width="13.28515625" style="46" customWidth="1"/>
    <col min="7687" max="7936" width="9.140625" style="46"/>
    <col min="7937" max="7937" width="7.42578125" style="46" bestFit="1" customWidth="1"/>
    <col min="7938" max="7938" width="57.7109375" style="46" customWidth="1"/>
    <col min="7939" max="7939" width="7.85546875" style="46" bestFit="1" customWidth="1"/>
    <col min="7940" max="7940" width="5.5703125" style="46" customWidth="1"/>
    <col min="7941" max="7941" width="12.28515625" style="46" customWidth="1"/>
    <col min="7942" max="7942" width="13.28515625" style="46" customWidth="1"/>
    <col min="7943" max="8192" width="9.140625" style="46"/>
    <col min="8193" max="8193" width="7.42578125" style="46" bestFit="1" customWidth="1"/>
    <col min="8194" max="8194" width="57.7109375" style="46" customWidth="1"/>
    <col min="8195" max="8195" width="7.85546875" style="46" bestFit="1" customWidth="1"/>
    <col min="8196" max="8196" width="5.5703125" style="46" customWidth="1"/>
    <col min="8197" max="8197" width="12.28515625" style="46" customWidth="1"/>
    <col min="8198" max="8198" width="13.28515625" style="46" customWidth="1"/>
    <col min="8199" max="8448" width="9.140625" style="46"/>
    <col min="8449" max="8449" width="7.42578125" style="46" bestFit="1" customWidth="1"/>
    <col min="8450" max="8450" width="57.7109375" style="46" customWidth="1"/>
    <col min="8451" max="8451" width="7.85546875" style="46" bestFit="1" customWidth="1"/>
    <col min="8452" max="8452" width="5.5703125" style="46" customWidth="1"/>
    <col min="8453" max="8453" width="12.28515625" style="46" customWidth="1"/>
    <col min="8454" max="8454" width="13.28515625" style="46" customWidth="1"/>
    <col min="8455" max="8704" width="9.140625" style="46"/>
    <col min="8705" max="8705" width="7.42578125" style="46" bestFit="1" customWidth="1"/>
    <col min="8706" max="8706" width="57.7109375" style="46" customWidth="1"/>
    <col min="8707" max="8707" width="7.85546875" style="46" bestFit="1" customWidth="1"/>
    <col min="8708" max="8708" width="5.5703125" style="46" customWidth="1"/>
    <col min="8709" max="8709" width="12.28515625" style="46" customWidth="1"/>
    <col min="8710" max="8710" width="13.28515625" style="46" customWidth="1"/>
    <col min="8711" max="8960" width="9.140625" style="46"/>
    <col min="8961" max="8961" width="7.42578125" style="46" bestFit="1" customWidth="1"/>
    <col min="8962" max="8962" width="57.7109375" style="46" customWidth="1"/>
    <col min="8963" max="8963" width="7.85546875" style="46" bestFit="1" customWidth="1"/>
    <col min="8964" max="8964" width="5.5703125" style="46" customWidth="1"/>
    <col min="8965" max="8965" width="12.28515625" style="46" customWidth="1"/>
    <col min="8966" max="8966" width="13.28515625" style="46" customWidth="1"/>
    <col min="8967" max="9216" width="9.140625" style="46"/>
    <col min="9217" max="9217" width="7.42578125" style="46" bestFit="1" customWidth="1"/>
    <col min="9218" max="9218" width="57.7109375" style="46" customWidth="1"/>
    <col min="9219" max="9219" width="7.85546875" style="46" bestFit="1" customWidth="1"/>
    <col min="9220" max="9220" width="5.5703125" style="46" customWidth="1"/>
    <col min="9221" max="9221" width="12.28515625" style="46" customWidth="1"/>
    <col min="9222" max="9222" width="13.28515625" style="46" customWidth="1"/>
    <col min="9223" max="9472" width="9.140625" style="46"/>
    <col min="9473" max="9473" width="7.42578125" style="46" bestFit="1" customWidth="1"/>
    <col min="9474" max="9474" width="57.7109375" style="46" customWidth="1"/>
    <col min="9475" max="9475" width="7.85546875" style="46" bestFit="1" customWidth="1"/>
    <col min="9476" max="9476" width="5.5703125" style="46" customWidth="1"/>
    <col min="9477" max="9477" width="12.28515625" style="46" customWidth="1"/>
    <col min="9478" max="9478" width="13.28515625" style="46" customWidth="1"/>
    <col min="9479" max="9728" width="9.140625" style="46"/>
    <col min="9729" max="9729" width="7.42578125" style="46" bestFit="1" customWidth="1"/>
    <col min="9730" max="9730" width="57.7109375" style="46" customWidth="1"/>
    <col min="9731" max="9731" width="7.85546875" style="46" bestFit="1" customWidth="1"/>
    <col min="9732" max="9732" width="5.5703125" style="46" customWidth="1"/>
    <col min="9733" max="9733" width="12.28515625" style="46" customWidth="1"/>
    <col min="9734" max="9734" width="13.28515625" style="46" customWidth="1"/>
    <col min="9735" max="9984" width="9.140625" style="46"/>
    <col min="9985" max="9985" width="7.42578125" style="46" bestFit="1" customWidth="1"/>
    <col min="9986" max="9986" width="57.7109375" style="46" customWidth="1"/>
    <col min="9987" max="9987" width="7.85546875" style="46" bestFit="1" customWidth="1"/>
    <col min="9988" max="9988" width="5.5703125" style="46" customWidth="1"/>
    <col min="9989" max="9989" width="12.28515625" style="46" customWidth="1"/>
    <col min="9990" max="9990" width="13.28515625" style="46" customWidth="1"/>
    <col min="9991" max="10240" width="9.140625" style="46"/>
    <col min="10241" max="10241" width="7.42578125" style="46" bestFit="1" customWidth="1"/>
    <col min="10242" max="10242" width="57.7109375" style="46" customWidth="1"/>
    <col min="10243" max="10243" width="7.85546875" style="46" bestFit="1" customWidth="1"/>
    <col min="10244" max="10244" width="5.5703125" style="46" customWidth="1"/>
    <col min="10245" max="10245" width="12.28515625" style="46" customWidth="1"/>
    <col min="10246" max="10246" width="13.28515625" style="46" customWidth="1"/>
    <col min="10247" max="10496" width="9.140625" style="46"/>
    <col min="10497" max="10497" width="7.42578125" style="46" bestFit="1" customWidth="1"/>
    <col min="10498" max="10498" width="57.7109375" style="46" customWidth="1"/>
    <col min="10499" max="10499" width="7.85546875" style="46" bestFit="1" customWidth="1"/>
    <col min="10500" max="10500" width="5.5703125" style="46" customWidth="1"/>
    <col min="10501" max="10501" width="12.28515625" style="46" customWidth="1"/>
    <col min="10502" max="10502" width="13.28515625" style="46" customWidth="1"/>
    <col min="10503" max="10752" width="9.140625" style="46"/>
    <col min="10753" max="10753" width="7.42578125" style="46" bestFit="1" customWidth="1"/>
    <col min="10754" max="10754" width="57.7109375" style="46" customWidth="1"/>
    <col min="10755" max="10755" width="7.85546875" style="46" bestFit="1" customWidth="1"/>
    <col min="10756" max="10756" width="5.5703125" style="46" customWidth="1"/>
    <col min="10757" max="10757" width="12.28515625" style="46" customWidth="1"/>
    <col min="10758" max="10758" width="13.28515625" style="46" customWidth="1"/>
    <col min="10759" max="11008" width="9.140625" style="46"/>
    <col min="11009" max="11009" width="7.42578125" style="46" bestFit="1" customWidth="1"/>
    <col min="11010" max="11010" width="57.7109375" style="46" customWidth="1"/>
    <col min="11011" max="11011" width="7.85546875" style="46" bestFit="1" customWidth="1"/>
    <col min="11012" max="11012" width="5.5703125" style="46" customWidth="1"/>
    <col min="11013" max="11013" width="12.28515625" style="46" customWidth="1"/>
    <col min="11014" max="11014" width="13.28515625" style="46" customWidth="1"/>
    <col min="11015" max="11264" width="9.140625" style="46"/>
    <col min="11265" max="11265" width="7.42578125" style="46" bestFit="1" customWidth="1"/>
    <col min="11266" max="11266" width="57.7109375" style="46" customWidth="1"/>
    <col min="11267" max="11267" width="7.85546875" style="46" bestFit="1" customWidth="1"/>
    <col min="11268" max="11268" width="5.5703125" style="46" customWidth="1"/>
    <col min="11269" max="11269" width="12.28515625" style="46" customWidth="1"/>
    <col min="11270" max="11270" width="13.28515625" style="46" customWidth="1"/>
    <col min="11271" max="11520" width="9.140625" style="46"/>
    <col min="11521" max="11521" width="7.42578125" style="46" bestFit="1" customWidth="1"/>
    <col min="11522" max="11522" width="57.7109375" style="46" customWidth="1"/>
    <col min="11523" max="11523" width="7.85546875" style="46" bestFit="1" customWidth="1"/>
    <col min="11524" max="11524" width="5.5703125" style="46" customWidth="1"/>
    <col min="11525" max="11525" width="12.28515625" style="46" customWidth="1"/>
    <col min="11526" max="11526" width="13.28515625" style="46" customWidth="1"/>
    <col min="11527" max="11776" width="9.140625" style="46"/>
    <col min="11777" max="11777" width="7.42578125" style="46" bestFit="1" customWidth="1"/>
    <col min="11778" max="11778" width="57.7109375" style="46" customWidth="1"/>
    <col min="11779" max="11779" width="7.85546875" style="46" bestFit="1" customWidth="1"/>
    <col min="11780" max="11780" width="5.5703125" style="46" customWidth="1"/>
    <col min="11781" max="11781" width="12.28515625" style="46" customWidth="1"/>
    <col min="11782" max="11782" width="13.28515625" style="46" customWidth="1"/>
    <col min="11783" max="12032" width="9.140625" style="46"/>
    <col min="12033" max="12033" width="7.42578125" style="46" bestFit="1" customWidth="1"/>
    <col min="12034" max="12034" width="57.7109375" style="46" customWidth="1"/>
    <col min="12035" max="12035" width="7.85546875" style="46" bestFit="1" customWidth="1"/>
    <col min="12036" max="12036" width="5.5703125" style="46" customWidth="1"/>
    <col min="12037" max="12037" width="12.28515625" style="46" customWidth="1"/>
    <col min="12038" max="12038" width="13.28515625" style="46" customWidth="1"/>
    <col min="12039" max="12288" width="9.140625" style="46"/>
    <col min="12289" max="12289" width="7.42578125" style="46" bestFit="1" customWidth="1"/>
    <col min="12290" max="12290" width="57.7109375" style="46" customWidth="1"/>
    <col min="12291" max="12291" width="7.85546875" style="46" bestFit="1" customWidth="1"/>
    <col min="12292" max="12292" width="5.5703125" style="46" customWidth="1"/>
    <col min="12293" max="12293" width="12.28515625" style="46" customWidth="1"/>
    <col min="12294" max="12294" width="13.28515625" style="46" customWidth="1"/>
    <col min="12295" max="12544" width="9.140625" style="46"/>
    <col min="12545" max="12545" width="7.42578125" style="46" bestFit="1" customWidth="1"/>
    <col min="12546" max="12546" width="57.7109375" style="46" customWidth="1"/>
    <col min="12547" max="12547" width="7.85546875" style="46" bestFit="1" customWidth="1"/>
    <col min="12548" max="12548" width="5.5703125" style="46" customWidth="1"/>
    <col min="12549" max="12549" width="12.28515625" style="46" customWidth="1"/>
    <col min="12550" max="12550" width="13.28515625" style="46" customWidth="1"/>
    <col min="12551" max="12800" width="9.140625" style="46"/>
    <col min="12801" max="12801" width="7.42578125" style="46" bestFit="1" customWidth="1"/>
    <col min="12802" max="12802" width="57.7109375" style="46" customWidth="1"/>
    <col min="12803" max="12803" width="7.85546875" style="46" bestFit="1" customWidth="1"/>
    <col min="12804" max="12804" width="5.5703125" style="46" customWidth="1"/>
    <col min="12805" max="12805" width="12.28515625" style="46" customWidth="1"/>
    <col min="12806" max="12806" width="13.28515625" style="46" customWidth="1"/>
    <col min="12807" max="13056" width="9.140625" style="46"/>
    <col min="13057" max="13057" width="7.42578125" style="46" bestFit="1" customWidth="1"/>
    <col min="13058" max="13058" width="57.7109375" style="46" customWidth="1"/>
    <col min="13059" max="13059" width="7.85546875" style="46" bestFit="1" customWidth="1"/>
    <col min="13060" max="13060" width="5.5703125" style="46" customWidth="1"/>
    <col min="13061" max="13061" width="12.28515625" style="46" customWidth="1"/>
    <col min="13062" max="13062" width="13.28515625" style="46" customWidth="1"/>
    <col min="13063" max="13312" width="9.140625" style="46"/>
    <col min="13313" max="13313" width="7.42578125" style="46" bestFit="1" customWidth="1"/>
    <col min="13314" max="13314" width="57.7109375" style="46" customWidth="1"/>
    <col min="13315" max="13315" width="7.85546875" style="46" bestFit="1" customWidth="1"/>
    <col min="13316" max="13316" width="5.5703125" style="46" customWidth="1"/>
    <col min="13317" max="13317" width="12.28515625" style="46" customWidth="1"/>
    <col min="13318" max="13318" width="13.28515625" style="46" customWidth="1"/>
    <col min="13319" max="13568" width="9.140625" style="46"/>
    <col min="13569" max="13569" width="7.42578125" style="46" bestFit="1" customWidth="1"/>
    <col min="13570" max="13570" width="57.7109375" style="46" customWidth="1"/>
    <col min="13571" max="13571" width="7.85546875" style="46" bestFit="1" customWidth="1"/>
    <col min="13572" max="13572" width="5.5703125" style="46" customWidth="1"/>
    <col min="13573" max="13573" width="12.28515625" style="46" customWidth="1"/>
    <col min="13574" max="13574" width="13.28515625" style="46" customWidth="1"/>
    <col min="13575" max="13824" width="9.140625" style="46"/>
    <col min="13825" max="13825" width="7.42578125" style="46" bestFit="1" customWidth="1"/>
    <col min="13826" max="13826" width="57.7109375" style="46" customWidth="1"/>
    <col min="13827" max="13827" width="7.85546875" style="46" bestFit="1" customWidth="1"/>
    <col min="13828" max="13828" width="5.5703125" style="46" customWidth="1"/>
    <col min="13829" max="13829" width="12.28515625" style="46" customWidth="1"/>
    <col min="13830" max="13830" width="13.28515625" style="46" customWidth="1"/>
    <col min="13831" max="14080" width="9.140625" style="46"/>
    <col min="14081" max="14081" width="7.42578125" style="46" bestFit="1" customWidth="1"/>
    <col min="14082" max="14082" width="57.7109375" style="46" customWidth="1"/>
    <col min="14083" max="14083" width="7.85546875" style="46" bestFit="1" customWidth="1"/>
    <col min="14084" max="14084" width="5.5703125" style="46" customWidth="1"/>
    <col min="14085" max="14085" width="12.28515625" style="46" customWidth="1"/>
    <col min="14086" max="14086" width="13.28515625" style="46" customWidth="1"/>
    <col min="14087" max="14336" width="9.140625" style="46"/>
    <col min="14337" max="14337" width="7.42578125" style="46" bestFit="1" customWidth="1"/>
    <col min="14338" max="14338" width="57.7109375" style="46" customWidth="1"/>
    <col min="14339" max="14339" width="7.85546875" style="46" bestFit="1" customWidth="1"/>
    <col min="14340" max="14340" width="5.5703125" style="46" customWidth="1"/>
    <col min="14341" max="14341" width="12.28515625" style="46" customWidth="1"/>
    <col min="14342" max="14342" width="13.28515625" style="46" customWidth="1"/>
    <col min="14343" max="14592" width="9.140625" style="46"/>
    <col min="14593" max="14593" width="7.42578125" style="46" bestFit="1" customWidth="1"/>
    <col min="14594" max="14594" width="57.7109375" style="46" customWidth="1"/>
    <col min="14595" max="14595" width="7.85546875" style="46" bestFit="1" customWidth="1"/>
    <col min="14596" max="14596" width="5.5703125" style="46" customWidth="1"/>
    <col min="14597" max="14597" width="12.28515625" style="46" customWidth="1"/>
    <col min="14598" max="14598" width="13.28515625" style="46" customWidth="1"/>
    <col min="14599" max="14848" width="9.140625" style="46"/>
    <col min="14849" max="14849" width="7.42578125" style="46" bestFit="1" customWidth="1"/>
    <col min="14850" max="14850" width="57.7109375" style="46" customWidth="1"/>
    <col min="14851" max="14851" width="7.85546875" style="46" bestFit="1" customWidth="1"/>
    <col min="14852" max="14852" width="5.5703125" style="46" customWidth="1"/>
    <col min="14853" max="14853" width="12.28515625" style="46" customWidth="1"/>
    <col min="14854" max="14854" width="13.28515625" style="46" customWidth="1"/>
    <col min="14855" max="15104" width="9.140625" style="46"/>
    <col min="15105" max="15105" width="7.42578125" style="46" bestFit="1" customWidth="1"/>
    <col min="15106" max="15106" width="57.7109375" style="46" customWidth="1"/>
    <col min="15107" max="15107" width="7.85546875" style="46" bestFit="1" customWidth="1"/>
    <col min="15108" max="15108" width="5.5703125" style="46" customWidth="1"/>
    <col min="15109" max="15109" width="12.28515625" style="46" customWidth="1"/>
    <col min="15110" max="15110" width="13.28515625" style="46" customWidth="1"/>
    <col min="15111" max="15360" width="9.140625" style="46"/>
    <col min="15361" max="15361" width="7.42578125" style="46" bestFit="1" customWidth="1"/>
    <col min="15362" max="15362" width="57.7109375" style="46" customWidth="1"/>
    <col min="15363" max="15363" width="7.85546875" style="46" bestFit="1" customWidth="1"/>
    <col min="15364" max="15364" width="5.5703125" style="46" customWidth="1"/>
    <col min="15365" max="15365" width="12.28515625" style="46" customWidth="1"/>
    <col min="15366" max="15366" width="13.28515625" style="46" customWidth="1"/>
    <col min="15367" max="15616" width="9.140625" style="46"/>
    <col min="15617" max="15617" width="7.42578125" style="46" bestFit="1" customWidth="1"/>
    <col min="15618" max="15618" width="57.7109375" style="46" customWidth="1"/>
    <col min="15619" max="15619" width="7.85546875" style="46" bestFit="1" customWidth="1"/>
    <col min="15620" max="15620" width="5.5703125" style="46" customWidth="1"/>
    <col min="15621" max="15621" width="12.28515625" style="46" customWidth="1"/>
    <col min="15622" max="15622" width="13.28515625" style="46" customWidth="1"/>
    <col min="15623" max="15872" width="9.140625" style="46"/>
    <col min="15873" max="15873" width="7.42578125" style="46" bestFit="1" customWidth="1"/>
    <col min="15874" max="15874" width="57.7109375" style="46" customWidth="1"/>
    <col min="15875" max="15875" width="7.85546875" style="46" bestFit="1" customWidth="1"/>
    <col min="15876" max="15876" width="5.5703125" style="46" customWidth="1"/>
    <col min="15877" max="15877" width="12.28515625" style="46" customWidth="1"/>
    <col min="15878" max="15878" width="13.28515625" style="46" customWidth="1"/>
    <col min="15879" max="16128" width="9.140625" style="46"/>
    <col min="16129" max="16129" width="7.42578125" style="46" bestFit="1" customWidth="1"/>
    <col min="16130" max="16130" width="57.7109375" style="46" customWidth="1"/>
    <col min="16131" max="16131" width="7.85546875" style="46" bestFit="1" customWidth="1"/>
    <col min="16132" max="16132" width="5.5703125" style="46" customWidth="1"/>
    <col min="16133" max="16133" width="12.28515625" style="46" customWidth="1"/>
    <col min="16134" max="16134" width="13.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3.5" customHeight="1" x14ac:dyDescent="0.2">
      <c r="B3" s="73"/>
    </row>
    <row r="4" spans="1:6" ht="18.75" customHeight="1" x14ac:dyDescent="0.2">
      <c r="A4" s="60" t="s">
        <v>113</v>
      </c>
      <c r="B4" s="59" t="s">
        <v>114</v>
      </c>
      <c r="C4" s="1"/>
      <c r="D4" s="1"/>
      <c r="E4" s="1"/>
      <c r="F4" s="1"/>
    </row>
    <row r="5" spans="1:6" ht="13.5" customHeight="1" x14ac:dyDescent="0.2">
      <c r="B5" s="73"/>
    </row>
    <row r="6" spans="1:6" ht="13.5" customHeight="1" x14ac:dyDescent="0.2">
      <c r="B6" s="73"/>
    </row>
    <row r="7" spans="1:6" ht="230.25" thickBot="1" x14ac:dyDescent="0.25">
      <c r="A7" s="36" t="s">
        <v>40</v>
      </c>
      <c r="B7" s="101" t="s">
        <v>413</v>
      </c>
      <c r="C7" s="35"/>
      <c r="D7" s="34"/>
      <c r="E7" s="34"/>
      <c r="F7" s="33"/>
    </row>
    <row r="8" spans="1:6" ht="21" customHeight="1" thickBot="1" x14ac:dyDescent="0.25">
      <c r="A8" s="32"/>
      <c r="B8" s="31" t="s">
        <v>232</v>
      </c>
      <c r="C8" s="38">
        <v>190</v>
      </c>
      <c r="D8" s="29" t="s">
        <v>47</v>
      </c>
      <c r="E8" s="28"/>
      <c r="F8" s="27">
        <f>C8*E8</f>
        <v>0</v>
      </c>
    </row>
    <row r="9" spans="1:6" ht="21" customHeight="1" thickBot="1" x14ac:dyDescent="0.25">
      <c r="A9" s="32"/>
      <c r="B9" s="31" t="s">
        <v>403</v>
      </c>
      <c r="C9" s="38">
        <v>190</v>
      </c>
      <c r="D9" s="29" t="s">
        <v>47</v>
      </c>
      <c r="E9" s="28"/>
      <c r="F9" s="27">
        <f>C9*E9</f>
        <v>0</v>
      </c>
    </row>
    <row r="10" spans="1:6" ht="21" customHeight="1" thickBot="1" x14ac:dyDescent="0.25">
      <c r="A10" s="32"/>
      <c r="B10" s="31" t="s">
        <v>233</v>
      </c>
      <c r="C10" s="38">
        <v>100</v>
      </c>
      <c r="D10" s="29" t="s">
        <v>49</v>
      </c>
      <c r="E10" s="28"/>
      <c r="F10" s="27">
        <f>C10*E10</f>
        <v>0</v>
      </c>
    </row>
    <row r="11" spans="1:6" ht="21" customHeight="1" thickBot="1" x14ac:dyDescent="0.25">
      <c r="A11" s="32"/>
      <c r="B11" s="31" t="s">
        <v>234</v>
      </c>
      <c r="C11" s="38">
        <v>500</v>
      </c>
      <c r="D11" s="29" t="s">
        <v>27</v>
      </c>
      <c r="E11" s="28"/>
      <c r="F11" s="27">
        <f>C11*E11</f>
        <v>0</v>
      </c>
    </row>
    <row r="12" spans="1:6" ht="13.5" customHeight="1" x14ac:dyDescent="0.2">
      <c r="B12" s="73"/>
    </row>
    <row r="13" spans="1:6" ht="90" thickBot="1" x14ac:dyDescent="0.25">
      <c r="A13" s="36" t="s">
        <v>39</v>
      </c>
      <c r="B13" s="101" t="s">
        <v>659</v>
      </c>
      <c r="C13" s="35"/>
      <c r="D13" s="34"/>
      <c r="E13" s="34"/>
      <c r="F13" s="33"/>
    </row>
    <row r="14" spans="1:6" ht="21" customHeight="1" thickBot="1" x14ac:dyDescent="0.25">
      <c r="A14" s="32"/>
      <c r="B14" s="31" t="s">
        <v>655</v>
      </c>
      <c r="C14" s="38">
        <v>11.5</v>
      </c>
      <c r="D14" s="29" t="s">
        <v>47</v>
      </c>
      <c r="E14" s="28"/>
      <c r="F14" s="27">
        <f>C14*E14</f>
        <v>0</v>
      </c>
    </row>
    <row r="15" spans="1:6" ht="21" customHeight="1" thickBot="1" x14ac:dyDescent="0.25">
      <c r="A15" s="32"/>
      <c r="B15" s="31" t="s">
        <v>656</v>
      </c>
      <c r="C15" s="38">
        <v>2</v>
      </c>
      <c r="D15" s="29" t="s">
        <v>48</v>
      </c>
      <c r="E15" s="28"/>
      <c r="F15" s="27">
        <f>C15*E15</f>
        <v>0</v>
      </c>
    </row>
    <row r="16" spans="1:6" ht="21" customHeight="1" thickBot="1" x14ac:dyDescent="0.25">
      <c r="A16" s="32"/>
      <c r="B16" s="31" t="s">
        <v>657</v>
      </c>
      <c r="C16" s="38">
        <v>13.8</v>
      </c>
      <c r="D16" s="29" t="s">
        <v>47</v>
      </c>
      <c r="E16" s="28"/>
      <c r="F16" s="27">
        <f>C16*E16</f>
        <v>0</v>
      </c>
    </row>
    <row r="17" spans="1:7" ht="21" customHeight="1" thickBot="1" x14ac:dyDescent="0.25">
      <c r="A17" s="32"/>
      <c r="B17" s="31" t="s">
        <v>658</v>
      </c>
      <c r="C17" s="38">
        <v>42.5</v>
      </c>
      <c r="D17" s="29" t="s">
        <v>47</v>
      </c>
      <c r="E17" s="28"/>
      <c r="F17" s="27">
        <f>C17*E17</f>
        <v>0</v>
      </c>
    </row>
    <row r="18" spans="1:7" ht="13.5" customHeight="1" x14ac:dyDescent="0.2">
      <c r="B18" s="73"/>
    </row>
    <row r="19" spans="1:7" ht="102.75" thickBot="1" x14ac:dyDescent="0.25">
      <c r="A19" s="36" t="s">
        <v>37</v>
      </c>
      <c r="B19" s="101" t="s">
        <v>660</v>
      </c>
      <c r="C19" s="35"/>
      <c r="D19" s="34"/>
      <c r="E19" s="34"/>
      <c r="F19" s="33"/>
    </row>
    <row r="20" spans="1:7" ht="21" customHeight="1" thickBot="1" x14ac:dyDescent="0.25">
      <c r="A20" s="32"/>
      <c r="B20" s="31" t="s">
        <v>661</v>
      </c>
      <c r="C20" s="38">
        <v>20</v>
      </c>
      <c r="D20" s="29" t="s">
        <v>47</v>
      </c>
      <c r="E20" s="28"/>
      <c r="F20" s="27">
        <f>C20*E20</f>
        <v>0</v>
      </c>
    </row>
    <row r="21" spans="1:7" ht="13.5" customHeight="1" x14ac:dyDescent="0.2">
      <c r="B21" s="73"/>
    </row>
    <row r="22" spans="1:7" s="1" customFormat="1" ht="51.75" thickBot="1" x14ac:dyDescent="0.25">
      <c r="A22" s="36" t="s">
        <v>36</v>
      </c>
      <c r="B22" s="69" t="s">
        <v>115</v>
      </c>
      <c r="C22" s="35"/>
      <c r="D22" s="40"/>
      <c r="E22" s="40"/>
      <c r="F22" s="45"/>
      <c r="G22" s="234"/>
    </row>
    <row r="23" spans="1:7" s="1" customFormat="1" ht="21.75" customHeight="1" thickBot="1" x14ac:dyDescent="0.25">
      <c r="A23" s="90"/>
      <c r="B23" s="31"/>
      <c r="C23" s="89">
        <v>0.05</v>
      </c>
      <c r="D23" s="29"/>
      <c r="E23" s="28">
        <f>SUM(F4:F22)</f>
        <v>0</v>
      </c>
      <c r="F23" s="27">
        <f>E23*C23</f>
        <v>0</v>
      </c>
      <c r="G23" s="234"/>
    </row>
    <row r="24" spans="1:7" s="1" customFormat="1" ht="15" x14ac:dyDescent="0.2">
      <c r="A24" s="25"/>
      <c r="B24" s="37"/>
      <c r="C24" s="37"/>
      <c r="D24" s="37"/>
      <c r="E24" s="37"/>
      <c r="F24" s="37"/>
      <c r="G24" s="234"/>
    </row>
    <row r="25" spans="1:7" ht="13.5" customHeight="1" thickBot="1" x14ac:dyDescent="0.25">
      <c r="B25" s="73"/>
    </row>
    <row r="26" spans="1:7" ht="21" customHeight="1" thickBot="1" x14ac:dyDescent="0.25">
      <c r="A26" s="24" t="s">
        <v>113</v>
      </c>
      <c r="B26" s="59" t="s">
        <v>114</v>
      </c>
      <c r="C26" s="259" t="s">
        <v>23</v>
      </c>
      <c r="D26" s="256"/>
      <c r="E26" s="22"/>
      <c r="F26" s="21">
        <f>SUM(F6:F25)</f>
        <v>0</v>
      </c>
    </row>
    <row r="27" spans="1:7" ht="13.5" customHeight="1" x14ac:dyDescent="0.2">
      <c r="B27" s="73"/>
    </row>
    <row r="28" spans="1:7" ht="13.5" customHeight="1" x14ac:dyDescent="0.2">
      <c r="B28" s="73"/>
    </row>
    <row r="29" spans="1:7" ht="13.5" customHeight="1" x14ac:dyDescent="0.2">
      <c r="A29" s="46"/>
      <c r="B29" s="73"/>
      <c r="C29" s="46"/>
      <c r="D29" s="46"/>
      <c r="E29" s="46"/>
      <c r="F29" s="46"/>
    </row>
  </sheetData>
  <mergeCells count="1">
    <mergeCell ref="C26:D26"/>
  </mergeCells>
  <conditionalFormatting sqref="F1:F6 F21:F65526">
    <cfRule type="cellIs" dxfId="533" priority="15" stopIfTrue="1" operator="equal">
      <formula>0</formula>
    </cfRule>
  </conditionalFormatting>
  <conditionalFormatting sqref="F22:F24">
    <cfRule type="cellIs" dxfId="532" priority="14" stopIfTrue="1" operator="equal">
      <formula>0</formula>
    </cfRule>
  </conditionalFormatting>
  <conditionalFormatting sqref="F22:F24">
    <cfRule type="cellIs" dxfId="531" priority="13" stopIfTrue="1" operator="equal">
      <formula>0</formula>
    </cfRule>
  </conditionalFormatting>
  <conditionalFormatting sqref="F22:F24">
    <cfRule type="cellIs" dxfId="530" priority="12" stopIfTrue="1" operator="equal">
      <formula>0</formula>
    </cfRule>
  </conditionalFormatting>
  <conditionalFormatting sqref="F22:F24">
    <cfRule type="cellIs" dxfId="529" priority="11" stopIfTrue="1" operator="equal">
      <formula>0</formula>
    </cfRule>
  </conditionalFormatting>
  <conditionalFormatting sqref="F22:F23">
    <cfRule type="cellIs" dxfId="528" priority="10" stopIfTrue="1" operator="equal">
      <formula>0</formula>
    </cfRule>
  </conditionalFormatting>
  <conditionalFormatting sqref="F22:F23">
    <cfRule type="cellIs" dxfId="527" priority="8" stopIfTrue="1" operator="equal">
      <formula>0</formula>
    </cfRule>
    <cfRule type="cellIs" dxfId="526" priority="9" stopIfTrue="1" operator="equal">
      <formula>0</formula>
    </cfRule>
  </conditionalFormatting>
  <conditionalFormatting sqref="E23">
    <cfRule type="cellIs" dxfId="525" priority="7" stopIfTrue="1" operator="equal">
      <formula>0</formula>
    </cfRule>
  </conditionalFormatting>
  <conditionalFormatting sqref="F7:F8 F10:F12">
    <cfRule type="cellIs" dxfId="524" priority="6" stopIfTrue="1" operator="equal">
      <formula>0</formula>
    </cfRule>
  </conditionalFormatting>
  <conditionalFormatting sqref="F9">
    <cfRule type="cellIs" dxfId="523" priority="5" stopIfTrue="1" operator="equal">
      <formula>0</formula>
    </cfRule>
  </conditionalFormatting>
  <conditionalFormatting sqref="F13:F14 F16:F18">
    <cfRule type="cellIs" dxfId="522" priority="4" stopIfTrue="1" operator="equal">
      <formula>0</formula>
    </cfRule>
  </conditionalFormatting>
  <conditionalFormatting sqref="F15">
    <cfRule type="cellIs" dxfId="521" priority="3" stopIfTrue="1" operator="equal">
      <formula>0</formula>
    </cfRule>
  </conditionalFormatting>
  <conditionalFormatting sqref="F19:F20">
    <cfRule type="cellIs" dxfId="520" priority="2"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view="pageBreakPreview" topLeftCell="A58" zoomScaleNormal="100" zoomScaleSheetLayoutView="100" workbookViewId="0">
      <selection activeCell="E65" sqref="E65"/>
    </sheetView>
  </sheetViews>
  <sheetFormatPr defaultRowHeight="12.75" x14ac:dyDescent="0.2"/>
  <cols>
    <col min="1" max="1" width="7.85546875" style="135" bestFit="1" customWidth="1"/>
    <col min="2" max="2" width="48.85546875" style="136" customWidth="1"/>
    <col min="3" max="3" width="9.42578125" style="137" customWidth="1"/>
    <col min="4" max="4" width="5.5703125" style="138" customWidth="1"/>
    <col min="5" max="5" width="12.28515625" style="137" customWidth="1"/>
    <col min="6" max="6" width="16.28515625" style="137" customWidth="1"/>
    <col min="7" max="7" width="9.140625" style="233"/>
    <col min="8" max="256" width="9.140625" style="105"/>
    <col min="257" max="257" width="7.85546875" style="105" bestFit="1" customWidth="1"/>
    <col min="258" max="258" width="48.85546875" style="105" customWidth="1"/>
    <col min="259" max="259" width="9.42578125" style="105" customWidth="1"/>
    <col min="260" max="260" width="5.5703125" style="105" customWidth="1"/>
    <col min="261" max="261" width="12.28515625" style="105" customWidth="1"/>
    <col min="262" max="262" width="16.28515625" style="105" customWidth="1"/>
    <col min="263" max="512" width="9.140625" style="105"/>
    <col min="513" max="513" width="7.85546875" style="105" bestFit="1" customWidth="1"/>
    <col min="514" max="514" width="48.85546875" style="105" customWidth="1"/>
    <col min="515" max="515" width="9.42578125" style="105" customWidth="1"/>
    <col min="516" max="516" width="5.5703125" style="105" customWidth="1"/>
    <col min="517" max="517" width="12.28515625" style="105" customWidth="1"/>
    <col min="518" max="518" width="16.28515625" style="105" customWidth="1"/>
    <col min="519" max="768" width="9.140625" style="105"/>
    <col min="769" max="769" width="7.85546875" style="105" bestFit="1" customWidth="1"/>
    <col min="770" max="770" width="48.85546875" style="105" customWidth="1"/>
    <col min="771" max="771" width="9.42578125" style="105" customWidth="1"/>
    <col min="772" max="772" width="5.5703125" style="105" customWidth="1"/>
    <col min="773" max="773" width="12.28515625" style="105" customWidth="1"/>
    <col min="774" max="774" width="16.28515625" style="105" customWidth="1"/>
    <col min="775" max="1024" width="9.140625" style="105"/>
    <col min="1025" max="1025" width="7.85546875" style="105" bestFit="1" customWidth="1"/>
    <col min="1026" max="1026" width="48.85546875" style="105" customWidth="1"/>
    <col min="1027" max="1027" width="9.42578125" style="105" customWidth="1"/>
    <col min="1028" max="1028" width="5.5703125" style="105" customWidth="1"/>
    <col min="1029" max="1029" width="12.28515625" style="105" customWidth="1"/>
    <col min="1030" max="1030" width="16.28515625" style="105" customWidth="1"/>
    <col min="1031" max="1280" width="9.140625" style="105"/>
    <col min="1281" max="1281" width="7.85546875" style="105" bestFit="1" customWidth="1"/>
    <col min="1282" max="1282" width="48.85546875" style="105" customWidth="1"/>
    <col min="1283" max="1283" width="9.42578125" style="105" customWidth="1"/>
    <col min="1284" max="1284" width="5.5703125" style="105" customWidth="1"/>
    <col min="1285" max="1285" width="12.28515625" style="105" customWidth="1"/>
    <col min="1286" max="1286" width="16.28515625" style="105" customWidth="1"/>
    <col min="1287" max="1536" width="9.140625" style="105"/>
    <col min="1537" max="1537" width="7.85546875" style="105" bestFit="1" customWidth="1"/>
    <col min="1538" max="1538" width="48.85546875" style="105" customWidth="1"/>
    <col min="1539" max="1539" width="9.42578125" style="105" customWidth="1"/>
    <col min="1540" max="1540" width="5.5703125" style="105" customWidth="1"/>
    <col min="1541" max="1541" width="12.28515625" style="105" customWidth="1"/>
    <col min="1542" max="1542" width="16.28515625" style="105" customWidth="1"/>
    <col min="1543" max="1792" width="9.140625" style="105"/>
    <col min="1793" max="1793" width="7.85546875" style="105" bestFit="1" customWidth="1"/>
    <col min="1794" max="1794" width="48.85546875" style="105" customWidth="1"/>
    <col min="1795" max="1795" width="9.42578125" style="105" customWidth="1"/>
    <col min="1796" max="1796" width="5.5703125" style="105" customWidth="1"/>
    <col min="1797" max="1797" width="12.28515625" style="105" customWidth="1"/>
    <col min="1798" max="1798" width="16.28515625" style="105" customWidth="1"/>
    <col min="1799" max="2048" width="9.140625" style="105"/>
    <col min="2049" max="2049" width="7.85546875" style="105" bestFit="1" customWidth="1"/>
    <col min="2050" max="2050" width="48.85546875" style="105" customWidth="1"/>
    <col min="2051" max="2051" width="9.42578125" style="105" customWidth="1"/>
    <col min="2052" max="2052" width="5.5703125" style="105" customWidth="1"/>
    <col min="2053" max="2053" width="12.28515625" style="105" customWidth="1"/>
    <col min="2054" max="2054" width="16.28515625" style="105" customWidth="1"/>
    <col min="2055" max="2304" width="9.140625" style="105"/>
    <col min="2305" max="2305" width="7.85546875" style="105" bestFit="1" customWidth="1"/>
    <col min="2306" max="2306" width="48.85546875" style="105" customWidth="1"/>
    <col min="2307" max="2307" width="9.42578125" style="105" customWidth="1"/>
    <col min="2308" max="2308" width="5.5703125" style="105" customWidth="1"/>
    <col min="2309" max="2309" width="12.28515625" style="105" customWidth="1"/>
    <col min="2310" max="2310" width="16.28515625" style="105" customWidth="1"/>
    <col min="2311" max="2560" width="9.140625" style="105"/>
    <col min="2561" max="2561" width="7.85546875" style="105" bestFit="1" customWidth="1"/>
    <col min="2562" max="2562" width="48.85546875" style="105" customWidth="1"/>
    <col min="2563" max="2563" width="9.42578125" style="105" customWidth="1"/>
    <col min="2564" max="2564" width="5.5703125" style="105" customWidth="1"/>
    <col min="2565" max="2565" width="12.28515625" style="105" customWidth="1"/>
    <col min="2566" max="2566" width="16.28515625" style="105" customWidth="1"/>
    <col min="2567" max="2816" width="9.140625" style="105"/>
    <col min="2817" max="2817" width="7.85546875" style="105" bestFit="1" customWidth="1"/>
    <col min="2818" max="2818" width="48.85546875" style="105" customWidth="1"/>
    <col min="2819" max="2819" width="9.42578125" style="105" customWidth="1"/>
    <col min="2820" max="2820" width="5.5703125" style="105" customWidth="1"/>
    <col min="2821" max="2821" width="12.28515625" style="105" customWidth="1"/>
    <col min="2822" max="2822" width="16.28515625" style="105" customWidth="1"/>
    <col min="2823" max="3072" width="9.140625" style="105"/>
    <col min="3073" max="3073" width="7.85546875" style="105" bestFit="1" customWidth="1"/>
    <col min="3074" max="3074" width="48.85546875" style="105" customWidth="1"/>
    <col min="3075" max="3075" width="9.42578125" style="105" customWidth="1"/>
    <col min="3076" max="3076" width="5.5703125" style="105" customWidth="1"/>
    <col min="3077" max="3077" width="12.28515625" style="105" customWidth="1"/>
    <col min="3078" max="3078" width="16.28515625" style="105" customWidth="1"/>
    <col min="3079" max="3328" width="9.140625" style="105"/>
    <col min="3329" max="3329" width="7.85546875" style="105" bestFit="1" customWidth="1"/>
    <col min="3330" max="3330" width="48.85546875" style="105" customWidth="1"/>
    <col min="3331" max="3331" width="9.42578125" style="105" customWidth="1"/>
    <col min="3332" max="3332" width="5.5703125" style="105" customWidth="1"/>
    <col min="3333" max="3333" width="12.28515625" style="105" customWidth="1"/>
    <col min="3334" max="3334" width="16.28515625" style="105" customWidth="1"/>
    <col min="3335" max="3584" width="9.140625" style="105"/>
    <col min="3585" max="3585" width="7.85546875" style="105" bestFit="1" customWidth="1"/>
    <col min="3586" max="3586" width="48.85546875" style="105" customWidth="1"/>
    <col min="3587" max="3587" width="9.42578125" style="105" customWidth="1"/>
    <col min="3588" max="3588" width="5.5703125" style="105" customWidth="1"/>
    <col min="3589" max="3589" width="12.28515625" style="105" customWidth="1"/>
    <col min="3590" max="3590" width="16.28515625" style="105" customWidth="1"/>
    <col min="3591" max="3840" width="9.140625" style="105"/>
    <col min="3841" max="3841" width="7.85546875" style="105" bestFit="1" customWidth="1"/>
    <col min="3842" max="3842" width="48.85546875" style="105" customWidth="1"/>
    <col min="3843" max="3843" width="9.42578125" style="105" customWidth="1"/>
    <col min="3844" max="3844" width="5.5703125" style="105" customWidth="1"/>
    <col min="3845" max="3845" width="12.28515625" style="105" customWidth="1"/>
    <col min="3846" max="3846" width="16.28515625" style="105" customWidth="1"/>
    <col min="3847" max="4096" width="9.140625" style="105"/>
    <col min="4097" max="4097" width="7.85546875" style="105" bestFit="1" customWidth="1"/>
    <col min="4098" max="4098" width="48.85546875" style="105" customWidth="1"/>
    <col min="4099" max="4099" width="9.42578125" style="105" customWidth="1"/>
    <col min="4100" max="4100" width="5.5703125" style="105" customWidth="1"/>
    <col min="4101" max="4101" width="12.28515625" style="105" customWidth="1"/>
    <col min="4102" max="4102" width="16.28515625" style="105" customWidth="1"/>
    <col min="4103" max="4352" width="9.140625" style="105"/>
    <col min="4353" max="4353" width="7.85546875" style="105" bestFit="1" customWidth="1"/>
    <col min="4354" max="4354" width="48.85546875" style="105" customWidth="1"/>
    <col min="4355" max="4355" width="9.42578125" style="105" customWidth="1"/>
    <col min="4356" max="4356" width="5.5703125" style="105" customWidth="1"/>
    <col min="4357" max="4357" width="12.28515625" style="105" customWidth="1"/>
    <col min="4358" max="4358" width="16.28515625" style="105" customWidth="1"/>
    <col min="4359" max="4608" width="9.140625" style="105"/>
    <col min="4609" max="4609" width="7.85546875" style="105" bestFit="1" customWidth="1"/>
    <col min="4610" max="4610" width="48.85546875" style="105" customWidth="1"/>
    <col min="4611" max="4611" width="9.42578125" style="105" customWidth="1"/>
    <col min="4612" max="4612" width="5.5703125" style="105" customWidth="1"/>
    <col min="4613" max="4613" width="12.28515625" style="105" customWidth="1"/>
    <col min="4614" max="4614" width="16.28515625" style="105" customWidth="1"/>
    <col min="4615" max="4864" width="9.140625" style="105"/>
    <col min="4865" max="4865" width="7.85546875" style="105" bestFit="1" customWidth="1"/>
    <col min="4866" max="4866" width="48.85546875" style="105" customWidth="1"/>
    <col min="4867" max="4867" width="9.42578125" style="105" customWidth="1"/>
    <col min="4868" max="4868" width="5.5703125" style="105" customWidth="1"/>
    <col min="4869" max="4869" width="12.28515625" style="105" customWidth="1"/>
    <col min="4870" max="4870" width="16.28515625" style="105" customWidth="1"/>
    <col min="4871" max="5120" width="9.140625" style="105"/>
    <col min="5121" max="5121" width="7.85546875" style="105" bestFit="1" customWidth="1"/>
    <col min="5122" max="5122" width="48.85546875" style="105" customWidth="1"/>
    <col min="5123" max="5123" width="9.42578125" style="105" customWidth="1"/>
    <col min="5124" max="5124" width="5.5703125" style="105" customWidth="1"/>
    <col min="5125" max="5125" width="12.28515625" style="105" customWidth="1"/>
    <col min="5126" max="5126" width="16.28515625" style="105" customWidth="1"/>
    <col min="5127" max="5376" width="9.140625" style="105"/>
    <col min="5377" max="5377" width="7.85546875" style="105" bestFit="1" customWidth="1"/>
    <col min="5378" max="5378" width="48.85546875" style="105" customWidth="1"/>
    <col min="5379" max="5379" width="9.42578125" style="105" customWidth="1"/>
    <col min="5380" max="5380" width="5.5703125" style="105" customWidth="1"/>
    <col min="5381" max="5381" width="12.28515625" style="105" customWidth="1"/>
    <col min="5382" max="5382" width="16.28515625" style="105" customWidth="1"/>
    <col min="5383" max="5632" width="9.140625" style="105"/>
    <col min="5633" max="5633" width="7.85546875" style="105" bestFit="1" customWidth="1"/>
    <col min="5634" max="5634" width="48.85546875" style="105" customWidth="1"/>
    <col min="5635" max="5635" width="9.42578125" style="105" customWidth="1"/>
    <col min="5636" max="5636" width="5.5703125" style="105" customWidth="1"/>
    <col min="5637" max="5637" width="12.28515625" style="105" customWidth="1"/>
    <col min="5638" max="5638" width="16.28515625" style="105" customWidth="1"/>
    <col min="5639" max="5888" width="9.140625" style="105"/>
    <col min="5889" max="5889" width="7.85546875" style="105" bestFit="1" customWidth="1"/>
    <col min="5890" max="5890" width="48.85546875" style="105" customWidth="1"/>
    <col min="5891" max="5891" width="9.42578125" style="105" customWidth="1"/>
    <col min="5892" max="5892" width="5.5703125" style="105" customWidth="1"/>
    <col min="5893" max="5893" width="12.28515625" style="105" customWidth="1"/>
    <col min="5894" max="5894" width="16.28515625" style="105" customWidth="1"/>
    <col min="5895" max="6144" width="9.140625" style="105"/>
    <col min="6145" max="6145" width="7.85546875" style="105" bestFit="1" customWidth="1"/>
    <col min="6146" max="6146" width="48.85546875" style="105" customWidth="1"/>
    <col min="6147" max="6147" width="9.42578125" style="105" customWidth="1"/>
    <col min="6148" max="6148" width="5.5703125" style="105" customWidth="1"/>
    <col min="6149" max="6149" width="12.28515625" style="105" customWidth="1"/>
    <col min="6150" max="6150" width="16.28515625" style="105" customWidth="1"/>
    <col min="6151" max="6400" width="9.140625" style="105"/>
    <col min="6401" max="6401" width="7.85546875" style="105" bestFit="1" customWidth="1"/>
    <col min="6402" max="6402" width="48.85546875" style="105" customWidth="1"/>
    <col min="6403" max="6403" width="9.42578125" style="105" customWidth="1"/>
    <col min="6404" max="6404" width="5.5703125" style="105" customWidth="1"/>
    <col min="6405" max="6405" width="12.28515625" style="105" customWidth="1"/>
    <col min="6406" max="6406" width="16.28515625" style="105" customWidth="1"/>
    <col min="6407" max="6656" width="9.140625" style="105"/>
    <col min="6657" max="6657" width="7.85546875" style="105" bestFit="1" customWidth="1"/>
    <col min="6658" max="6658" width="48.85546875" style="105" customWidth="1"/>
    <col min="6659" max="6659" width="9.42578125" style="105" customWidth="1"/>
    <col min="6660" max="6660" width="5.5703125" style="105" customWidth="1"/>
    <col min="6661" max="6661" width="12.28515625" style="105" customWidth="1"/>
    <col min="6662" max="6662" width="16.28515625" style="105" customWidth="1"/>
    <col min="6663" max="6912" width="9.140625" style="105"/>
    <col min="6913" max="6913" width="7.85546875" style="105" bestFit="1" customWidth="1"/>
    <col min="6914" max="6914" width="48.85546875" style="105" customWidth="1"/>
    <col min="6915" max="6915" width="9.42578125" style="105" customWidth="1"/>
    <col min="6916" max="6916" width="5.5703125" style="105" customWidth="1"/>
    <col min="6917" max="6917" width="12.28515625" style="105" customWidth="1"/>
    <col min="6918" max="6918" width="16.28515625" style="105" customWidth="1"/>
    <col min="6919" max="7168" width="9.140625" style="105"/>
    <col min="7169" max="7169" width="7.85546875" style="105" bestFit="1" customWidth="1"/>
    <col min="7170" max="7170" width="48.85546875" style="105" customWidth="1"/>
    <col min="7171" max="7171" width="9.42578125" style="105" customWidth="1"/>
    <col min="7172" max="7172" width="5.5703125" style="105" customWidth="1"/>
    <col min="7173" max="7173" width="12.28515625" style="105" customWidth="1"/>
    <col min="7174" max="7174" width="16.28515625" style="105" customWidth="1"/>
    <col min="7175" max="7424" width="9.140625" style="105"/>
    <col min="7425" max="7425" width="7.85546875" style="105" bestFit="1" customWidth="1"/>
    <col min="7426" max="7426" width="48.85546875" style="105" customWidth="1"/>
    <col min="7427" max="7427" width="9.42578125" style="105" customWidth="1"/>
    <col min="7428" max="7428" width="5.5703125" style="105" customWidth="1"/>
    <col min="7429" max="7429" width="12.28515625" style="105" customWidth="1"/>
    <col min="7430" max="7430" width="16.28515625" style="105" customWidth="1"/>
    <col min="7431" max="7680" width="9.140625" style="105"/>
    <col min="7681" max="7681" width="7.85546875" style="105" bestFit="1" customWidth="1"/>
    <col min="7682" max="7682" width="48.85546875" style="105" customWidth="1"/>
    <col min="7683" max="7683" width="9.42578125" style="105" customWidth="1"/>
    <col min="7684" max="7684" width="5.5703125" style="105" customWidth="1"/>
    <col min="7685" max="7685" width="12.28515625" style="105" customWidth="1"/>
    <col min="7686" max="7686" width="16.28515625" style="105" customWidth="1"/>
    <col min="7687" max="7936" width="9.140625" style="105"/>
    <col min="7937" max="7937" width="7.85546875" style="105" bestFit="1" customWidth="1"/>
    <col min="7938" max="7938" width="48.85546875" style="105" customWidth="1"/>
    <col min="7939" max="7939" width="9.42578125" style="105" customWidth="1"/>
    <col min="7940" max="7940" width="5.5703125" style="105" customWidth="1"/>
    <col min="7941" max="7941" width="12.28515625" style="105" customWidth="1"/>
    <col min="7942" max="7942" width="16.28515625" style="105" customWidth="1"/>
    <col min="7943" max="8192" width="9.140625" style="105"/>
    <col min="8193" max="8193" width="7.85546875" style="105" bestFit="1" customWidth="1"/>
    <col min="8194" max="8194" width="48.85546875" style="105" customWidth="1"/>
    <col min="8195" max="8195" width="9.42578125" style="105" customWidth="1"/>
    <col min="8196" max="8196" width="5.5703125" style="105" customWidth="1"/>
    <col min="8197" max="8197" width="12.28515625" style="105" customWidth="1"/>
    <col min="8198" max="8198" width="16.28515625" style="105" customWidth="1"/>
    <col min="8199" max="8448" width="9.140625" style="105"/>
    <col min="8449" max="8449" width="7.85546875" style="105" bestFit="1" customWidth="1"/>
    <col min="8450" max="8450" width="48.85546875" style="105" customWidth="1"/>
    <col min="8451" max="8451" width="9.42578125" style="105" customWidth="1"/>
    <col min="8452" max="8452" width="5.5703125" style="105" customWidth="1"/>
    <col min="8453" max="8453" width="12.28515625" style="105" customWidth="1"/>
    <col min="8454" max="8454" width="16.28515625" style="105" customWidth="1"/>
    <col min="8455" max="8704" width="9.140625" style="105"/>
    <col min="8705" max="8705" width="7.85546875" style="105" bestFit="1" customWidth="1"/>
    <col min="8706" max="8706" width="48.85546875" style="105" customWidth="1"/>
    <col min="8707" max="8707" width="9.42578125" style="105" customWidth="1"/>
    <col min="8708" max="8708" width="5.5703125" style="105" customWidth="1"/>
    <col min="8709" max="8709" width="12.28515625" style="105" customWidth="1"/>
    <col min="8710" max="8710" width="16.28515625" style="105" customWidth="1"/>
    <col min="8711" max="8960" width="9.140625" style="105"/>
    <col min="8961" max="8961" width="7.85546875" style="105" bestFit="1" customWidth="1"/>
    <col min="8962" max="8962" width="48.85546875" style="105" customWidth="1"/>
    <col min="8963" max="8963" width="9.42578125" style="105" customWidth="1"/>
    <col min="8964" max="8964" width="5.5703125" style="105" customWidth="1"/>
    <col min="8965" max="8965" width="12.28515625" style="105" customWidth="1"/>
    <col min="8966" max="8966" width="16.28515625" style="105" customWidth="1"/>
    <col min="8967" max="9216" width="9.140625" style="105"/>
    <col min="9217" max="9217" width="7.85546875" style="105" bestFit="1" customWidth="1"/>
    <col min="9218" max="9218" width="48.85546875" style="105" customWidth="1"/>
    <col min="9219" max="9219" width="9.42578125" style="105" customWidth="1"/>
    <col min="9220" max="9220" width="5.5703125" style="105" customWidth="1"/>
    <col min="9221" max="9221" width="12.28515625" style="105" customWidth="1"/>
    <col min="9222" max="9222" width="16.28515625" style="105" customWidth="1"/>
    <col min="9223" max="9472" width="9.140625" style="105"/>
    <col min="9473" max="9473" width="7.85546875" style="105" bestFit="1" customWidth="1"/>
    <col min="9474" max="9474" width="48.85546875" style="105" customWidth="1"/>
    <col min="9475" max="9475" width="9.42578125" style="105" customWidth="1"/>
    <col min="9476" max="9476" width="5.5703125" style="105" customWidth="1"/>
    <col min="9477" max="9477" width="12.28515625" style="105" customWidth="1"/>
    <col min="9478" max="9478" width="16.28515625" style="105" customWidth="1"/>
    <col min="9479" max="9728" width="9.140625" style="105"/>
    <col min="9729" max="9729" width="7.85546875" style="105" bestFit="1" customWidth="1"/>
    <col min="9730" max="9730" width="48.85546875" style="105" customWidth="1"/>
    <col min="9731" max="9731" width="9.42578125" style="105" customWidth="1"/>
    <col min="9732" max="9732" width="5.5703125" style="105" customWidth="1"/>
    <col min="9733" max="9733" width="12.28515625" style="105" customWidth="1"/>
    <col min="9734" max="9734" width="16.28515625" style="105" customWidth="1"/>
    <col min="9735" max="9984" width="9.140625" style="105"/>
    <col min="9985" max="9985" width="7.85546875" style="105" bestFit="1" customWidth="1"/>
    <col min="9986" max="9986" width="48.85546875" style="105" customWidth="1"/>
    <col min="9987" max="9987" width="9.42578125" style="105" customWidth="1"/>
    <col min="9988" max="9988" width="5.5703125" style="105" customWidth="1"/>
    <col min="9989" max="9989" width="12.28515625" style="105" customWidth="1"/>
    <col min="9990" max="9990" width="16.28515625" style="105" customWidth="1"/>
    <col min="9991" max="10240" width="9.140625" style="105"/>
    <col min="10241" max="10241" width="7.85546875" style="105" bestFit="1" customWidth="1"/>
    <col min="10242" max="10242" width="48.85546875" style="105" customWidth="1"/>
    <col min="10243" max="10243" width="9.42578125" style="105" customWidth="1"/>
    <col min="10244" max="10244" width="5.5703125" style="105" customWidth="1"/>
    <col min="10245" max="10245" width="12.28515625" style="105" customWidth="1"/>
    <col min="10246" max="10246" width="16.28515625" style="105" customWidth="1"/>
    <col min="10247" max="10496" width="9.140625" style="105"/>
    <col min="10497" max="10497" width="7.85546875" style="105" bestFit="1" customWidth="1"/>
    <col min="10498" max="10498" width="48.85546875" style="105" customWidth="1"/>
    <col min="10499" max="10499" width="9.42578125" style="105" customWidth="1"/>
    <col min="10500" max="10500" width="5.5703125" style="105" customWidth="1"/>
    <col min="10501" max="10501" width="12.28515625" style="105" customWidth="1"/>
    <col min="10502" max="10502" width="16.28515625" style="105" customWidth="1"/>
    <col min="10503" max="10752" width="9.140625" style="105"/>
    <col min="10753" max="10753" width="7.85546875" style="105" bestFit="1" customWidth="1"/>
    <col min="10754" max="10754" width="48.85546875" style="105" customWidth="1"/>
    <col min="10755" max="10755" width="9.42578125" style="105" customWidth="1"/>
    <col min="10756" max="10756" width="5.5703125" style="105" customWidth="1"/>
    <col min="10757" max="10757" width="12.28515625" style="105" customWidth="1"/>
    <col min="10758" max="10758" width="16.28515625" style="105" customWidth="1"/>
    <col min="10759" max="11008" width="9.140625" style="105"/>
    <col min="11009" max="11009" width="7.85546875" style="105" bestFit="1" customWidth="1"/>
    <col min="11010" max="11010" width="48.85546875" style="105" customWidth="1"/>
    <col min="11011" max="11011" width="9.42578125" style="105" customWidth="1"/>
    <col min="11012" max="11012" width="5.5703125" style="105" customWidth="1"/>
    <col min="11013" max="11013" width="12.28515625" style="105" customWidth="1"/>
    <col min="11014" max="11014" width="16.28515625" style="105" customWidth="1"/>
    <col min="11015" max="11264" width="9.140625" style="105"/>
    <col min="11265" max="11265" width="7.85546875" style="105" bestFit="1" customWidth="1"/>
    <col min="11266" max="11266" width="48.85546875" style="105" customWidth="1"/>
    <col min="11267" max="11267" width="9.42578125" style="105" customWidth="1"/>
    <col min="11268" max="11268" width="5.5703125" style="105" customWidth="1"/>
    <col min="11269" max="11269" width="12.28515625" style="105" customWidth="1"/>
    <col min="11270" max="11270" width="16.28515625" style="105" customWidth="1"/>
    <col min="11271" max="11520" width="9.140625" style="105"/>
    <col min="11521" max="11521" width="7.85546875" style="105" bestFit="1" customWidth="1"/>
    <col min="11522" max="11522" width="48.85546875" style="105" customWidth="1"/>
    <col min="11523" max="11523" width="9.42578125" style="105" customWidth="1"/>
    <col min="11524" max="11524" width="5.5703125" style="105" customWidth="1"/>
    <col min="11525" max="11525" width="12.28515625" style="105" customWidth="1"/>
    <col min="11526" max="11526" width="16.28515625" style="105" customWidth="1"/>
    <col min="11527" max="11776" width="9.140625" style="105"/>
    <col min="11777" max="11777" width="7.85546875" style="105" bestFit="1" customWidth="1"/>
    <col min="11778" max="11778" width="48.85546875" style="105" customWidth="1"/>
    <col min="11779" max="11779" width="9.42578125" style="105" customWidth="1"/>
    <col min="11780" max="11780" width="5.5703125" style="105" customWidth="1"/>
    <col min="11781" max="11781" width="12.28515625" style="105" customWidth="1"/>
    <col min="11782" max="11782" width="16.28515625" style="105" customWidth="1"/>
    <col min="11783" max="12032" width="9.140625" style="105"/>
    <col min="12033" max="12033" width="7.85546875" style="105" bestFit="1" customWidth="1"/>
    <col min="12034" max="12034" width="48.85546875" style="105" customWidth="1"/>
    <col min="12035" max="12035" width="9.42578125" style="105" customWidth="1"/>
    <col min="12036" max="12036" width="5.5703125" style="105" customWidth="1"/>
    <col min="12037" max="12037" width="12.28515625" style="105" customWidth="1"/>
    <col min="12038" max="12038" width="16.28515625" style="105" customWidth="1"/>
    <col min="12039" max="12288" width="9.140625" style="105"/>
    <col min="12289" max="12289" width="7.85546875" style="105" bestFit="1" customWidth="1"/>
    <col min="12290" max="12290" width="48.85546875" style="105" customWidth="1"/>
    <col min="12291" max="12291" width="9.42578125" style="105" customWidth="1"/>
    <col min="12292" max="12292" width="5.5703125" style="105" customWidth="1"/>
    <col min="12293" max="12293" width="12.28515625" style="105" customWidth="1"/>
    <col min="12294" max="12294" width="16.28515625" style="105" customWidth="1"/>
    <col min="12295" max="12544" width="9.140625" style="105"/>
    <col min="12545" max="12545" width="7.85546875" style="105" bestFit="1" customWidth="1"/>
    <col min="12546" max="12546" width="48.85546875" style="105" customWidth="1"/>
    <col min="12547" max="12547" width="9.42578125" style="105" customWidth="1"/>
    <col min="12548" max="12548" width="5.5703125" style="105" customWidth="1"/>
    <col min="12549" max="12549" width="12.28515625" style="105" customWidth="1"/>
    <col min="12550" max="12550" width="16.28515625" style="105" customWidth="1"/>
    <col min="12551" max="12800" width="9.140625" style="105"/>
    <col min="12801" max="12801" width="7.85546875" style="105" bestFit="1" customWidth="1"/>
    <col min="12802" max="12802" width="48.85546875" style="105" customWidth="1"/>
    <col min="12803" max="12803" width="9.42578125" style="105" customWidth="1"/>
    <col min="12804" max="12804" width="5.5703125" style="105" customWidth="1"/>
    <col min="12805" max="12805" width="12.28515625" style="105" customWidth="1"/>
    <col min="12806" max="12806" width="16.28515625" style="105" customWidth="1"/>
    <col min="12807" max="13056" width="9.140625" style="105"/>
    <col min="13057" max="13057" width="7.85546875" style="105" bestFit="1" customWidth="1"/>
    <col min="13058" max="13058" width="48.85546875" style="105" customWidth="1"/>
    <col min="13059" max="13059" width="9.42578125" style="105" customWidth="1"/>
    <col min="13060" max="13060" width="5.5703125" style="105" customWidth="1"/>
    <col min="13061" max="13061" width="12.28515625" style="105" customWidth="1"/>
    <col min="13062" max="13062" width="16.28515625" style="105" customWidth="1"/>
    <col min="13063" max="13312" width="9.140625" style="105"/>
    <col min="13313" max="13313" width="7.85546875" style="105" bestFit="1" customWidth="1"/>
    <col min="13314" max="13314" width="48.85546875" style="105" customWidth="1"/>
    <col min="13315" max="13315" width="9.42578125" style="105" customWidth="1"/>
    <col min="13316" max="13316" width="5.5703125" style="105" customWidth="1"/>
    <col min="13317" max="13317" width="12.28515625" style="105" customWidth="1"/>
    <col min="13318" max="13318" width="16.28515625" style="105" customWidth="1"/>
    <col min="13319" max="13568" width="9.140625" style="105"/>
    <col min="13569" max="13569" width="7.85546875" style="105" bestFit="1" customWidth="1"/>
    <col min="13570" max="13570" width="48.85546875" style="105" customWidth="1"/>
    <col min="13571" max="13571" width="9.42578125" style="105" customWidth="1"/>
    <col min="13572" max="13572" width="5.5703125" style="105" customWidth="1"/>
    <col min="13573" max="13573" width="12.28515625" style="105" customWidth="1"/>
    <col min="13574" max="13574" width="16.28515625" style="105" customWidth="1"/>
    <col min="13575" max="13824" width="9.140625" style="105"/>
    <col min="13825" max="13825" width="7.85546875" style="105" bestFit="1" customWidth="1"/>
    <col min="13826" max="13826" width="48.85546875" style="105" customWidth="1"/>
    <col min="13827" max="13827" width="9.42578125" style="105" customWidth="1"/>
    <col min="13828" max="13828" width="5.5703125" style="105" customWidth="1"/>
    <col min="13829" max="13829" width="12.28515625" style="105" customWidth="1"/>
    <col min="13830" max="13830" width="16.28515625" style="105" customWidth="1"/>
    <col min="13831" max="14080" width="9.140625" style="105"/>
    <col min="14081" max="14081" width="7.85546875" style="105" bestFit="1" customWidth="1"/>
    <col min="14082" max="14082" width="48.85546875" style="105" customWidth="1"/>
    <col min="14083" max="14083" width="9.42578125" style="105" customWidth="1"/>
    <col min="14084" max="14084" width="5.5703125" style="105" customWidth="1"/>
    <col min="14085" max="14085" width="12.28515625" style="105" customWidth="1"/>
    <col min="14086" max="14086" width="16.28515625" style="105" customWidth="1"/>
    <col min="14087" max="14336" width="9.140625" style="105"/>
    <col min="14337" max="14337" width="7.85546875" style="105" bestFit="1" customWidth="1"/>
    <col min="14338" max="14338" width="48.85546875" style="105" customWidth="1"/>
    <col min="14339" max="14339" width="9.42578125" style="105" customWidth="1"/>
    <col min="14340" max="14340" width="5.5703125" style="105" customWidth="1"/>
    <col min="14341" max="14341" width="12.28515625" style="105" customWidth="1"/>
    <col min="14342" max="14342" width="16.28515625" style="105" customWidth="1"/>
    <col min="14343" max="14592" width="9.140625" style="105"/>
    <col min="14593" max="14593" width="7.85546875" style="105" bestFit="1" customWidth="1"/>
    <col min="14594" max="14594" width="48.85546875" style="105" customWidth="1"/>
    <col min="14595" max="14595" width="9.42578125" style="105" customWidth="1"/>
    <col min="14596" max="14596" width="5.5703125" style="105" customWidth="1"/>
    <col min="14597" max="14597" width="12.28515625" style="105" customWidth="1"/>
    <col min="14598" max="14598" width="16.28515625" style="105" customWidth="1"/>
    <col min="14599" max="14848" width="9.140625" style="105"/>
    <col min="14849" max="14849" width="7.85546875" style="105" bestFit="1" customWidth="1"/>
    <col min="14850" max="14850" width="48.85546875" style="105" customWidth="1"/>
    <col min="14851" max="14851" width="9.42578125" style="105" customWidth="1"/>
    <col min="14852" max="14852" width="5.5703125" style="105" customWidth="1"/>
    <col min="14853" max="14853" width="12.28515625" style="105" customWidth="1"/>
    <col min="14854" max="14854" width="16.28515625" style="105" customWidth="1"/>
    <col min="14855" max="15104" width="9.140625" style="105"/>
    <col min="15105" max="15105" width="7.85546875" style="105" bestFit="1" customWidth="1"/>
    <col min="15106" max="15106" width="48.85546875" style="105" customWidth="1"/>
    <col min="15107" max="15107" width="9.42578125" style="105" customWidth="1"/>
    <col min="15108" max="15108" width="5.5703125" style="105" customWidth="1"/>
    <col min="15109" max="15109" width="12.28515625" style="105" customWidth="1"/>
    <col min="15110" max="15110" width="16.28515625" style="105" customWidth="1"/>
    <col min="15111" max="15360" width="9.140625" style="105"/>
    <col min="15361" max="15361" width="7.85546875" style="105" bestFit="1" customWidth="1"/>
    <col min="15362" max="15362" width="48.85546875" style="105" customWidth="1"/>
    <col min="15363" max="15363" width="9.42578125" style="105" customWidth="1"/>
    <col min="15364" max="15364" width="5.5703125" style="105" customWidth="1"/>
    <col min="15365" max="15365" width="12.28515625" style="105" customWidth="1"/>
    <col min="15366" max="15366" width="16.28515625" style="105" customWidth="1"/>
    <col min="15367" max="15616" width="9.140625" style="105"/>
    <col min="15617" max="15617" width="7.85546875" style="105" bestFit="1" customWidth="1"/>
    <col min="15618" max="15618" width="48.85546875" style="105" customWidth="1"/>
    <col min="15619" max="15619" width="9.42578125" style="105" customWidth="1"/>
    <col min="15620" max="15620" width="5.5703125" style="105" customWidth="1"/>
    <col min="15621" max="15621" width="12.28515625" style="105" customWidth="1"/>
    <col min="15622" max="15622" width="16.28515625" style="105" customWidth="1"/>
    <col min="15623" max="15872" width="9.140625" style="105"/>
    <col min="15873" max="15873" width="7.85546875" style="105" bestFit="1" customWidth="1"/>
    <col min="15874" max="15874" width="48.85546875" style="105" customWidth="1"/>
    <col min="15875" max="15875" width="9.42578125" style="105" customWidth="1"/>
    <col min="15876" max="15876" width="5.5703125" style="105" customWidth="1"/>
    <col min="15877" max="15877" width="12.28515625" style="105" customWidth="1"/>
    <col min="15878" max="15878" width="16.28515625" style="105" customWidth="1"/>
    <col min="15879" max="16128" width="9.140625" style="105"/>
    <col min="16129" max="16129" width="7.85546875" style="105" bestFit="1" customWidth="1"/>
    <col min="16130" max="16130" width="48.85546875" style="105" customWidth="1"/>
    <col min="16131" max="16131" width="9.42578125" style="105" customWidth="1"/>
    <col min="16132" max="16132" width="5.5703125" style="105" customWidth="1"/>
    <col min="16133" max="16133" width="12.28515625" style="105" customWidth="1"/>
    <col min="16134" max="16134" width="16.28515625" style="105" customWidth="1"/>
    <col min="16135" max="16384" width="9.140625" style="105"/>
  </cols>
  <sheetData>
    <row r="1" spans="1:6" ht="13.5" customHeight="1" x14ac:dyDescent="0.2">
      <c r="A1" s="103" t="s">
        <v>46</v>
      </c>
      <c r="B1" s="103" t="s">
        <v>45</v>
      </c>
      <c r="C1" s="103" t="s">
        <v>44</v>
      </c>
      <c r="D1" s="103" t="s">
        <v>43</v>
      </c>
      <c r="E1" s="103" t="s">
        <v>42</v>
      </c>
      <c r="F1" s="104" t="s">
        <v>41</v>
      </c>
    </row>
    <row r="2" spans="1:6" ht="13.5" customHeight="1" x14ac:dyDescent="0.2">
      <c r="A2" s="106"/>
      <c r="B2" s="107"/>
      <c r="C2" s="108"/>
      <c r="D2" s="108"/>
      <c r="E2" s="108"/>
      <c r="F2" s="108"/>
    </row>
    <row r="3" spans="1:6" ht="17.25" customHeight="1" x14ac:dyDescent="0.2">
      <c r="A3" s="109" t="s">
        <v>116</v>
      </c>
      <c r="B3" s="110" t="s">
        <v>448</v>
      </c>
      <c r="C3"/>
      <c r="D3"/>
      <c r="E3"/>
      <c r="F3"/>
    </row>
    <row r="4" spans="1:6" ht="13.5" customHeight="1" x14ac:dyDescent="0.2">
      <c r="A4" s="106"/>
      <c r="B4" s="73"/>
      <c r="C4" s="108"/>
      <c r="D4" s="108"/>
      <c r="E4" s="108"/>
      <c r="F4" s="108"/>
    </row>
    <row r="5" spans="1:6" ht="13.5" customHeight="1" x14ac:dyDescent="0.2">
      <c r="A5" s="111"/>
      <c r="B5" s="107"/>
      <c r="C5" s="108"/>
      <c r="D5" s="108"/>
      <c r="E5" s="108"/>
      <c r="F5" s="108"/>
    </row>
    <row r="6" spans="1:6" ht="29.25" customHeight="1" x14ac:dyDescent="0.2">
      <c r="A6" s="263" t="s">
        <v>300</v>
      </c>
      <c r="B6" s="263"/>
      <c r="C6" s="263"/>
      <c r="D6" s="263"/>
      <c r="E6" s="263"/>
      <c r="F6" s="263"/>
    </row>
    <row r="7" spans="1:6" ht="29.25" customHeight="1" x14ac:dyDescent="0.2">
      <c r="A7" s="263"/>
      <c r="B7" s="263"/>
      <c r="C7" s="263"/>
      <c r="D7" s="263"/>
      <c r="E7" s="263"/>
      <c r="F7" s="263"/>
    </row>
    <row r="8" spans="1:6" ht="29.25" customHeight="1" x14ac:dyDescent="0.2">
      <c r="A8" s="263"/>
      <c r="B8" s="263"/>
      <c r="C8" s="263"/>
      <c r="D8" s="263"/>
      <c r="E8" s="263"/>
      <c r="F8" s="263"/>
    </row>
    <row r="9" spans="1:6" ht="29.25" customHeight="1" x14ac:dyDescent="0.2">
      <c r="A9" s="263"/>
      <c r="B9" s="263"/>
      <c r="C9" s="263"/>
      <c r="D9" s="263"/>
      <c r="E9" s="263"/>
      <c r="F9" s="263"/>
    </row>
    <row r="10" spans="1:6" ht="29.25" customHeight="1" x14ac:dyDescent="0.2">
      <c r="A10" s="263"/>
      <c r="B10" s="263"/>
      <c r="C10" s="263"/>
      <c r="D10" s="263"/>
      <c r="E10" s="263"/>
      <c r="F10" s="263"/>
    </row>
    <row r="11" spans="1:6" ht="29.25" customHeight="1" x14ac:dyDescent="0.2">
      <c r="A11" s="263"/>
      <c r="B11" s="263"/>
      <c r="C11" s="263"/>
      <c r="D11" s="263"/>
      <c r="E11" s="263"/>
      <c r="F11" s="263"/>
    </row>
    <row r="12" spans="1:6" ht="29.25" customHeight="1" x14ac:dyDescent="0.2">
      <c r="A12" s="263"/>
      <c r="B12" s="263"/>
      <c r="C12" s="263"/>
      <c r="D12" s="263"/>
      <c r="E12" s="263"/>
      <c r="F12" s="263"/>
    </row>
    <row r="13" spans="1:6" ht="29.25" customHeight="1" x14ac:dyDescent="0.2">
      <c r="A13" s="263"/>
      <c r="B13" s="263"/>
      <c r="C13" s="263"/>
      <c r="D13" s="263"/>
      <c r="E13" s="263"/>
      <c r="F13" s="263"/>
    </row>
    <row r="14" spans="1:6" ht="29.25" customHeight="1" x14ac:dyDescent="0.2">
      <c r="A14" s="263"/>
      <c r="B14" s="263"/>
      <c r="C14" s="263"/>
      <c r="D14" s="263"/>
      <c r="E14" s="263"/>
      <c r="F14" s="263"/>
    </row>
    <row r="15" spans="1:6" ht="29.25" customHeight="1" x14ac:dyDescent="0.2">
      <c r="A15" s="263"/>
      <c r="B15" s="263"/>
      <c r="C15" s="263"/>
      <c r="D15" s="263"/>
      <c r="E15" s="263"/>
      <c r="F15" s="263"/>
    </row>
    <row r="16" spans="1:6" ht="29.25" customHeight="1" x14ac:dyDescent="0.2">
      <c r="A16" s="263"/>
      <c r="B16" s="263"/>
      <c r="C16" s="263"/>
      <c r="D16" s="263"/>
      <c r="E16" s="263"/>
      <c r="F16" s="263"/>
    </row>
    <row r="17" spans="1:6" ht="29.25" customHeight="1" x14ac:dyDescent="0.2">
      <c r="A17" s="263"/>
      <c r="B17" s="263"/>
      <c r="C17" s="263"/>
      <c r="D17" s="263"/>
      <c r="E17" s="263"/>
      <c r="F17" s="263"/>
    </row>
    <row r="18" spans="1:6" ht="29.25" customHeight="1" x14ac:dyDescent="0.2">
      <c r="A18" s="263"/>
      <c r="B18" s="263"/>
      <c r="C18" s="263"/>
      <c r="D18" s="263"/>
      <c r="E18" s="263"/>
      <c r="F18" s="263"/>
    </row>
    <row r="19" spans="1:6" ht="29.25" customHeight="1" x14ac:dyDescent="0.2">
      <c r="A19" s="263"/>
      <c r="B19" s="263"/>
      <c r="C19" s="263"/>
      <c r="D19" s="263"/>
      <c r="E19" s="263"/>
      <c r="F19" s="263"/>
    </row>
    <row r="20" spans="1:6" ht="29.25" customHeight="1" x14ac:dyDescent="0.2">
      <c r="A20" s="263"/>
      <c r="B20" s="263"/>
      <c r="C20" s="263"/>
      <c r="D20" s="263"/>
      <c r="E20" s="263"/>
      <c r="F20" s="263"/>
    </row>
    <row r="21" spans="1:6" ht="29.25" customHeight="1" x14ac:dyDescent="0.2">
      <c r="A21" s="263"/>
      <c r="B21" s="263"/>
      <c r="C21" s="263"/>
      <c r="D21" s="263"/>
      <c r="E21" s="263"/>
      <c r="F21" s="263"/>
    </row>
    <row r="22" spans="1:6" ht="29.25" customHeight="1" x14ac:dyDescent="0.2">
      <c r="A22" s="263"/>
      <c r="B22" s="263"/>
      <c r="C22" s="263"/>
      <c r="D22" s="263"/>
      <c r="E22" s="263"/>
      <c r="F22" s="263"/>
    </row>
    <row r="23" spans="1:6" ht="29.25" customHeight="1" x14ac:dyDescent="0.2">
      <c r="A23" s="263"/>
      <c r="B23" s="263"/>
      <c r="C23" s="263"/>
      <c r="D23" s="263"/>
      <c r="E23" s="263"/>
      <c r="F23" s="263"/>
    </row>
    <row r="24" spans="1:6" ht="29.25" customHeight="1" x14ac:dyDescent="0.2">
      <c r="A24" s="263"/>
      <c r="B24" s="263"/>
      <c r="C24" s="263"/>
      <c r="D24" s="263"/>
      <c r="E24" s="263"/>
      <c r="F24" s="263"/>
    </row>
    <row r="25" spans="1:6" ht="40.5" customHeight="1" x14ac:dyDescent="0.2">
      <c r="A25" s="263"/>
      <c r="B25" s="263"/>
      <c r="C25" s="263"/>
      <c r="D25" s="263"/>
      <c r="E25" s="263"/>
      <c r="F25" s="263"/>
    </row>
    <row r="26" spans="1:6" ht="40.5" customHeight="1" x14ac:dyDescent="0.2">
      <c r="A26" s="263"/>
      <c r="B26" s="263"/>
      <c r="C26" s="263"/>
      <c r="D26" s="263"/>
      <c r="E26" s="263"/>
      <c r="F26" s="263"/>
    </row>
    <row r="27" spans="1:6" ht="40.5" customHeight="1" x14ac:dyDescent="0.2">
      <c r="A27" s="263"/>
      <c r="B27" s="263"/>
      <c r="C27" s="263"/>
      <c r="D27" s="263"/>
      <c r="E27" s="263"/>
      <c r="F27" s="263"/>
    </row>
    <row r="28" spans="1:6" ht="13.5" customHeight="1" x14ac:dyDescent="0.2">
      <c r="A28" s="112"/>
      <c r="B28" s="107"/>
      <c r="C28" s="108"/>
      <c r="D28" s="108"/>
      <c r="E28" s="108"/>
      <c r="F28" s="108"/>
    </row>
    <row r="29" spans="1:6" ht="204" x14ac:dyDescent="0.2">
      <c r="A29" s="113"/>
      <c r="B29" s="114" t="s">
        <v>415</v>
      </c>
      <c r="C29" s="115"/>
      <c r="D29" s="115"/>
      <c r="E29" s="115"/>
      <c r="F29" s="115"/>
    </row>
    <row r="30" spans="1:6" ht="13.5" customHeight="1" x14ac:dyDescent="0.2">
      <c r="A30" s="113"/>
      <c r="B30" s="116"/>
      <c r="C30" s="117"/>
      <c r="D30" s="117"/>
      <c r="E30" s="117"/>
      <c r="F30" s="117"/>
    </row>
    <row r="31" spans="1:6" ht="13.5" customHeight="1" x14ac:dyDescent="0.2">
      <c r="A31" s="106"/>
      <c r="B31" s="107"/>
      <c r="C31" s="108"/>
      <c r="D31" s="108"/>
      <c r="E31" s="108"/>
      <c r="F31" s="108"/>
    </row>
    <row r="32" spans="1:6" ht="204.75" thickBot="1" x14ac:dyDescent="0.25">
      <c r="A32" s="118" t="s">
        <v>40</v>
      </c>
      <c r="B32" s="128" t="s">
        <v>654</v>
      </c>
      <c r="C32" s="119"/>
      <c r="D32" s="120"/>
      <c r="E32" s="120"/>
      <c r="F32" s="121"/>
    </row>
    <row r="33" spans="1:6" ht="19.5" customHeight="1" thickBot="1" x14ac:dyDescent="0.25">
      <c r="A33" s="122"/>
      <c r="B33" s="123" t="s">
        <v>652</v>
      </c>
      <c r="C33" s="124">
        <v>2743</v>
      </c>
      <c r="D33" s="125" t="s">
        <v>27</v>
      </c>
      <c r="E33" s="126"/>
      <c r="F33" s="127">
        <f>C33*E33</f>
        <v>0</v>
      </c>
    </row>
    <row r="34" spans="1:6" ht="19.5" customHeight="1" thickBot="1" x14ac:dyDescent="0.25">
      <c r="A34" s="122"/>
      <c r="B34" s="123" t="s">
        <v>653</v>
      </c>
      <c r="C34" s="124">
        <v>123</v>
      </c>
      <c r="D34" s="125" t="s">
        <v>27</v>
      </c>
      <c r="E34" s="126"/>
      <c r="F34" s="127">
        <f>C34*E34</f>
        <v>0</v>
      </c>
    </row>
    <row r="35" spans="1:6" ht="13.5" customHeight="1" x14ac:dyDescent="0.2">
      <c r="A35" s="106"/>
      <c r="B35" s="107"/>
      <c r="C35" s="108"/>
      <c r="D35" s="108"/>
      <c r="E35" s="108"/>
      <c r="F35" s="108"/>
    </row>
    <row r="36" spans="1:6" ht="166.5" thickBot="1" x14ac:dyDescent="0.25">
      <c r="A36" s="118" t="s">
        <v>39</v>
      </c>
      <c r="B36" s="128" t="s">
        <v>651</v>
      </c>
      <c r="C36" s="119"/>
      <c r="D36" s="120"/>
      <c r="E36" s="120"/>
      <c r="F36" s="121"/>
    </row>
    <row r="37" spans="1:6" ht="19.5" customHeight="1" thickBot="1" x14ac:dyDescent="0.25">
      <c r="A37" s="122"/>
      <c r="B37" s="123" t="s">
        <v>301</v>
      </c>
      <c r="C37" s="124">
        <v>1018</v>
      </c>
      <c r="D37" s="125" t="s">
        <v>27</v>
      </c>
      <c r="E37" s="126"/>
      <c r="F37" s="127">
        <f>C37*E37</f>
        <v>0</v>
      </c>
    </row>
    <row r="38" spans="1:6" ht="19.5" customHeight="1" thickBot="1" x14ac:dyDescent="0.25">
      <c r="A38" s="122"/>
      <c r="B38" s="123" t="s">
        <v>650</v>
      </c>
      <c r="C38" s="124">
        <v>1018</v>
      </c>
      <c r="D38" s="125" t="s">
        <v>27</v>
      </c>
      <c r="E38" s="126"/>
      <c r="F38" s="127">
        <f>C38*E38</f>
        <v>0</v>
      </c>
    </row>
    <row r="39" spans="1:6" ht="19.5" customHeight="1" thickBot="1" x14ac:dyDescent="0.25">
      <c r="A39" s="122"/>
      <c r="B39" s="123" t="s">
        <v>302</v>
      </c>
      <c r="C39" s="124">
        <v>1018</v>
      </c>
      <c r="D39" s="125" t="s">
        <v>27</v>
      </c>
      <c r="E39" s="126"/>
      <c r="F39" s="127">
        <f>C39*E39</f>
        <v>0</v>
      </c>
    </row>
    <row r="40" spans="1:6" ht="13.5" customHeight="1" x14ac:dyDescent="0.2">
      <c r="A40" s="106"/>
      <c r="B40" s="107"/>
      <c r="C40" s="108"/>
      <c r="D40" s="108"/>
      <c r="E40" s="108"/>
      <c r="F40" s="108"/>
    </row>
    <row r="41" spans="1:6" ht="166.5" thickBot="1" x14ac:dyDescent="0.25">
      <c r="A41" s="118" t="s">
        <v>37</v>
      </c>
      <c r="B41" s="128" t="s">
        <v>649</v>
      </c>
      <c r="C41" s="119"/>
      <c r="D41" s="120"/>
      <c r="E41" s="120"/>
      <c r="F41" s="121"/>
    </row>
    <row r="42" spans="1:6" ht="19.5" customHeight="1" thickBot="1" x14ac:dyDescent="0.25">
      <c r="A42" s="122"/>
      <c r="B42" s="123" t="s">
        <v>301</v>
      </c>
      <c r="C42" s="124">
        <v>53</v>
      </c>
      <c r="D42" s="125" t="s">
        <v>27</v>
      </c>
      <c r="E42" s="126"/>
      <c r="F42" s="127">
        <f>C42*E42</f>
        <v>0</v>
      </c>
    </row>
    <row r="43" spans="1:6" ht="19.5" customHeight="1" thickBot="1" x14ac:dyDescent="0.25">
      <c r="A43" s="122"/>
      <c r="B43" s="123" t="s">
        <v>303</v>
      </c>
      <c r="C43" s="124">
        <v>53</v>
      </c>
      <c r="D43" s="125" t="s">
        <v>27</v>
      </c>
      <c r="E43" s="126"/>
      <c r="F43" s="127">
        <f>C43*E43</f>
        <v>0</v>
      </c>
    </row>
    <row r="44" spans="1:6" ht="19.5" customHeight="1" thickBot="1" x14ac:dyDescent="0.25">
      <c r="A44" s="122"/>
      <c r="B44" s="123" t="s">
        <v>304</v>
      </c>
      <c r="C44" s="124">
        <v>53</v>
      </c>
      <c r="D44" s="125" t="s">
        <v>27</v>
      </c>
      <c r="E44" s="126"/>
      <c r="F44" s="127">
        <f>C44*E44</f>
        <v>0</v>
      </c>
    </row>
    <row r="45" spans="1:6" ht="13.5" customHeight="1" x14ac:dyDescent="0.2">
      <c r="A45" s="106"/>
      <c r="B45" s="107"/>
      <c r="C45" s="108"/>
      <c r="D45" s="108"/>
      <c r="E45" s="108"/>
      <c r="F45" s="108"/>
    </row>
    <row r="46" spans="1:6" ht="102.75" thickBot="1" x14ac:dyDescent="0.25">
      <c r="A46" s="118" t="s">
        <v>36</v>
      </c>
      <c r="B46" s="128" t="s">
        <v>486</v>
      </c>
      <c r="C46" s="119"/>
      <c r="D46" s="120"/>
      <c r="E46" s="120"/>
      <c r="F46" s="121"/>
    </row>
    <row r="47" spans="1:6" ht="19.5" customHeight="1" thickBot="1" x14ac:dyDescent="0.25">
      <c r="A47" s="122"/>
      <c r="B47" s="123"/>
      <c r="C47" s="124">
        <v>2451</v>
      </c>
      <c r="D47" s="125" t="s">
        <v>27</v>
      </c>
      <c r="E47" s="126"/>
      <c r="F47" s="127">
        <f>C47*E47</f>
        <v>0</v>
      </c>
    </row>
    <row r="48" spans="1:6" ht="13.5" customHeight="1" x14ac:dyDescent="0.2">
      <c r="A48" s="106"/>
      <c r="B48" s="107"/>
      <c r="C48" s="108"/>
      <c r="D48" s="108"/>
      <c r="E48" s="108"/>
      <c r="F48" s="108"/>
    </row>
    <row r="49" spans="1:6" ht="115.5" thickBot="1" x14ac:dyDescent="0.25">
      <c r="A49" s="118" t="s">
        <v>34</v>
      </c>
      <c r="B49" s="128" t="s">
        <v>648</v>
      </c>
      <c r="C49" s="119"/>
      <c r="D49" s="120"/>
      <c r="E49" s="120"/>
      <c r="F49" s="121"/>
    </row>
    <row r="50" spans="1:6" ht="19.5" customHeight="1" thickBot="1" x14ac:dyDescent="0.25">
      <c r="A50" s="122"/>
      <c r="B50" s="123"/>
      <c r="C50" s="124">
        <v>117</v>
      </c>
      <c r="D50" s="125" t="s">
        <v>27</v>
      </c>
      <c r="E50" s="126"/>
      <c r="F50" s="127">
        <f>C50*E50</f>
        <v>0</v>
      </c>
    </row>
    <row r="51" spans="1:6" ht="13.5" customHeight="1" x14ac:dyDescent="0.2">
      <c r="A51" s="106"/>
      <c r="B51" s="107"/>
      <c r="C51" s="108"/>
      <c r="D51" s="108"/>
      <c r="E51" s="108"/>
      <c r="F51" s="108"/>
    </row>
    <row r="52" spans="1:6" ht="90" thickBot="1" x14ac:dyDescent="0.25">
      <c r="A52" s="118" t="s">
        <v>32</v>
      </c>
      <c r="B52" s="128" t="s">
        <v>487</v>
      </c>
      <c r="C52" s="119"/>
      <c r="D52" s="120"/>
      <c r="E52" s="120"/>
      <c r="F52" s="121"/>
    </row>
    <row r="53" spans="1:6" ht="19.5" customHeight="1" thickBot="1" x14ac:dyDescent="0.25">
      <c r="A53" s="122"/>
      <c r="B53" s="123"/>
      <c r="C53" s="124">
        <v>2298</v>
      </c>
      <c r="D53" s="125" t="s">
        <v>27</v>
      </c>
      <c r="E53" s="126"/>
      <c r="F53" s="127">
        <f>C53*E53</f>
        <v>0</v>
      </c>
    </row>
    <row r="54" spans="1:6" ht="13.5" customHeight="1" x14ac:dyDescent="0.2">
      <c r="A54" s="106"/>
      <c r="B54" s="107"/>
      <c r="C54" s="108"/>
      <c r="D54" s="108"/>
      <c r="E54" s="108"/>
      <c r="F54" s="108"/>
    </row>
    <row r="55" spans="1:6" ht="90" thickBot="1" x14ac:dyDescent="0.25">
      <c r="A55" s="118" t="s">
        <v>29</v>
      </c>
      <c r="B55" s="128" t="s">
        <v>488</v>
      </c>
      <c r="C55" s="119"/>
      <c r="D55" s="120"/>
      <c r="E55" s="120"/>
      <c r="F55" s="121"/>
    </row>
    <row r="56" spans="1:6" ht="19.5" customHeight="1" thickBot="1" x14ac:dyDescent="0.25">
      <c r="A56" s="122"/>
      <c r="B56" s="123" t="s">
        <v>315</v>
      </c>
      <c r="C56" s="124">
        <v>481</v>
      </c>
      <c r="D56" s="125" t="s">
        <v>27</v>
      </c>
      <c r="E56" s="126"/>
      <c r="F56" s="127">
        <f>C56*E56</f>
        <v>0</v>
      </c>
    </row>
    <row r="57" spans="1:6" ht="19.5" customHeight="1" thickBot="1" x14ac:dyDescent="0.25">
      <c r="A57" s="122"/>
      <c r="B57" s="123" t="s">
        <v>316</v>
      </c>
      <c r="C57" s="124">
        <v>204</v>
      </c>
      <c r="D57" s="125" t="s">
        <v>27</v>
      </c>
      <c r="E57" s="126"/>
      <c r="F57" s="127">
        <f>C57*E57</f>
        <v>0</v>
      </c>
    </row>
    <row r="58" spans="1:6" ht="13.5" customHeight="1" x14ac:dyDescent="0.2">
      <c r="A58" s="106"/>
      <c r="B58" s="107"/>
      <c r="C58" s="108"/>
      <c r="D58" s="108"/>
      <c r="E58" s="108"/>
      <c r="F58" s="108"/>
    </row>
    <row r="59" spans="1:6" ht="90" thickBot="1" x14ac:dyDescent="0.25">
      <c r="A59" s="118" t="s">
        <v>26</v>
      </c>
      <c r="B59" s="128" t="s">
        <v>490</v>
      </c>
      <c r="C59" s="119"/>
      <c r="D59" s="120"/>
      <c r="E59" s="120"/>
      <c r="F59" s="121"/>
    </row>
    <row r="60" spans="1:6" ht="19.5" customHeight="1" thickBot="1" x14ac:dyDescent="0.25">
      <c r="A60" s="122"/>
      <c r="B60" s="123"/>
      <c r="C60" s="124">
        <v>290</v>
      </c>
      <c r="D60" s="125" t="s">
        <v>27</v>
      </c>
      <c r="E60" s="126"/>
      <c r="F60" s="127">
        <f>C60*E60</f>
        <v>0</v>
      </c>
    </row>
    <row r="61" spans="1:6" ht="13.5" customHeight="1" x14ac:dyDescent="0.2">
      <c r="A61" s="106"/>
      <c r="B61" s="107"/>
      <c r="C61" s="108"/>
      <c r="D61" s="108"/>
      <c r="E61" s="108"/>
      <c r="F61" s="108"/>
    </row>
    <row r="62" spans="1:6" ht="102.75" thickBot="1" x14ac:dyDescent="0.25">
      <c r="A62" s="118" t="s">
        <v>56</v>
      </c>
      <c r="B62" s="128" t="s">
        <v>489</v>
      </c>
      <c r="C62" s="119"/>
      <c r="D62" s="120"/>
      <c r="E62" s="120"/>
      <c r="F62" s="121"/>
    </row>
    <row r="63" spans="1:6" ht="19.5" customHeight="1" thickBot="1" x14ac:dyDescent="0.25">
      <c r="A63" s="122"/>
      <c r="B63" s="123"/>
      <c r="C63" s="124">
        <v>172</v>
      </c>
      <c r="D63" s="125" t="s">
        <v>27</v>
      </c>
      <c r="E63" s="126"/>
      <c r="F63" s="127">
        <f>C63*E63</f>
        <v>0</v>
      </c>
    </row>
    <row r="64" spans="1:6" ht="13.5" customHeight="1" x14ac:dyDescent="0.2">
      <c r="A64" s="106"/>
      <c r="B64" s="107"/>
      <c r="C64" s="108"/>
      <c r="D64" s="108"/>
      <c r="E64" s="108"/>
      <c r="F64" s="108"/>
    </row>
    <row r="65" spans="1:7" s="1" customFormat="1" ht="64.5" thickBot="1" x14ac:dyDescent="0.25">
      <c r="A65" s="36" t="s">
        <v>55</v>
      </c>
      <c r="B65" s="69" t="s">
        <v>414</v>
      </c>
      <c r="C65" s="35"/>
      <c r="D65" s="40"/>
      <c r="E65" s="40"/>
      <c r="F65" s="45"/>
      <c r="G65" s="234"/>
    </row>
    <row r="66" spans="1:7" s="1" customFormat="1" ht="21.75" customHeight="1" thickBot="1" x14ac:dyDescent="0.25">
      <c r="A66" s="90"/>
      <c r="B66" s="31"/>
      <c r="C66" s="89">
        <v>0.05</v>
      </c>
      <c r="D66" s="29"/>
      <c r="E66" s="28">
        <f>SUM(F29:F65)</f>
        <v>0</v>
      </c>
      <c r="F66" s="27">
        <f>E66*C66</f>
        <v>0</v>
      </c>
      <c r="G66" s="234"/>
    </row>
    <row r="67" spans="1:7" s="1" customFormat="1" ht="15" x14ac:dyDescent="0.2">
      <c r="A67" s="25"/>
      <c r="B67" s="37"/>
      <c r="C67" s="37"/>
      <c r="D67" s="37"/>
      <c r="E67" s="37"/>
      <c r="F67" s="37"/>
      <c r="G67" s="234"/>
    </row>
    <row r="68" spans="1:7" ht="13.5" customHeight="1" thickBot="1" x14ac:dyDescent="0.25">
      <c r="A68" s="129"/>
      <c r="B68" s="130"/>
      <c r="C68" s="115"/>
      <c r="D68" s="131"/>
      <c r="E68" s="115"/>
      <c r="F68" s="115"/>
    </row>
    <row r="69" spans="1:7" ht="21" customHeight="1" thickBot="1" x14ac:dyDescent="0.25">
      <c r="A69" s="132" t="s">
        <v>116</v>
      </c>
      <c r="B69" s="110" t="s">
        <v>448</v>
      </c>
      <c r="C69" s="264" t="s">
        <v>23</v>
      </c>
      <c r="D69" s="265"/>
      <c r="E69" s="133"/>
      <c r="F69" s="134">
        <f>SUM(F29:F68)</f>
        <v>0</v>
      </c>
    </row>
    <row r="72" spans="1:7" x14ac:dyDescent="0.2">
      <c r="F72" s="64"/>
    </row>
  </sheetData>
  <mergeCells count="2">
    <mergeCell ref="A6:F27"/>
    <mergeCell ref="C69:D69"/>
  </mergeCells>
  <conditionalFormatting sqref="F68:F65553 F1:F33 F35">
    <cfRule type="cellIs" dxfId="519" priority="41" stopIfTrue="1" operator="equal">
      <formula>0</formula>
    </cfRule>
  </conditionalFormatting>
  <conditionalFormatting sqref="F65:F67">
    <cfRule type="cellIs" dxfId="518" priority="40" stopIfTrue="1" operator="equal">
      <formula>0</formula>
    </cfRule>
  </conditionalFormatting>
  <conditionalFormatting sqref="F65:F67">
    <cfRule type="cellIs" dxfId="517" priority="39" stopIfTrue="1" operator="equal">
      <formula>0</formula>
    </cfRule>
  </conditionalFormatting>
  <conditionalFormatting sqref="F65:F67">
    <cfRule type="cellIs" dxfId="516" priority="38" stopIfTrue="1" operator="equal">
      <formula>0</formula>
    </cfRule>
  </conditionalFormatting>
  <conditionalFormatting sqref="F65:F67">
    <cfRule type="cellIs" dxfId="515" priority="37" stopIfTrue="1" operator="equal">
      <formula>0</formula>
    </cfRule>
  </conditionalFormatting>
  <conditionalFormatting sqref="F65:F67">
    <cfRule type="cellIs" dxfId="514" priority="36" stopIfTrue="1" operator="equal">
      <formula>0</formula>
    </cfRule>
  </conditionalFormatting>
  <conditionalFormatting sqref="F65:F66">
    <cfRule type="cellIs" dxfId="513" priority="35" stopIfTrue="1" operator="equal">
      <formula>0</formula>
    </cfRule>
  </conditionalFormatting>
  <conditionalFormatting sqref="F65:F66">
    <cfRule type="cellIs" dxfId="512" priority="33" stopIfTrue="1" operator="equal">
      <formula>0</formula>
    </cfRule>
    <cfRule type="cellIs" dxfId="511" priority="34" stopIfTrue="1" operator="equal">
      <formula>0</formula>
    </cfRule>
  </conditionalFormatting>
  <conditionalFormatting sqref="E66">
    <cfRule type="cellIs" dxfId="510" priority="32" stopIfTrue="1" operator="equal">
      <formula>0</formula>
    </cfRule>
  </conditionalFormatting>
  <conditionalFormatting sqref="F36:F37 F40">
    <cfRule type="cellIs" dxfId="509" priority="26" stopIfTrue="1" operator="equal">
      <formula>0</formula>
    </cfRule>
  </conditionalFormatting>
  <conditionalFormatting sqref="F38">
    <cfRule type="cellIs" dxfId="508" priority="25" stopIfTrue="1" operator="equal">
      <formula>0</formula>
    </cfRule>
  </conditionalFormatting>
  <conditionalFormatting sqref="F39">
    <cfRule type="cellIs" dxfId="507" priority="24" stopIfTrue="1" operator="equal">
      <formula>0</formula>
    </cfRule>
  </conditionalFormatting>
  <conditionalFormatting sqref="F41:F42 F45">
    <cfRule type="cellIs" dxfId="506" priority="23" stopIfTrue="1" operator="equal">
      <formula>0</formula>
    </cfRule>
  </conditionalFormatting>
  <conditionalFormatting sqref="F43">
    <cfRule type="cellIs" dxfId="505" priority="22" stopIfTrue="1" operator="equal">
      <formula>0</formula>
    </cfRule>
  </conditionalFormatting>
  <conditionalFormatting sqref="F44">
    <cfRule type="cellIs" dxfId="504" priority="21" stopIfTrue="1" operator="equal">
      <formula>0</formula>
    </cfRule>
  </conditionalFormatting>
  <conditionalFormatting sqref="F46:F48">
    <cfRule type="cellIs" dxfId="503" priority="18" stopIfTrue="1" operator="equal">
      <formula>0</formula>
    </cfRule>
  </conditionalFormatting>
  <conditionalFormatting sqref="F52:F54">
    <cfRule type="cellIs" dxfId="502" priority="13" stopIfTrue="1" operator="equal">
      <formula>0</formula>
    </cfRule>
  </conditionalFormatting>
  <conditionalFormatting sqref="F49:F51">
    <cfRule type="cellIs" dxfId="501" priority="15" stopIfTrue="1" operator="equal">
      <formula>0</formula>
    </cfRule>
  </conditionalFormatting>
  <conditionalFormatting sqref="F57">
    <cfRule type="cellIs" dxfId="500" priority="9" stopIfTrue="1" operator="equal">
      <formula>0</formula>
    </cfRule>
  </conditionalFormatting>
  <conditionalFormatting sqref="F55:F56 F58">
    <cfRule type="cellIs" dxfId="499" priority="11" stopIfTrue="1" operator="equal">
      <formula>0</formula>
    </cfRule>
  </conditionalFormatting>
  <conditionalFormatting sqref="F60">
    <cfRule type="cellIs" dxfId="498" priority="6" stopIfTrue="1" operator="equal">
      <formula>0</formula>
    </cfRule>
  </conditionalFormatting>
  <conditionalFormatting sqref="F63">
    <cfRule type="cellIs" dxfId="497" priority="3" stopIfTrue="1" operator="equal">
      <formula>0</formula>
    </cfRule>
  </conditionalFormatting>
  <conditionalFormatting sqref="F59 F61">
    <cfRule type="cellIs" dxfId="496" priority="8" stopIfTrue="1" operator="equal">
      <formula>0</formula>
    </cfRule>
  </conditionalFormatting>
  <conditionalFormatting sqref="F62 F64">
    <cfRule type="cellIs" dxfId="495" priority="5" stopIfTrue="1" operator="equal">
      <formula>0</formula>
    </cfRule>
  </conditionalFormatting>
  <conditionalFormatting sqref="F34">
    <cfRule type="cellIs" dxfId="494"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27" max="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BreakPreview" zoomScaleNormal="100" zoomScaleSheetLayoutView="100" workbookViewId="0">
      <selection activeCell="E11" sqref="E11"/>
    </sheetView>
  </sheetViews>
  <sheetFormatPr defaultRowHeight="12.75" x14ac:dyDescent="0.2"/>
  <cols>
    <col min="1" max="1" width="7.85546875" style="135" bestFit="1" customWidth="1"/>
    <col min="2" max="2" width="48.85546875" style="136" customWidth="1"/>
    <col min="3" max="3" width="9.42578125" style="137" customWidth="1"/>
    <col min="4" max="4" width="5.5703125" style="138" customWidth="1"/>
    <col min="5" max="5" width="12.28515625" style="137" customWidth="1"/>
    <col min="6" max="6" width="16.28515625" style="137" customWidth="1"/>
    <col min="7" max="256" width="9.140625" style="105"/>
    <col min="257" max="257" width="7.85546875" style="105" bestFit="1" customWidth="1"/>
    <col min="258" max="258" width="48.85546875" style="105" customWidth="1"/>
    <col min="259" max="259" width="9.42578125" style="105" customWidth="1"/>
    <col min="260" max="260" width="5.5703125" style="105" customWidth="1"/>
    <col min="261" max="261" width="12.28515625" style="105" customWidth="1"/>
    <col min="262" max="262" width="16.28515625" style="105" customWidth="1"/>
    <col min="263" max="512" width="9.140625" style="105"/>
    <col min="513" max="513" width="7.85546875" style="105" bestFit="1" customWidth="1"/>
    <col min="514" max="514" width="48.85546875" style="105" customWidth="1"/>
    <col min="515" max="515" width="9.42578125" style="105" customWidth="1"/>
    <col min="516" max="516" width="5.5703125" style="105" customWidth="1"/>
    <col min="517" max="517" width="12.28515625" style="105" customWidth="1"/>
    <col min="518" max="518" width="16.28515625" style="105" customWidth="1"/>
    <col min="519" max="768" width="9.140625" style="105"/>
    <col min="769" max="769" width="7.85546875" style="105" bestFit="1" customWidth="1"/>
    <col min="770" max="770" width="48.85546875" style="105" customWidth="1"/>
    <col min="771" max="771" width="9.42578125" style="105" customWidth="1"/>
    <col min="772" max="772" width="5.5703125" style="105" customWidth="1"/>
    <col min="773" max="773" width="12.28515625" style="105" customWidth="1"/>
    <col min="774" max="774" width="16.28515625" style="105" customWidth="1"/>
    <col min="775" max="1024" width="9.140625" style="105"/>
    <col min="1025" max="1025" width="7.85546875" style="105" bestFit="1" customWidth="1"/>
    <col min="1026" max="1026" width="48.85546875" style="105" customWidth="1"/>
    <col min="1027" max="1027" width="9.42578125" style="105" customWidth="1"/>
    <col min="1028" max="1028" width="5.5703125" style="105" customWidth="1"/>
    <col min="1029" max="1029" width="12.28515625" style="105" customWidth="1"/>
    <col min="1030" max="1030" width="16.28515625" style="105" customWidth="1"/>
    <col min="1031" max="1280" width="9.140625" style="105"/>
    <col min="1281" max="1281" width="7.85546875" style="105" bestFit="1" customWidth="1"/>
    <col min="1282" max="1282" width="48.85546875" style="105" customWidth="1"/>
    <col min="1283" max="1283" width="9.42578125" style="105" customWidth="1"/>
    <col min="1284" max="1284" width="5.5703125" style="105" customWidth="1"/>
    <col min="1285" max="1285" width="12.28515625" style="105" customWidth="1"/>
    <col min="1286" max="1286" width="16.28515625" style="105" customWidth="1"/>
    <col min="1287" max="1536" width="9.140625" style="105"/>
    <col min="1537" max="1537" width="7.85546875" style="105" bestFit="1" customWidth="1"/>
    <col min="1538" max="1538" width="48.85546875" style="105" customWidth="1"/>
    <col min="1539" max="1539" width="9.42578125" style="105" customWidth="1"/>
    <col min="1540" max="1540" width="5.5703125" style="105" customWidth="1"/>
    <col min="1541" max="1541" width="12.28515625" style="105" customWidth="1"/>
    <col min="1542" max="1542" width="16.28515625" style="105" customWidth="1"/>
    <col min="1543" max="1792" width="9.140625" style="105"/>
    <col min="1793" max="1793" width="7.85546875" style="105" bestFit="1" customWidth="1"/>
    <col min="1794" max="1794" width="48.85546875" style="105" customWidth="1"/>
    <col min="1795" max="1795" width="9.42578125" style="105" customWidth="1"/>
    <col min="1796" max="1796" width="5.5703125" style="105" customWidth="1"/>
    <col min="1797" max="1797" width="12.28515625" style="105" customWidth="1"/>
    <col min="1798" max="1798" width="16.28515625" style="105" customWidth="1"/>
    <col min="1799" max="2048" width="9.140625" style="105"/>
    <col min="2049" max="2049" width="7.85546875" style="105" bestFit="1" customWidth="1"/>
    <col min="2050" max="2050" width="48.85546875" style="105" customWidth="1"/>
    <col min="2051" max="2051" width="9.42578125" style="105" customWidth="1"/>
    <col min="2052" max="2052" width="5.5703125" style="105" customWidth="1"/>
    <col min="2053" max="2053" width="12.28515625" style="105" customWidth="1"/>
    <col min="2054" max="2054" width="16.28515625" style="105" customWidth="1"/>
    <col min="2055" max="2304" width="9.140625" style="105"/>
    <col min="2305" max="2305" width="7.85546875" style="105" bestFit="1" customWidth="1"/>
    <col min="2306" max="2306" width="48.85546875" style="105" customWidth="1"/>
    <col min="2307" max="2307" width="9.42578125" style="105" customWidth="1"/>
    <col min="2308" max="2308" width="5.5703125" style="105" customWidth="1"/>
    <col min="2309" max="2309" width="12.28515625" style="105" customWidth="1"/>
    <col min="2310" max="2310" width="16.28515625" style="105" customWidth="1"/>
    <col min="2311" max="2560" width="9.140625" style="105"/>
    <col min="2561" max="2561" width="7.85546875" style="105" bestFit="1" customWidth="1"/>
    <col min="2562" max="2562" width="48.85546875" style="105" customWidth="1"/>
    <col min="2563" max="2563" width="9.42578125" style="105" customWidth="1"/>
    <col min="2564" max="2564" width="5.5703125" style="105" customWidth="1"/>
    <col min="2565" max="2565" width="12.28515625" style="105" customWidth="1"/>
    <col min="2566" max="2566" width="16.28515625" style="105" customWidth="1"/>
    <col min="2567" max="2816" width="9.140625" style="105"/>
    <col min="2817" max="2817" width="7.85546875" style="105" bestFit="1" customWidth="1"/>
    <col min="2818" max="2818" width="48.85546875" style="105" customWidth="1"/>
    <col min="2819" max="2819" width="9.42578125" style="105" customWidth="1"/>
    <col min="2820" max="2820" width="5.5703125" style="105" customWidth="1"/>
    <col min="2821" max="2821" width="12.28515625" style="105" customWidth="1"/>
    <col min="2822" max="2822" width="16.28515625" style="105" customWidth="1"/>
    <col min="2823" max="3072" width="9.140625" style="105"/>
    <col min="3073" max="3073" width="7.85546875" style="105" bestFit="1" customWidth="1"/>
    <col min="3074" max="3074" width="48.85546875" style="105" customWidth="1"/>
    <col min="3075" max="3075" width="9.42578125" style="105" customWidth="1"/>
    <col min="3076" max="3076" width="5.5703125" style="105" customWidth="1"/>
    <col min="3077" max="3077" width="12.28515625" style="105" customWidth="1"/>
    <col min="3078" max="3078" width="16.28515625" style="105" customWidth="1"/>
    <col min="3079" max="3328" width="9.140625" style="105"/>
    <col min="3329" max="3329" width="7.85546875" style="105" bestFit="1" customWidth="1"/>
    <col min="3330" max="3330" width="48.85546875" style="105" customWidth="1"/>
    <col min="3331" max="3331" width="9.42578125" style="105" customWidth="1"/>
    <col min="3332" max="3332" width="5.5703125" style="105" customWidth="1"/>
    <col min="3333" max="3333" width="12.28515625" style="105" customWidth="1"/>
    <col min="3334" max="3334" width="16.28515625" style="105" customWidth="1"/>
    <col min="3335" max="3584" width="9.140625" style="105"/>
    <col min="3585" max="3585" width="7.85546875" style="105" bestFit="1" customWidth="1"/>
    <col min="3586" max="3586" width="48.85546875" style="105" customWidth="1"/>
    <col min="3587" max="3587" width="9.42578125" style="105" customWidth="1"/>
    <col min="3588" max="3588" width="5.5703125" style="105" customWidth="1"/>
    <col min="3589" max="3589" width="12.28515625" style="105" customWidth="1"/>
    <col min="3590" max="3590" width="16.28515625" style="105" customWidth="1"/>
    <col min="3591" max="3840" width="9.140625" style="105"/>
    <col min="3841" max="3841" width="7.85546875" style="105" bestFit="1" customWidth="1"/>
    <col min="3842" max="3842" width="48.85546875" style="105" customWidth="1"/>
    <col min="3843" max="3843" width="9.42578125" style="105" customWidth="1"/>
    <col min="3844" max="3844" width="5.5703125" style="105" customWidth="1"/>
    <col min="3845" max="3845" width="12.28515625" style="105" customWidth="1"/>
    <col min="3846" max="3846" width="16.28515625" style="105" customWidth="1"/>
    <col min="3847" max="4096" width="9.140625" style="105"/>
    <col min="4097" max="4097" width="7.85546875" style="105" bestFit="1" customWidth="1"/>
    <col min="4098" max="4098" width="48.85546875" style="105" customWidth="1"/>
    <col min="4099" max="4099" width="9.42578125" style="105" customWidth="1"/>
    <col min="4100" max="4100" width="5.5703125" style="105" customWidth="1"/>
    <col min="4101" max="4101" width="12.28515625" style="105" customWidth="1"/>
    <col min="4102" max="4102" width="16.28515625" style="105" customWidth="1"/>
    <col min="4103" max="4352" width="9.140625" style="105"/>
    <col min="4353" max="4353" width="7.85546875" style="105" bestFit="1" customWidth="1"/>
    <col min="4354" max="4354" width="48.85546875" style="105" customWidth="1"/>
    <col min="4355" max="4355" width="9.42578125" style="105" customWidth="1"/>
    <col min="4356" max="4356" width="5.5703125" style="105" customWidth="1"/>
    <col min="4357" max="4357" width="12.28515625" style="105" customWidth="1"/>
    <col min="4358" max="4358" width="16.28515625" style="105" customWidth="1"/>
    <col min="4359" max="4608" width="9.140625" style="105"/>
    <col min="4609" max="4609" width="7.85546875" style="105" bestFit="1" customWidth="1"/>
    <col min="4610" max="4610" width="48.85546875" style="105" customWidth="1"/>
    <col min="4611" max="4611" width="9.42578125" style="105" customWidth="1"/>
    <col min="4612" max="4612" width="5.5703125" style="105" customWidth="1"/>
    <col min="4613" max="4613" width="12.28515625" style="105" customWidth="1"/>
    <col min="4614" max="4614" width="16.28515625" style="105" customWidth="1"/>
    <col min="4615" max="4864" width="9.140625" style="105"/>
    <col min="4865" max="4865" width="7.85546875" style="105" bestFit="1" customWidth="1"/>
    <col min="4866" max="4866" width="48.85546875" style="105" customWidth="1"/>
    <col min="4867" max="4867" width="9.42578125" style="105" customWidth="1"/>
    <col min="4868" max="4868" width="5.5703125" style="105" customWidth="1"/>
    <col min="4869" max="4869" width="12.28515625" style="105" customWidth="1"/>
    <col min="4870" max="4870" width="16.28515625" style="105" customWidth="1"/>
    <col min="4871" max="5120" width="9.140625" style="105"/>
    <col min="5121" max="5121" width="7.85546875" style="105" bestFit="1" customWidth="1"/>
    <col min="5122" max="5122" width="48.85546875" style="105" customWidth="1"/>
    <col min="5123" max="5123" width="9.42578125" style="105" customWidth="1"/>
    <col min="5124" max="5124" width="5.5703125" style="105" customWidth="1"/>
    <col min="5125" max="5125" width="12.28515625" style="105" customWidth="1"/>
    <col min="5126" max="5126" width="16.28515625" style="105" customWidth="1"/>
    <col min="5127" max="5376" width="9.140625" style="105"/>
    <col min="5377" max="5377" width="7.85546875" style="105" bestFit="1" customWidth="1"/>
    <col min="5378" max="5378" width="48.85546875" style="105" customWidth="1"/>
    <col min="5379" max="5379" width="9.42578125" style="105" customWidth="1"/>
    <col min="5380" max="5380" width="5.5703125" style="105" customWidth="1"/>
    <col min="5381" max="5381" width="12.28515625" style="105" customWidth="1"/>
    <col min="5382" max="5382" width="16.28515625" style="105" customWidth="1"/>
    <col min="5383" max="5632" width="9.140625" style="105"/>
    <col min="5633" max="5633" width="7.85546875" style="105" bestFit="1" customWidth="1"/>
    <col min="5634" max="5634" width="48.85546875" style="105" customWidth="1"/>
    <col min="5635" max="5635" width="9.42578125" style="105" customWidth="1"/>
    <col min="5636" max="5636" width="5.5703125" style="105" customWidth="1"/>
    <col min="5637" max="5637" width="12.28515625" style="105" customWidth="1"/>
    <col min="5638" max="5638" width="16.28515625" style="105" customWidth="1"/>
    <col min="5639" max="5888" width="9.140625" style="105"/>
    <col min="5889" max="5889" width="7.85546875" style="105" bestFit="1" customWidth="1"/>
    <col min="5890" max="5890" width="48.85546875" style="105" customWidth="1"/>
    <col min="5891" max="5891" width="9.42578125" style="105" customWidth="1"/>
    <col min="5892" max="5892" width="5.5703125" style="105" customWidth="1"/>
    <col min="5893" max="5893" width="12.28515625" style="105" customWidth="1"/>
    <col min="5894" max="5894" width="16.28515625" style="105" customWidth="1"/>
    <col min="5895" max="6144" width="9.140625" style="105"/>
    <col min="6145" max="6145" width="7.85546875" style="105" bestFit="1" customWidth="1"/>
    <col min="6146" max="6146" width="48.85546875" style="105" customWidth="1"/>
    <col min="6147" max="6147" width="9.42578125" style="105" customWidth="1"/>
    <col min="6148" max="6148" width="5.5703125" style="105" customWidth="1"/>
    <col min="6149" max="6149" width="12.28515625" style="105" customWidth="1"/>
    <col min="6150" max="6150" width="16.28515625" style="105" customWidth="1"/>
    <col min="6151" max="6400" width="9.140625" style="105"/>
    <col min="6401" max="6401" width="7.85546875" style="105" bestFit="1" customWidth="1"/>
    <col min="6402" max="6402" width="48.85546875" style="105" customWidth="1"/>
    <col min="6403" max="6403" width="9.42578125" style="105" customWidth="1"/>
    <col min="6404" max="6404" width="5.5703125" style="105" customWidth="1"/>
    <col min="6405" max="6405" width="12.28515625" style="105" customWidth="1"/>
    <col min="6406" max="6406" width="16.28515625" style="105" customWidth="1"/>
    <col min="6407" max="6656" width="9.140625" style="105"/>
    <col min="6657" max="6657" width="7.85546875" style="105" bestFit="1" customWidth="1"/>
    <col min="6658" max="6658" width="48.85546875" style="105" customWidth="1"/>
    <col min="6659" max="6659" width="9.42578125" style="105" customWidth="1"/>
    <col min="6660" max="6660" width="5.5703125" style="105" customWidth="1"/>
    <col min="6661" max="6661" width="12.28515625" style="105" customWidth="1"/>
    <col min="6662" max="6662" width="16.28515625" style="105" customWidth="1"/>
    <col min="6663" max="6912" width="9.140625" style="105"/>
    <col min="6913" max="6913" width="7.85546875" style="105" bestFit="1" customWidth="1"/>
    <col min="6914" max="6914" width="48.85546875" style="105" customWidth="1"/>
    <col min="6915" max="6915" width="9.42578125" style="105" customWidth="1"/>
    <col min="6916" max="6916" width="5.5703125" style="105" customWidth="1"/>
    <col min="6917" max="6917" width="12.28515625" style="105" customWidth="1"/>
    <col min="6918" max="6918" width="16.28515625" style="105" customWidth="1"/>
    <col min="6919" max="7168" width="9.140625" style="105"/>
    <col min="7169" max="7169" width="7.85546875" style="105" bestFit="1" customWidth="1"/>
    <col min="7170" max="7170" width="48.85546875" style="105" customWidth="1"/>
    <col min="7171" max="7171" width="9.42578125" style="105" customWidth="1"/>
    <col min="7172" max="7172" width="5.5703125" style="105" customWidth="1"/>
    <col min="7173" max="7173" width="12.28515625" style="105" customWidth="1"/>
    <col min="7174" max="7174" width="16.28515625" style="105" customWidth="1"/>
    <col min="7175" max="7424" width="9.140625" style="105"/>
    <col min="7425" max="7425" width="7.85546875" style="105" bestFit="1" customWidth="1"/>
    <col min="7426" max="7426" width="48.85546875" style="105" customWidth="1"/>
    <col min="7427" max="7427" width="9.42578125" style="105" customWidth="1"/>
    <col min="7428" max="7428" width="5.5703125" style="105" customWidth="1"/>
    <col min="7429" max="7429" width="12.28515625" style="105" customWidth="1"/>
    <col min="7430" max="7430" width="16.28515625" style="105" customWidth="1"/>
    <col min="7431" max="7680" width="9.140625" style="105"/>
    <col min="7681" max="7681" width="7.85546875" style="105" bestFit="1" customWidth="1"/>
    <col min="7682" max="7682" width="48.85546875" style="105" customWidth="1"/>
    <col min="7683" max="7683" width="9.42578125" style="105" customWidth="1"/>
    <col min="7684" max="7684" width="5.5703125" style="105" customWidth="1"/>
    <col min="7685" max="7685" width="12.28515625" style="105" customWidth="1"/>
    <col min="7686" max="7686" width="16.28515625" style="105" customWidth="1"/>
    <col min="7687" max="7936" width="9.140625" style="105"/>
    <col min="7937" max="7937" width="7.85546875" style="105" bestFit="1" customWidth="1"/>
    <col min="7938" max="7938" width="48.85546875" style="105" customWidth="1"/>
    <col min="7939" max="7939" width="9.42578125" style="105" customWidth="1"/>
    <col min="7940" max="7940" width="5.5703125" style="105" customWidth="1"/>
    <col min="7941" max="7941" width="12.28515625" style="105" customWidth="1"/>
    <col min="7942" max="7942" width="16.28515625" style="105" customWidth="1"/>
    <col min="7943" max="8192" width="9.140625" style="105"/>
    <col min="8193" max="8193" width="7.85546875" style="105" bestFit="1" customWidth="1"/>
    <col min="8194" max="8194" width="48.85546875" style="105" customWidth="1"/>
    <col min="8195" max="8195" width="9.42578125" style="105" customWidth="1"/>
    <col min="8196" max="8196" width="5.5703125" style="105" customWidth="1"/>
    <col min="8197" max="8197" width="12.28515625" style="105" customWidth="1"/>
    <col min="8198" max="8198" width="16.28515625" style="105" customWidth="1"/>
    <col min="8199" max="8448" width="9.140625" style="105"/>
    <col min="8449" max="8449" width="7.85546875" style="105" bestFit="1" customWidth="1"/>
    <col min="8450" max="8450" width="48.85546875" style="105" customWidth="1"/>
    <col min="8451" max="8451" width="9.42578125" style="105" customWidth="1"/>
    <col min="8452" max="8452" width="5.5703125" style="105" customWidth="1"/>
    <col min="8453" max="8453" width="12.28515625" style="105" customWidth="1"/>
    <col min="8454" max="8454" width="16.28515625" style="105" customWidth="1"/>
    <col min="8455" max="8704" width="9.140625" style="105"/>
    <col min="8705" max="8705" width="7.85546875" style="105" bestFit="1" customWidth="1"/>
    <col min="8706" max="8706" width="48.85546875" style="105" customWidth="1"/>
    <col min="8707" max="8707" width="9.42578125" style="105" customWidth="1"/>
    <col min="8708" max="8708" width="5.5703125" style="105" customWidth="1"/>
    <col min="8709" max="8709" width="12.28515625" style="105" customWidth="1"/>
    <col min="8710" max="8710" width="16.28515625" style="105" customWidth="1"/>
    <col min="8711" max="8960" width="9.140625" style="105"/>
    <col min="8961" max="8961" width="7.85546875" style="105" bestFit="1" customWidth="1"/>
    <col min="8962" max="8962" width="48.85546875" style="105" customWidth="1"/>
    <col min="8963" max="8963" width="9.42578125" style="105" customWidth="1"/>
    <col min="8964" max="8964" width="5.5703125" style="105" customWidth="1"/>
    <col min="8965" max="8965" width="12.28515625" style="105" customWidth="1"/>
    <col min="8966" max="8966" width="16.28515625" style="105" customWidth="1"/>
    <col min="8967" max="9216" width="9.140625" style="105"/>
    <col min="9217" max="9217" width="7.85546875" style="105" bestFit="1" customWidth="1"/>
    <col min="9218" max="9218" width="48.85546875" style="105" customWidth="1"/>
    <col min="9219" max="9219" width="9.42578125" style="105" customWidth="1"/>
    <col min="9220" max="9220" width="5.5703125" style="105" customWidth="1"/>
    <col min="9221" max="9221" width="12.28515625" style="105" customWidth="1"/>
    <col min="9222" max="9222" width="16.28515625" style="105" customWidth="1"/>
    <col min="9223" max="9472" width="9.140625" style="105"/>
    <col min="9473" max="9473" width="7.85546875" style="105" bestFit="1" customWidth="1"/>
    <col min="9474" max="9474" width="48.85546875" style="105" customWidth="1"/>
    <col min="9475" max="9475" width="9.42578125" style="105" customWidth="1"/>
    <col min="9476" max="9476" width="5.5703125" style="105" customWidth="1"/>
    <col min="9477" max="9477" width="12.28515625" style="105" customWidth="1"/>
    <col min="9478" max="9478" width="16.28515625" style="105" customWidth="1"/>
    <col min="9479" max="9728" width="9.140625" style="105"/>
    <col min="9729" max="9729" width="7.85546875" style="105" bestFit="1" customWidth="1"/>
    <col min="9730" max="9730" width="48.85546875" style="105" customWidth="1"/>
    <col min="9731" max="9731" width="9.42578125" style="105" customWidth="1"/>
    <col min="9732" max="9732" width="5.5703125" style="105" customWidth="1"/>
    <col min="9733" max="9733" width="12.28515625" style="105" customWidth="1"/>
    <col min="9734" max="9734" width="16.28515625" style="105" customWidth="1"/>
    <col min="9735" max="9984" width="9.140625" style="105"/>
    <col min="9985" max="9985" width="7.85546875" style="105" bestFit="1" customWidth="1"/>
    <col min="9986" max="9986" width="48.85546875" style="105" customWidth="1"/>
    <col min="9987" max="9987" width="9.42578125" style="105" customWidth="1"/>
    <col min="9988" max="9988" width="5.5703125" style="105" customWidth="1"/>
    <col min="9989" max="9989" width="12.28515625" style="105" customWidth="1"/>
    <col min="9990" max="9990" width="16.28515625" style="105" customWidth="1"/>
    <col min="9991" max="10240" width="9.140625" style="105"/>
    <col min="10241" max="10241" width="7.85546875" style="105" bestFit="1" customWidth="1"/>
    <col min="10242" max="10242" width="48.85546875" style="105" customWidth="1"/>
    <col min="10243" max="10243" width="9.42578125" style="105" customWidth="1"/>
    <col min="10244" max="10244" width="5.5703125" style="105" customWidth="1"/>
    <col min="10245" max="10245" width="12.28515625" style="105" customWidth="1"/>
    <col min="10246" max="10246" width="16.28515625" style="105" customWidth="1"/>
    <col min="10247" max="10496" width="9.140625" style="105"/>
    <col min="10497" max="10497" width="7.85546875" style="105" bestFit="1" customWidth="1"/>
    <col min="10498" max="10498" width="48.85546875" style="105" customWidth="1"/>
    <col min="10499" max="10499" width="9.42578125" style="105" customWidth="1"/>
    <col min="10500" max="10500" width="5.5703125" style="105" customWidth="1"/>
    <col min="10501" max="10501" width="12.28515625" style="105" customWidth="1"/>
    <col min="10502" max="10502" width="16.28515625" style="105" customWidth="1"/>
    <col min="10503" max="10752" width="9.140625" style="105"/>
    <col min="10753" max="10753" width="7.85546875" style="105" bestFit="1" customWidth="1"/>
    <col min="10754" max="10754" width="48.85546875" style="105" customWidth="1"/>
    <col min="10755" max="10755" width="9.42578125" style="105" customWidth="1"/>
    <col min="10756" max="10756" width="5.5703125" style="105" customWidth="1"/>
    <col min="10757" max="10757" width="12.28515625" style="105" customWidth="1"/>
    <col min="10758" max="10758" width="16.28515625" style="105" customWidth="1"/>
    <col min="10759" max="11008" width="9.140625" style="105"/>
    <col min="11009" max="11009" width="7.85546875" style="105" bestFit="1" customWidth="1"/>
    <col min="11010" max="11010" width="48.85546875" style="105" customWidth="1"/>
    <col min="11011" max="11011" width="9.42578125" style="105" customWidth="1"/>
    <col min="11012" max="11012" width="5.5703125" style="105" customWidth="1"/>
    <col min="11013" max="11013" width="12.28515625" style="105" customWidth="1"/>
    <col min="11014" max="11014" width="16.28515625" style="105" customWidth="1"/>
    <col min="11015" max="11264" width="9.140625" style="105"/>
    <col min="11265" max="11265" width="7.85546875" style="105" bestFit="1" customWidth="1"/>
    <col min="11266" max="11266" width="48.85546875" style="105" customWidth="1"/>
    <col min="11267" max="11267" width="9.42578125" style="105" customWidth="1"/>
    <col min="11268" max="11268" width="5.5703125" style="105" customWidth="1"/>
    <col min="11269" max="11269" width="12.28515625" style="105" customWidth="1"/>
    <col min="11270" max="11270" width="16.28515625" style="105" customWidth="1"/>
    <col min="11271" max="11520" width="9.140625" style="105"/>
    <col min="11521" max="11521" width="7.85546875" style="105" bestFit="1" customWidth="1"/>
    <col min="11522" max="11522" width="48.85546875" style="105" customWidth="1"/>
    <col min="11523" max="11523" width="9.42578125" style="105" customWidth="1"/>
    <col min="11524" max="11524" width="5.5703125" style="105" customWidth="1"/>
    <col min="11525" max="11525" width="12.28515625" style="105" customWidth="1"/>
    <col min="11526" max="11526" width="16.28515625" style="105" customWidth="1"/>
    <col min="11527" max="11776" width="9.140625" style="105"/>
    <col min="11777" max="11777" width="7.85546875" style="105" bestFit="1" customWidth="1"/>
    <col min="11778" max="11778" width="48.85546875" style="105" customWidth="1"/>
    <col min="11779" max="11779" width="9.42578125" style="105" customWidth="1"/>
    <col min="11780" max="11780" width="5.5703125" style="105" customWidth="1"/>
    <col min="11781" max="11781" width="12.28515625" style="105" customWidth="1"/>
    <col min="11782" max="11782" width="16.28515625" style="105" customWidth="1"/>
    <col min="11783" max="12032" width="9.140625" style="105"/>
    <col min="12033" max="12033" width="7.85546875" style="105" bestFit="1" customWidth="1"/>
    <col min="12034" max="12034" width="48.85546875" style="105" customWidth="1"/>
    <col min="12035" max="12035" width="9.42578125" style="105" customWidth="1"/>
    <col min="12036" max="12036" width="5.5703125" style="105" customWidth="1"/>
    <col min="12037" max="12037" width="12.28515625" style="105" customWidth="1"/>
    <col min="12038" max="12038" width="16.28515625" style="105" customWidth="1"/>
    <col min="12039" max="12288" width="9.140625" style="105"/>
    <col min="12289" max="12289" width="7.85546875" style="105" bestFit="1" customWidth="1"/>
    <col min="12290" max="12290" width="48.85546875" style="105" customWidth="1"/>
    <col min="12291" max="12291" width="9.42578125" style="105" customWidth="1"/>
    <col min="12292" max="12292" width="5.5703125" style="105" customWidth="1"/>
    <col min="12293" max="12293" width="12.28515625" style="105" customWidth="1"/>
    <col min="12294" max="12294" width="16.28515625" style="105" customWidth="1"/>
    <col min="12295" max="12544" width="9.140625" style="105"/>
    <col min="12545" max="12545" width="7.85546875" style="105" bestFit="1" customWidth="1"/>
    <col min="12546" max="12546" width="48.85546875" style="105" customWidth="1"/>
    <col min="12547" max="12547" width="9.42578125" style="105" customWidth="1"/>
    <col min="12548" max="12548" width="5.5703125" style="105" customWidth="1"/>
    <col min="12549" max="12549" width="12.28515625" style="105" customWidth="1"/>
    <col min="12550" max="12550" width="16.28515625" style="105" customWidth="1"/>
    <col min="12551" max="12800" width="9.140625" style="105"/>
    <col min="12801" max="12801" width="7.85546875" style="105" bestFit="1" customWidth="1"/>
    <col min="12802" max="12802" width="48.85546875" style="105" customWidth="1"/>
    <col min="12803" max="12803" width="9.42578125" style="105" customWidth="1"/>
    <col min="12804" max="12804" width="5.5703125" style="105" customWidth="1"/>
    <col min="12805" max="12805" width="12.28515625" style="105" customWidth="1"/>
    <col min="12806" max="12806" width="16.28515625" style="105" customWidth="1"/>
    <col min="12807" max="13056" width="9.140625" style="105"/>
    <col min="13057" max="13057" width="7.85546875" style="105" bestFit="1" customWidth="1"/>
    <col min="13058" max="13058" width="48.85546875" style="105" customWidth="1"/>
    <col min="13059" max="13059" width="9.42578125" style="105" customWidth="1"/>
    <col min="13060" max="13060" width="5.5703125" style="105" customWidth="1"/>
    <col min="13061" max="13061" width="12.28515625" style="105" customWidth="1"/>
    <col min="13062" max="13062" width="16.28515625" style="105" customWidth="1"/>
    <col min="13063" max="13312" width="9.140625" style="105"/>
    <col min="13313" max="13313" width="7.85546875" style="105" bestFit="1" customWidth="1"/>
    <col min="13314" max="13314" width="48.85546875" style="105" customWidth="1"/>
    <col min="13315" max="13315" width="9.42578125" style="105" customWidth="1"/>
    <col min="13316" max="13316" width="5.5703125" style="105" customWidth="1"/>
    <col min="13317" max="13317" width="12.28515625" style="105" customWidth="1"/>
    <col min="13318" max="13318" width="16.28515625" style="105" customWidth="1"/>
    <col min="13319" max="13568" width="9.140625" style="105"/>
    <col min="13569" max="13569" width="7.85546875" style="105" bestFit="1" customWidth="1"/>
    <col min="13570" max="13570" width="48.85546875" style="105" customWidth="1"/>
    <col min="13571" max="13571" width="9.42578125" style="105" customWidth="1"/>
    <col min="13572" max="13572" width="5.5703125" style="105" customWidth="1"/>
    <col min="13573" max="13573" width="12.28515625" style="105" customWidth="1"/>
    <col min="13574" max="13574" width="16.28515625" style="105" customWidth="1"/>
    <col min="13575" max="13824" width="9.140625" style="105"/>
    <col min="13825" max="13825" width="7.85546875" style="105" bestFit="1" customWidth="1"/>
    <col min="13826" max="13826" width="48.85546875" style="105" customWidth="1"/>
    <col min="13827" max="13827" width="9.42578125" style="105" customWidth="1"/>
    <col min="13828" max="13828" width="5.5703125" style="105" customWidth="1"/>
    <col min="13829" max="13829" width="12.28515625" style="105" customWidth="1"/>
    <col min="13830" max="13830" width="16.28515625" style="105" customWidth="1"/>
    <col min="13831" max="14080" width="9.140625" style="105"/>
    <col min="14081" max="14081" width="7.85546875" style="105" bestFit="1" customWidth="1"/>
    <col min="14082" max="14082" width="48.85546875" style="105" customWidth="1"/>
    <col min="14083" max="14083" width="9.42578125" style="105" customWidth="1"/>
    <col min="14084" max="14084" width="5.5703125" style="105" customWidth="1"/>
    <col min="14085" max="14085" width="12.28515625" style="105" customWidth="1"/>
    <col min="14086" max="14086" width="16.28515625" style="105" customWidth="1"/>
    <col min="14087" max="14336" width="9.140625" style="105"/>
    <col min="14337" max="14337" width="7.85546875" style="105" bestFit="1" customWidth="1"/>
    <col min="14338" max="14338" width="48.85546875" style="105" customWidth="1"/>
    <col min="14339" max="14339" width="9.42578125" style="105" customWidth="1"/>
    <col min="14340" max="14340" width="5.5703125" style="105" customWidth="1"/>
    <col min="14341" max="14341" width="12.28515625" style="105" customWidth="1"/>
    <col min="14342" max="14342" width="16.28515625" style="105" customWidth="1"/>
    <col min="14343" max="14592" width="9.140625" style="105"/>
    <col min="14593" max="14593" width="7.85546875" style="105" bestFit="1" customWidth="1"/>
    <col min="14594" max="14594" width="48.85546875" style="105" customWidth="1"/>
    <col min="14595" max="14595" width="9.42578125" style="105" customWidth="1"/>
    <col min="14596" max="14596" width="5.5703125" style="105" customWidth="1"/>
    <col min="14597" max="14597" width="12.28515625" style="105" customWidth="1"/>
    <col min="14598" max="14598" width="16.28515625" style="105" customWidth="1"/>
    <col min="14599" max="14848" width="9.140625" style="105"/>
    <col min="14849" max="14849" width="7.85546875" style="105" bestFit="1" customWidth="1"/>
    <col min="14850" max="14850" width="48.85546875" style="105" customWidth="1"/>
    <col min="14851" max="14851" width="9.42578125" style="105" customWidth="1"/>
    <col min="14852" max="14852" width="5.5703125" style="105" customWidth="1"/>
    <col min="14853" max="14853" width="12.28515625" style="105" customWidth="1"/>
    <col min="14854" max="14854" width="16.28515625" style="105" customWidth="1"/>
    <col min="14855" max="15104" width="9.140625" style="105"/>
    <col min="15105" max="15105" width="7.85546875" style="105" bestFit="1" customWidth="1"/>
    <col min="15106" max="15106" width="48.85546875" style="105" customWidth="1"/>
    <col min="15107" max="15107" width="9.42578125" style="105" customWidth="1"/>
    <col min="15108" max="15108" width="5.5703125" style="105" customWidth="1"/>
    <col min="15109" max="15109" width="12.28515625" style="105" customWidth="1"/>
    <col min="15110" max="15110" width="16.28515625" style="105" customWidth="1"/>
    <col min="15111" max="15360" width="9.140625" style="105"/>
    <col min="15361" max="15361" width="7.85546875" style="105" bestFit="1" customWidth="1"/>
    <col min="15362" max="15362" width="48.85546875" style="105" customWidth="1"/>
    <col min="15363" max="15363" width="9.42578125" style="105" customWidth="1"/>
    <col min="15364" max="15364" width="5.5703125" style="105" customWidth="1"/>
    <col min="15365" max="15365" width="12.28515625" style="105" customWidth="1"/>
    <col min="15366" max="15366" width="16.28515625" style="105" customWidth="1"/>
    <col min="15367" max="15616" width="9.140625" style="105"/>
    <col min="15617" max="15617" width="7.85546875" style="105" bestFit="1" customWidth="1"/>
    <col min="15618" max="15618" width="48.85546875" style="105" customWidth="1"/>
    <col min="15619" max="15619" width="9.42578125" style="105" customWidth="1"/>
    <col min="15620" max="15620" width="5.5703125" style="105" customWidth="1"/>
    <col min="15621" max="15621" width="12.28515625" style="105" customWidth="1"/>
    <col min="15622" max="15622" width="16.28515625" style="105" customWidth="1"/>
    <col min="15623" max="15872" width="9.140625" style="105"/>
    <col min="15873" max="15873" width="7.85546875" style="105" bestFit="1" customWidth="1"/>
    <col min="15874" max="15874" width="48.85546875" style="105" customWidth="1"/>
    <col min="15875" max="15875" width="9.42578125" style="105" customWidth="1"/>
    <col min="15876" max="15876" width="5.5703125" style="105" customWidth="1"/>
    <col min="15877" max="15877" width="12.28515625" style="105" customWidth="1"/>
    <col min="15878" max="15878" width="16.28515625" style="105" customWidth="1"/>
    <col min="15879" max="16128" width="9.140625" style="105"/>
    <col min="16129" max="16129" width="7.85546875" style="105" bestFit="1" customWidth="1"/>
    <col min="16130" max="16130" width="48.85546875" style="105" customWidth="1"/>
    <col min="16131" max="16131" width="9.42578125" style="105" customWidth="1"/>
    <col min="16132" max="16132" width="5.5703125" style="105" customWidth="1"/>
    <col min="16133" max="16133" width="12.28515625" style="105" customWidth="1"/>
    <col min="16134" max="16134" width="16.28515625" style="105" customWidth="1"/>
    <col min="16135" max="16384" width="9.140625" style="105"/>
  </cols>
  <sheetData>
    <row r="1" spans="1:6" ht="13.5" customHeight="1" x14ac:dyDescent="0.2">
      <c r="A1" s="103" t="s">
        <v>46</v>
      </c>
      <c r="B1" s="103" t="s">
        <v>45</v>
      </c>
      <c r="C1" s="103" t="s">
        <v>44</v>
      </c>
      <c r="D1" s="103" t="s">
        <v>43</v>
      </c>
      <c r="E1" s="103" t="s">
        <v>42</v>
      </c>
      <c r="F1" s="104" t="s">
        <v>41</v>
      </c>
    </row>
    <row r="2" spans="1:6" ht="13.5" customHeight="1" x14ac:dyDescent="0.2">
      <c r="A2" s="106"/>
      <c r="B2" s="107"/>
      <c r="C2" s="108"/>
      <c r="D2" s="108"/>
      <c r="E2" s="108"/>
      <c r="F2" s="108"/>
    </row>
    <row r="3" spans="1:6" ht="17.25" customHeight="1" x14ac:dyDescent="0.2">
      <c r="A3" s="109" t="s">
        <v>321</v>
      </c>
      <c r="B3" s="110" t="s">
        <v>320</v>
      </c>
      <c r="C3"/>
      <c r="D3"/>
      <c r="E3"/>
      <c r="F3"/>
    </row>
    <row r="4" spans="1:6" ht="13.5" customHeight="1" x14ac:dyDescent="0.2">
      <c r="A4" s="106"/>
      <c r="B4" s="107"/>
      <c r="C4" s="108"/>
      <c r="D4" s="108"/>
      <c r="E4" s="108"/>
      <c r="F4" s="108"/>
    </row>
    <row r="5" spans="1:6" ht="13.5" customHeight="1" x14ac:dyDescent="0.2">
      <c r="A5" s="106"/>
      <c r="B5" s="107"/>
      <c r="C5" s="108"/>
      <c r="D5" s="108"/>
      <c r="E5" s="108"/>
      <c r="F5" s="108"/>
    </row>
    <row r="6" spans="1:6" ht="166.5" thickBot="1" x14ac:dyDescent="0.25">
      <c r="A6" s="118" t="s">
        <v>40</v>
      </c>
      <c r="B6" s="128" t="s">
        <v>443</v>
      </c>
      <c r="C6" s="119"/>
      <c r="D6" s="120"/>
      <c r="E6" s="120"/>
      <c r="F6" s="121"/>
    </row>
    <row r="7" spans="1:6" ht="19.5" customHeight="1" thickBot="1" x14ac:dyDescent="0.25">
      <c r="A7" s="122"/>
      <c r="B7" s="123" t="s">
        <v>323</v>
      </c>
      <c r="C7" s="124">
        <v>1080</v>
      </c>
      <c r="D7" s="125" t="s">
        <v>27</v>
      </c>
      <c r="E7" s="126"/>
      <c r="F7" s="127">
        <f>C7*E7</f>
        <v>0</v>
      </c>
    </row>
    <row r="8" spans="1:6" ht="19.5" customHeight="1" thickBot="1" x14ac:dyDescent="0.25">
      <c r="A8" s="122"/>
      <c r="B8" s="123" t="s">
        <v>324</v>
      </c>
      <c r="C8" s="124">
        <v>116</v>
      </c>
      <c r="D8" s="125" t="s">
        <v>27</v>
      </c>
      <c r="E8" s="126"/>
      <c r="F8" s="127">
        <f>C8*E8</f>
        <v>0</v>
      </c>
    </row>
    <row r="9" spans="1:6" ht="19.5" customHeight="1" thickBot="1" x14ac:dyDescent="0.25">
      <c r="A9" s="122"/>
      <c r="B9" s="123" t="s">
        <v>325</v>
      </c>
      <c r="C9" s="124">
        <v>139</v>
      </c>
      <c r="D9" s="125" t="s">
        <v>27</v>
      </c>
      <c r="E9" s="126"/>
      <c r="F9" s="127">
        <f>C9*E9</f>
        <v>0</v>
      </c>
    </row>
    <row r="10" spans="1:6" ht="13.5" customHeight="1" x14ac:dyDescent="0.2">
      <c r="A10" s="106"/>
      <c r="B10" s="107"/>
      <c r="C10" s="108"/>
      <c r="D10" s="108"/>
      <c r="E10" s="108"/>
      <c r="F10" s="108"/>
    </row>
    <row r="11" spans="1:6" s="1" customFormat="1" ht="51.75" thickBot="1" x14ac:dyDescent="0.25">
      <c r="A11" s="36" t="s">
        <v>39</v>
      </c>
      <c r="B11" s="69" t="s">
        <v>322</v>
      </c>
      <c r="C11" s="35"/>
      <c r="D11" s="40"/>
      <c r="E11" s="40"/>
      <c r="F11" s="45"/>
    </row>
    <row r="12" spans="1:6" s="1" customFormat="1" ht="21.75" customHeight="1" thickBot="1" x14ac:dyDescent="0.25">
      <c r="A12" s="90"/>
      <c r="B12" s="31"/>
      <c r="C12" s="89">
        <v>0.05</v>
      </c>
      <c r="D12" s="29"/>
      <c r="E12" s="28">
        <f>SUM(F5:F11)</f>
        <v>0</v>
      </c>
      <c r="F12" s="27">
        <f>E12*C12</f>
        <v>0</v>
      </c>
    </row>
    <row r="13" spans="1:6" s="1" customFormat="1" ht="15" x14ac:dyDescent="0.2">
      <c r="A13" s="25"/>
      <c r="B13" s="37"/>
      <c r="C13" s="37"/>
      <c r="D13" s="37"/>
      <c r="E13" s="37"/>
      <c r="F13" s="37"/>
    </row>
    <row r="14" spans="1:6" ht="13.5" customHeight="1" thickBot="1" x14ac:dyDescent="0.25">
      <c r="A14" s="129"/>
      <c r="B14" s="130"/>
      <c r="C14" s="115"/>
      <c r="D14" s="131"/>
      <c r="E14" s="115"/>
      <c r="F14" s="115"/>
    </row>
    <row r="15" spans="1:6" ht="21" customHeight="1" thickBot="1" x14ac:dyDescent="0.25">
      <c r="A15" s="132" t="s">
        <v>321</v>
      </c>
      <c r="B15" s="110" t="s">
        <v>320</v>
      </c>
      <c r="C15" s="264" t="s">
        <v>23</v>
      </c>
      <c r="D15" s="265"/>
      <c r="E15" s="133"/>
      <c r="F15" s="134">
        <f>SUM(F5:F14)</f>
        <v>0</v>
      </c>
    </row>
    <row r="18" spans="6:6" x14ac:dyDescent="0.2">
      <c r="F18" s="64"/>
    </row>
  </sheetData>
  <mergeCells count="1">
    <mergeCell ref="C15:D15"/>
  </mergeCells>
  <conditionalFormatting sqref="F14:F65499 F1:F7 F10">
    <cfRule type="cellIs" dxfId="493" priority="17" stopIfTrue="1" operator="equal">
      <formula>0</formula>
    </cfRule>
  </conditionalFormatting>
  <conditionalFormatting sqref="F11:F13">
    <cfRule type="cellIs" dxfId="492" priority="16" stopIfTrue="1" operator="equal">
      <formula>0</formula>
    </cfRule>
  </conditionalFormatting>
  <conditionalFormatting sqref="F11:F13">
    <cfRule type="cellIs" dxfId="491" priority="15" stopIfTrue="1" operator="equal">
      <formula>0</formula>
    </cfRule>
  </conditionalFormatting>
  <conditionalFormatting sqref="F11:F13">
    <cfRule type="cellIs" dxfId="490" priority="14" stopIfTrue="1" operator="equal">
      <formula>0</formula>
    </cfRule>
  </conditionalFormatting>
  <conditionalFormatting sqref="F11:F13">
    <cfRule type="cellIs" dxfId="489" priority="13" stopIfTrue="1" operator="equal">
      <formula>0</formula>
    </cfRule>
  </conditionalFormatting>
  <conditionalFormatting sqref="F11:F13">
    <cfRule type="cellIs" dxfId="488" priority="12" stopIfTrue="1" operator="equal">
      <formula>0</formula>
    </cfRule>
  </conditionalFormatting>
  <conditionalFormatting sqref="F11:F12">
    <cfRule type="cellIs" dxfId="487" priority="11" stopIfTrue="1" operator="equal">
      <formula>0</formula>
    </cfRule>
  </conditionalFormatting>
  <conditionalFormatting sqref="F11:F12">
    <cfRule type="cellIs" dxfId="486" priority="9" stopIfTrue="1" operator="equal">
      <formula>0</formula>
    </cfRule>
    <cfRule type="cellIs" dxfId="485" priority="10" stopIfTrue="1" operator="equal">
      <formula>0</formula>
    </cfRule>
  </conditionalFormatting>
  <conditionalFormatting sqref="E12">
    <cfRule type="cellIs" dxfId="484" priority="8" stopIfTrue="1" operator="equal">
      <formula>0</formula>
    </cfRule>
  </conditionalFormatting>
  <conditionalFormatting sqref="F8">
    <cfRule type="cellIs" dxfId="483" priority="2" stopIfTrue="1" operator="equal">
      <formula>0</formula>
    </cfRule>
  </conditionalFormatting>
  <conditionalFormatting sqref="F9">
    <cfRule type="cellIs" dxfId="482"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4"/>
  <sheetViews>
    <sheetView tabSelected="1" view="pageBreakPreview" topLeftCell="A73" zoomScaleNormal="100" zoomScaleSheetLayoutView="100" workbookViewId="0">
      <selection activeCell="F85" sqref="F85"/>
    </sheetView>
  </sheetViews>
  <sheetFormatPr defaultRowHeight="12.75" x14ac:dyDescent="0.2"/>
  <cols>
    <col min="1" max="1" width="7.85546875" style="67" bestFit="1" customWidth="1"/>
    <col min="2" max="2" width="53.4257812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53.425781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425781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425781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425781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425781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425781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425781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425781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425781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425781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425781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425781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425781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425781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425781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425781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425781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425781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425781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425781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425781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425781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425781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425781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425781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425781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425781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425781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425781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425781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425781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425781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425781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425781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425781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425781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425781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425781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425781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425781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425781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425781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425781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425781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425781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425781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425781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425781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425781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425781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425781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425781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425781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425781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425781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425781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425781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425781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425781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425781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425781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425781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425781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4.25" x14ac:dyDescent="0.2">
      <c r="A1" s="63" t="s">
        <v>46</v>
      </c>
      <c r="B1" s="63" t="s">
        <v>45</v>
      </c>
      <c r="C1" s="63" t="s">
        <v>44</v>
      </c>
      <c r="D1" s="63" t="s">
        <v>43</v>
      </c>
      <c r="E1" s="63" t="s">
        <v>42</v>
      </c>
      <c r="F1" s="62" t="s">
        <v>41</v>
      </c>
    </row>
    <row r="2" spans="1:6" ht="13.5" customHeight="1" x14ac:dyDescent="0.2">
      <c r="A2" s="25"/>
      <c r="B2" s="46"/>
      <c r="C2" s="48"/>
      <c r="D2" s="48"/>
      <c r="E2" s="48"/>
      <c r="F2" s="48"/>
    </row>
    <row r="3" spans="1:6" ht="18" customHeight="1" x14ac:dyDescent="0.2">
      <c r="A3" s="60" t="s">
        <v>117</v>
      </c>
      <c r="B3" s="59" t="s">
        <v>118</v>
      </c>
      <c r="C3" s="1"/>
      <c r="D3" s="1"/>
      <c r="E3" s="1"/>
      <c r="F3" s="1"/>
    </row>
    <row r="4" spans="1:6" ht="13.5" customHeight="1" x14ac:dyDescent="0.2">
      <c r="A4" s="25"/>
      <c r="B4" s="49"/>
      <c r="C4" s="48"/>
      <c r="D4" s="48"/>
      <c r="E4" s="48"/>
      <c r="F4" s="48"/>
    </row>
    <row r="5" spans="1:6" ht="24.75" customHeight="1" x14ac:dyDescent="0.2">
      <c r="A5" s="261" t="s">
        <v>119</v>
      </c>
      <c r="B5" s="261"/>
      <c r="C5" s="261"/>
      <c r="D5" s="261"/>
      <c r="E5" s="261"/>
      <c r="F5" s="261"/>
    </row>
    <row r="6" spans="1:6" ht="24.75" customHeight="1" x14ac:dyDescent="0.2">
      <c r="A6" s="262"/>
      <c r="B6" s="262"/>
      <c r="C6" s="262"/>
      <c r="D6" s="262"/>
      <c r="E6" s="262"/>
      <c r="F6" s="262"/>
    </row>
    <row r="7" spans="1:6" ht="24.75" customHeight="1" x14ac:dyDescent="0.2">
      <c r="A7" s="262"/>
      <c r="B7" s="262"/>
      <c r="C7" s="262"/>
      <c r="D7" s="262"/>
      <c r="E7" s="262"/>
      <c r="F7" s="262"/>
    </row>
    <row r="8" spans="1:6" ht="24.75" customHeight="1" x14ac:dyDescent="0.2">
      <c r="A8" s="262"/>
      <c r="B8" s="262"/>
      <c r="C8" s="262"/>
      <c r="D8" s="262"/>
      <c r="E8" s="262"/>
      <c r="F8" s="262"/>
    </row>
    <row r="9" spans="1:6" ht="24.75" customHeight="1" x14ac:dyDescent="0.2">
      <c r="A9" s="262"/>
      <c r="B9" s="262"/>
      <c r="C9" s="262"/>
      <c r="D9" s="262"/>
      <c r="E9" s="262"/>
      <c r="F9" s="262"/>
    </row>
    <row r="10" spans="1:6" ht="24.75" customHeight="1" x14ac:dyDescent="0.2">
      <c r="A10" s="262"/>
      <c r="B10" s="262"/>
      <c r="C10" s="262"/>
      <c r="D10" s="262"/>
      <c r="E10" s="262"/>
      <c r="F10" s="262"/>
    </row>
    <row r="11" spans="1:6" ht="24.75" customHeight="1" x14ac:dyDescent="0.2">
      <c r="A11" s="262"/>
      <c r="B11" s="262"/>
      <c r="C11" s="262"/>
      <c r="D11" s="262"/>
      <c r="E11" s="262"/>
      <c r="F11" s="262"/>
    </row>
    <row r="12" spans="1:6" ht="24.75" customHeight="1" x14ac:dyDescent="0.2">
      <c r="A12" s="262"/>
      <c r="B12" s="262"/>
      <c r="C12" s="262"/>
      <c r="D12" s="262"/>
      <c r="E12" s="262"/>
      <c r="F12" s="262"/>
    </row>
    <row r="13" spans="1:6" ht="24.75" customHeight="1" x14ac:dyDescent="0.2">
      <c r="A13" s="262"/>
      <c r="B13" s="262"/>
      <c r="C13" s="262"/>
      <c r="D13" s="262"/>
      <c r="E13" s="262"/>
      <c r="F13" s="262"/>
    </row>
    <row r="14" spans="1:6" ht="24.75" customHeight="1" x14ac:dyDescent="0.2">
      <c r="A14" s="262"/>
      <c r="B14" s="262"/>
      <c r="C14" s="262"/>
      <c r="D14" s="262"/>
      <c r="E14" s="262"/>
      <c r="F14" s="262"/>
    </row>
    <row r="15" spans="1:6" ht="24.75" customHeight="1" x14ac:dyDescent="0.2">
      <c r="A15" s="262"/>
      <c r="B15" s="262"/>
      <c r="C15" s="262"/>
      <c r="D15" s="262"/>
      <c r="E15" s="262"/>
      <c r="F15" s="262"/>
    </row>
    <row r="16" spans="1:6" ht="24.75" customHeight="1" x14ac:dyDescent="0.2">
      <c r="A16" s="262"/>
      <c r="B16" s="262"/>
      <c r="C16" s="262"/>
      <c r="D16" s="262"/>
      <c r="E16" s="262"/>
      <c r="F16" s="262"/>
    </row>
    <row r="17" spans="1:6" ht="24.75" customHeight="1" x14ac:dyDescent="0.2">
      <c r="A17" s="262"/>
      <c r="B17" s="262"/>
      <c r="C17" s="262"/>
      <c r="D17" s="262"/>
      <c r="E17" s="262"/>
      <c r="F17" s="262"/>
    </row>
    <row r="18" spans="1:6" ht="24.75" customHeight="1" x14ac:dyDescent="0.2">
      <c r="A18" s="262"/>
      <c r="B18" s="262"/>
      <c r="C18" s="262"/>
      <c r="D18" s="262"/>
      <c r="E18" s="262"/>
      <c r="F18" s="262"/>
    </row>
    <row r="19" spans="1:6" ht="24.75" customHeight="1" x14ac:dyDescent="0.2">
      <c r="A19" s="262"/>
      <c r="B19" s="262"/>
      <c r="C19" s="262"/>
      <c r="D19" s="262"/>
      <c r="E19" s="262"/>
      <c r="F19" s="262"/>
    </row>
    <row r="20" spans="1:6" ht="24.75" customHeight="1" x14ac:dyDescent="0.2">
      <c r="A20" s="262"/>
      <c r="B20" s="262"/>
      <c r="C20" s="262"/>
      <c r="D20" s="262"/>
      <c r="E20" s="262"/>
      <c r="F20" s="262"/>
    </row>
    <row r="21" spans="1:6" ht="21.75" customHeight="1" x14ac:dyDescent="0.2">
      <c r="A21" s="262"/>
      <c r="B21" s="262"/>
      <c r="C21" s="262"/>
      <c r="D21" s="262"/>
      <c r="E21" s="262"/>
      <c r="F21" s="262"/>
    </row>
    <row r="22" spans="1:6" ht="21.75" customHeight="1" x14ac:dyDescent="0.2">
      <c r="A22" s="262"/>
      <c r="B22" s="262"/>
      <c r="C22" s="262"/>
      <c r="D22" s="262"/>
      <c r="E22" s="262"/>
      <c r="F22" s="262"/>
    </row>
    <row r="23" spans="1:6" ht="21.75" customHeight="1" x14ac:dyDescent="0.2">
      <c r="A23" s="262"/>
      <c r="B23" s="262"/>
      <c r="C23" s="262"/>
      <c r="D23" s="262"/>
      <c r="E23" s="262"/>
      <c r="F23" s="262"/>
    </row>
    <row r="24" spans="1:6" ht="21.75" customHeight="1" x14ac:dyDescent="0.2">
      <c r="A24" s="262"/>
      <c r="B24" s="262"/>
      <c r="C24" s="262"/>
      <c r="D24" s="262"/>
      <c r="E24" s="262"/>
      <c r="F24" s="262"/>
    </row>
    <row r="25" spans="1:6" ht="12" customHeight="1" x14ac:dyDescent="0.2">
      <c r="A25" s="262"/>
      <c r="B25" s="262"/>
      <c r="C25" s="262"/>
      <c r="D25" s="262"/>
      <c r="E25" s="262"/>
      <c r="F25" s="262"/>
    </row>
    <row r="26" spans="1:6" ht="16.5" customHeight="1" x14ac:dyDescent="0.2">
      <c r="A26" s="262" t="s">
        <v>120</v>
      </c>
      <c r="B26" s="262"/>
      <c r="C26" s="262"/>
      <c r="D26" s="262"/>
      <c r="E26" s="262"/>
      <c r="F26" s="262"/>
    </row>
    <row r="27" spans="1:6" ht="16.5" customHeight="1" x14ac:dyDescent="0.2">
      <c r="A27" s="262"/>
      <c r="B27" s="262"/>
      <c r="C27" s="262"/>
      <c r="D27" s="262"/>
      <c r="E27" s="262"/>
      <c r="F27" s="262"/>
    </row>
    <row r="28" spans="1:6" ht="16.5" customHeight="1" x14ac:dyDescent="0.2">
      <c r="A28" s="262"/>
      <c r="B28" s="262"/>
      <c r="C28" s="262"/>
      <c r="D28" s="262"/>
      <c r="E28" s="262"/>
      <c r="F28" s="262"/>
    </row>
    <row r="29" spans="1:6" ht="16.5" customHeight="1" x14ac:dyDescent="0.2">
      <c r="A29" s="262"/>
      <c r="B29" s="262"/>
      <c r="C29" s="262"/>
      <c r="D29" s="262"/>
      <c r="E29" s="262"/>
      <c r="F29" s="262"/>
    </row>
    <row r="30" spans="1:6" ht="16.5" customHeight="1" x14ac:dyDescent="0.2">
      <c r="A30" s="262"/>
      <c r="B30" s="262"/>
      <c r="C30" s="262"/>
      <c r="D30" s="262"/>
      <c r="E30" s="262"/>
      <c r="F30" s="262"/>
    </row>
    <row r="31" spans="1:6" ht="16.5" customHeight="1" x14ac:dyDescent="0.2">
      <c r="A31" s="262"/>
      <c r="B31" s="262"/>
      <c r="C31" s="262"/>
      <c r="D31" s="262"/>
      <c r="E31" s="262"/>
      <c r="F31" s="262"/>
    </row>
    <row r="32" spans="1:6" ht="16.5" customHeight="1" x14ac:dyDescent="0.2">
      <c r="A32" s="262"/>
      <c r="B32" s="262"/>
      <c r="C32" s="262"/>
      <c r="D32" s="262"/>
      <c r="E32" s="262"/>
      <c r="F32" s="262"/>
    </row>
    <row r="33" spans="1:6" ht="16.5" customHeight="1" x14ac:dyDescent="0.2">
      <c r="A33" s="262"/>
      <c r="B33" s="262"/>
      <c r="C33" s="262"/>
      <c r="D33" s="262"/>
      <c r="E33" s="262"/>
      <c r="F33" s="262"/>
    </row>
    <row r="34" spans="1:6" ht="16.5" customHeight="1" x14ac:dyDescent="0.2">
      <c r="A34" s="262"/>
      <c r="B34" s="262"/>
      <c r="C34" s="262"/>
      <c r="D34" s="262"/>
      <c r="E34" s="262"/>
      <c r="F34" s="262"/>
    </row>
    <row r="35" spans="1:6" ht="16.5" customHeight="1" x14ac:dyDescent="0.2">
      <c r="A35" s="262"/>
      <c r="B35" s="262"/>
      <c r="C35" s="262"/>
      <c r="D35" s="262"/>
      <c r="E35" s="262"/>
      <c r="F35" s="262"/>
    </row>
    <row r="36" spans="1:6" ht="16.5" customHeight="1" x14ac:dyDescent="0.2">
      <c r="A36" s="262"/>
      <c r="B36" s="262"/>
      <c r="C36" s="262"/>
      <c r="D36" s="262"/>
      <c r="E36" s="262"/>
      <c r="F36" s="262"/>
    </row>
    <row r="37" spans="1:6" ht="16.5" customHeight="1" x14ac:dyDescent="0.2">
      <c r="A37" s="262"/>
      <c r="B37" s="262"/>
      <c r="C37" s="262"/>
      <c r="D37" s="262"/>
      <c r="E37" s="262"/>
      <c r="F37" s="262"/>
    </row>
    <row r="38" spans="1:6" ht="16.5" customHeight="1" x14ac:dyDescent="0.2">
      <c r="A38" s="262"/>
      <c r="B38" s="262"/>
      <c r="C38" s="262"/>
      <c r="D38" s="262"/>
      <c r="E38" s="262"/>
      <c r="F38" s="262"/>
    </row>
    <row r="39" spans="1:6" ht="16.5" customHeight="1" x14ac:dyDescent="0.2">
      <c r="A39" s="262"/>
      <c r="B39" s="262"/>
      <c r="C39" s="262"/>
      <c r="D39" s="262"/>
      <c r="E39" s="262"/>
      <c r="F39" s="262"/>
    </row>
    <row r="40" spans="1:6" ht="16.5" customHeight="1" x14ac:dyDescent="0.2">
      <c r="A40" s="262"/>
      <c r="B40" s="262"/>
      <c r="C40" s="262"/>
      <c r="D40" s="262"/>
      <c r="E40" s="262"/>
      <c r="F40" s="262"/>
    </row>
    <row r="41" spans="1:6" ht="16.5" customHeight="1" x14ac:dyDescent="0.2">
      <c r="A41" s="262"/>
      <c r="B41" s="262"/>
      <c r="C41" s="262"/>
      <c r="D41" s="262"/>
      <c r="E41" s="262"/>
      <c r="F41" s="262"/>
    </row>
    <row r="42" spans="1:6" ht="16.5" customHeight="1" x14ac:dyDescent="0.2">
      <c r="A42" s="262"/>
      <c r="B42" s="262"/>
      <c r="C42" s="262"/>
      <c r="D42" s="262"/>
      <c r="E42" s="262"/>
      <c r="F42" s="262"/>
    </row>
    <row r="43" spans="1:6" ht="12.75" customHeight="1" x14ac:dyDescent="0.2">
      <c r="A43" s="262"/>
      <c r="B43" s="262"/>
      <c r="C43" s="262"/>
      <c r="D43" s="262"/>
      <c r="E43" s="262"/>
      <c r="F43" s="262"/>
    </row>
    <row r="44" spans="1:6" ht="27" customHeight="1" x14ac:dyDescent="0.2">
      <c r="A44" s="262"/>
      <c r="B44" s="262"/>
      <c r="C44" s="262"/>
      <c r="D44" s="262"/>
      <c r="E44" s="262"/>
      <c r="F44" s="262"/>
    </row>
    <row r="45" spans="1:6" ht="14.25" customHeight="1" x14ac:dyDescent="0.2">
      <c r="A45" s="262"/>
      <c r="B45" s="262"/>
      <c r="C45" s="262"/>
      <c r="D45" s="262"/>
      <c r="E45" s="262"/>
      <c r="F45" s="262"/>
    </row>
    <row r="46" spans="1:6" ht="89.25" x14ac:dyDescent="0.2">
      <c r="A46" s="75"/>
      <c r="B46" s="100" t="s">
        <v>121</v>
      </c>
      <c r="C46" s="41"/>
      <c r="D46" s="77"/>
      <c r="E46" s="77"/>
      <c r="F46" s="77"/>
    </row>
    <row r="47" spans="1:6" ht="13.5" customHeight="1" x14ac:dyDescent="0.2">
      <c r="A47" s="75"/>
      <c r="B47" s="74"/>
      <c r="C47" s="26"/>
      <c r="D47" s="26"/>
      <c r="E47" s="26"/>
      <c r="F47" s="26"/>
    </row>
    <row r="48" spans="1:6" s="1" customFormat="1" x14ac:dyDescent="0.2">
      <c r="A48" s="44"/>
      <c r="B48" s="43"/>
      <c r="C48" s="41"/>
      <c r="D48" s="42"/>
      <c r="E48" s="41"/>
      <c r="F48" s="41"/>
    </row>
    <row r="49" spans="1:6" ht="294" thickBot="1" x14ac:dyDescent="0.25">
      <c r="A49" s="36" t="s">
        <v>40</v>
      </c>
      <c r="B49" s="94" t="s">
        <v>633</v>
      </c>
      <c r="C49" s="35"/>
      <c r="D49" s="34"/>
      <c r="E49" s="34"/>
      <c r="F49" s="70"/>
    </row>
    <row r="50" spans="1:6" ht="21" customHeight="1" thickBot="1" x14ac:dyDescent="0.25">
      <c r="A50" s="32"/>
      <c r="B50" s="31" t="s">
        <v>286</v>
      </c>
      <c r="C50" s="38">
        <v>944</v>
      </c>
      <c r="D50" s="29" t="s">
        <v>27</v>
      </c>
      <c r="E50" s="28"/>
      <c r="F50" s="27">
        <f t="shared" ref="F50:F56" si="0">C50*E50</f>
        <v>0</v>
      </c>
    </row>
    <row r="51" spans="1:6" ht="21" customHeight="1" thickBot="1" x14ac:dyDescent="0.25">
      <c r="A51" s="32"/>
      <c r="B51" s="31" t="s">
        <v>287</v>
      </c>
      <c r="C51" s="38">
        <v>944</v>
      </c>
      <c r="D51" s="29" t="s">
        <v>27</v>
      </c>
      <c r="E51" s="28"/>
      <c r="F51" s="27">
        <f t="shared" si="0"/>
        <v>0</v>
      </c>
    </row>
    <row r="52" spans="1:6" ht="21" customHeight="1" thickBot="1" x14ac:dyDescent="0.25">
      <c r="A52" s="32"/>
      <c r="B52" s="31" t="s">
        <v>288</v>
      </c>
      <c r="C52" s="38">
        <v>1029</v>
      </c>
      <c r="D52" s="29" t="s">
        <v>27</v>
      </c>
      <c r="E52" s="28"/>
      <c r="F52" s="27">
        <f t="shared" si="0"/>
        <v>0</v>
      </c>
    </row>
    <row r="53" spans="1:6" ht="21" customHeight="1" thickBot="1" x14ac:dyDescent="0.25">
      <c r="A53" s="32"/>
      <c r="B53" s="31" t="s">
        <v>289</v>
      </c>
      <c r="C53" s="38">
        <v>844</v>
      </c>
      <c r="D53" s="29" t="s">
        <v>27</v>
      </c>
      <c r="E53" s="28"/>
      <c r="F53" s="27">
        <f t="shared" si="0"/>
        <v>0</v>
      </c>
    </row>
    <row r="54" spans="1:6" ht="21" customHeight="1" thickBot="1" x14ac:dyDescent="0.25">
      <c r="A54" s="32"/>
      <c r="B54" s="31" t="s">
        <v>634</v>
      </c>
      <c r="C54" s="38">
        <v>100</v>
      </c>
      <c r="D54" s="29" t="s">
        <v>27</v>
      </c>
      <c r="E54" s="28"/>
      <c r="F54" s="27">
        <f t="shared" ref="F54" si="1">C54*E54</f>
        <v>0</v>
      </c>
    </row>
    <row r="55" spans="1:6" ht="21" customHeight="1" thickBot="1" x14ac:dyDescent="0.25">
      <c r="A55" s="32"/>
      <c r="B55" s="31" t="s">
        <v>635</v>
      </c>
      <c r="C55" s="38">
        <v>944</v>
      </c>
      <c r="D55" s="29" t="s">
        <v>27</v>
      </c>
      <c r="E55" s="28"/>
      <c r="F55" s="27">
        <f t="shared" si="0"/>
        <v>0</v>
      </c>
    </row>
    <row r="56" spans="1:6" ht="21" customHeight="1" thickBot="1" x14ac:dyDescent="0.25">
      <c r="A56" s="32"/>
      <c r="B56" s="31" t="s">
        <v>636</v>
      </c>
      <c r="C56" s="38">
        <v>48</v>
      </c>
      <c r="D56" s="29" t="s">
        <v>49</v>
      </c>
      <c r="E56" s="28"/>
      <c r="F56" s="27">
        <f t="shared" si="0"/>
        <v>0</v>
      </c>
    </row>
    <row r="57" spans="1:6" ht="13.5" customHeight="1" x14ac:dyDescent="0.2">
      <c r="A57" s="25"/>
      <c r="B57" s="49"/>
      <c r="C57" s="48"/>
      <c r="D57" s="48"/>
      <c r="E57" s="48"/>
      <c r="F57" s="48"/>
    </row>
    <row r="58" spans="1:6" ht="179.25" thickBot="1" x14ac:dyDescent="0.25">
      <c r="A58" s="36" t="s">
        <v>39</v>
      </c>
      <c r="B58" s="69" t="s">
        <v>292</v>
      </c>
      <c r="C58" s="35"/>
      <c r="D58" s="34"/>
      <c r="E58" s="34"/>
      <c r="F58" s="70"/>
    </row>
    <row r="59" spans="1:6" ht="21" customHeight="1" thickBot="1" x14ac:dyDescent="0.25">
      <c r="A59" s="32"/>
      <c r="B59" s="31" t="s">
        <v>290</v>
      </c>
      <c r="C59" s="38">
        <v>74</v>
      </c>
      <c r="D59" s="29" t="s">
        <v>27</v>
      </c>
      <c r="E59" s="28"/>
      <c r="F59" s="27">
        <f>C59*E59</f>
        <v>0</v>
      </c>
    </row>
    <row r="60" spans="1:6" ht="21" customHeight="1" thickBot="1" x14ac:dyDescent="0.25">
      <c r="A60" s="32"/>
      <c r="B60" s="31" t="s">
        <v>291</v>
      </c>
      <c r="C60" s="38">
        <v>74</v>
      </c>
      <c r="D60" s="29" t="s">
        <v>27</v>
      </c>
      <c r="E60" s="28"/>
      <c r="F60" s="27">
        <f>C60*E60</f>
        <v>0</v>
      </c>
    </row>
    <row r="61" spans="1:6" ht="21" customHeight="1" thickBot="1" x14ac:dyDescent="0.25">
      <c r="A61" s="32"/>
      <c r="B61" s="31" t="s">
        <v>293</v>
      </c>
      <c r="C61" s="38">
        <v>11</v>
      </c>
      <c r="D61" s="29" t="s">
        <v>47</v>
      </c>
      <c r="E61" s="28"/>
      <c r="F61" s="27">
        <f>C61*E61</f>
        <v>0</v>
      </c>
    </row>
    <row r="62" spans="1:6" ht="21" customHeight="1" thickBot="1" x14ac:dyDescent="0.25">
      <c r="A62" s="32"/>
      <c r="B62" s="31" t="s">
        <v>294</v>
      </c>
      <c r="C62" s="38">
        <v>11</v>
      </c>
      <c r="D62" s="29" t="s">
        <v>47</v>
      </c>
      <c r="E62" s="28"/>
      <c r="F62" s="27">
        <f>C62*E62</f>
        <v>0</v>
      </c>
    </row>
    <row r="63" spans="1:6" ht="13.5" customHeight="1" x14ac:dyDescent="0.2">
      <c r="A63" s="25"/>
      <c r="B63" s="49"/>
      <c r="C63" s="48"/>
      <c r="D63" s="48"/>
      <c r="E63" s="48"/>
      <c r="F63" s="48"/>
    </row>
    <row r="64" spans="1:6" ht="192" thickBot="1" x14ac:dyDescent="0.25">
      <c r="A64" s="36" t="s">
        <v>37</v>
      </c>
      <c r="B64" s="69" t="s">
        <v>299</v>
      </c>
      <c r="C64" s="35"/>
      <c r="D64" s="34"/>
      <c r="E64" s="34"/>
      <c r="F64" s="70"/>
    </row>
    <row r="65" spans="1:6" ht="21" customHeight="1" thickBot="1" x14ac:dyDescent="0.25">
      <c r="A65" s="32"/>
      <c r="B65" s="31" t="s">
        <v>295</v>
      </c>
      <c r="C65" s="38">
        <v>53</v>
      </c>
      <c r="D65" s="29" t="s">
        <v>27</v>
      </c>
      <c r="E65" s="28"/>
      <c r="F65" s="27">
        <f>C65*E65</f>
        <v>0</v>
      </c>
    </row>
    <row r="66" spans="1:6" ht="21" customHeight="1" thickBot="1" x14ac:dyDescent="0.25">
      <c r="A66" s="32"/>
      <c r="B66" s="31" t="s">
        <v>296</v>
      </c>
      <c r="C66" s="38">
        <v>53</v>
      </c>
      <c r="D66" s="29" t="s">
        <v>27</v>
      </c>
      <c r="E66" s="28"/>
      <c r="F66" s="27">
        <f>C66*E66</f>
        <v>0</v>
      </c>
    </row>
    <row r="67" spans="1:6" ht="21" customHeight="1" thickBot="1" x14ac:dyDescent="0.25">
      <c r="A67" s="32"/>
      <c r="B67" s="31" t="s">
        <v>297</v>
      </c>
      <c r="C67" s="38">
        <v>89</v>
      </c>
      <c r="D67" s="29" t="s">
        <v>27</v>
      </c>
      <c r="E67" s="28"/>
      <c r="F67" s="27">
        <f>C67*E67</f>
        <v>0</v>
      </c>
    </row>
    <row r="68" spans="1:6" ht="21" customHeight="1" thickBot="1" x14ac:dyDescent="0.25">
      <c r="A68" s="32"/>
      <c r="B68" s="31" t="s">
        <v>298</v>
      </c>
      <c r="C68" s="38">
        <v>29</v>
      </c>
      <c r="D68" s="29" t="s">
        <v>27</v>
      </c>
      <c r="E68" s="28"/>
      <c r="F68" s="27">
        <f>C68*E68</f>
        <v>0</v>
      </c>
    </row>
    <row r="69" spans="1:6" ht="13.5" customHeight="1" x14ac:dyDescent="0.2">
      <c r="A69" s="25"/>
      <c r="B69" s="49"/>
      <c r="C69" s="48"/>
      <c r="D69" s="48"/>
      <c r="E69" s="48"/>
      <c r="F69" s="48"/>
    </row>
    <row r="70" spans="1:6" ht="230.25" thickBot="1" x14ac:dyDescent="0.25">
      <c r="A70" s="36" t="s">
        <v>36</v>
      </c>
      <c r="B70" s="70" t="s">
        <v>642</v>
      </c>
      <c r="C70" s="35"/>
      <c r="D70" s="34"/>
      <c r="E70" s="34"/>
      <c r="F70" s="33"/>
    </row>
    <row r="71" spans="1:6" ht="21" customHeight="1" thickBot="1" x14ac:dyDescent="0.25">
      <c r="A71" s="32"/>
      <c r="B71" s="244" t="s">
        <v>509</v>
      </c>
      <c r="C71" s="38">
        <v>14</v>
      </c>
      <c r="D71" s="29" t="s">
        <v>33</v>
      </c>
      <c r="E71" s="28"/>
      <c r="F71" s="27">
        <f t="shared" ref="F71:F76" si="2">C71*E71</f>
        <v>0</v>
      </c>
    </row>
    <row r="72" spans="1:6" ht="21" customHeight="1" thickBot="1" x14ac:dyDescent="0.25">
      <c r="A72" s="32"/>
      <c r="B72" s="244" t="s">
        <v>510</v>
      </c>
      <c r="C72" s="38">
        <v>14</v>
      </c>
      <c r="D72" s="29" t="s">
        <v>48</v>
      </c>
      <c r="E72" s="28"/>
      <c r="F72" s="27">
        <f t="shared" si="2"/>
        <v>0</v>
      </c>
    </row>
    <row r="73" spans="1:6" ht="21" customHeight="1" thickBot="1" x14ac:dyDescent="0.25">
      <c r="A73" s="32"/>
      <c r="B73" s="244" t="s">
        <v>637</v>
      </c>
      <c r="C73" s="38">
        <v>33</v>
      </c>
      <c r="D73" s="29" t="s">
        <v>47</v>
      </c>
      <c r="E73" s="28"/>
      <c r="F73" s="27">
        <f t="shared" si="2"/>
        <v>0</v>
      </c>
    </row>
    <row r="74" spans="1:6" ht="21" customHeight="1" thickBot="1" x14ac:dyDescent="0.25">
      <c r="A74" s="32"/>
      <c r="B74" s="244" t="s">
        <v>638</v>
      </c>
      <c r="C74" s="38">
        <v>141</v>
      </c>
      <c r="D74" s="29" t="s">
        <v>47</v>
      </c>
      <c r="E74" s="28"/>
      <c r="F74" s="27">
        <f t="shared" ref="F74" si="3">C74*E74</f>
        <v>0</v>
      </c>
    </row>
    <row r="75" spans="1:6" ht="21" customHeight="1" thickBot="1" x14ac:dyDescent="0.25">
      <c r="A75" s="32"/>
      <c r="B75" s="244" t="s">
        <v>639</v>
      </c>
      <c r="C75" s="38">
        <v>25</v>
      </c>
      <c r="D75" s="29" t="s">
        <v>47</v>
      </c>
      <c r="E75" s="28"/>
      <c r="F75" s="27">
        <f t="shared" ref="F75" si="4">C75*E75</f>
        <v>0</v>
      </c>
    </row>
    <row r="76" spans="1:6" ht="21" customHeight="1" thickBot="1" x14ac:dyDescent="0.25">
      <c r="A76" s="32"/>
      <c r="B76" s="244" t="s">
        <v>640</v>
      </c>
      <c r="C76" s="38">
        <v>14</v>
      </c>
      <c r="D76" s="29" t="s">
        <v>48</v>
      </c>
      <c r="E76" s="28"/>
      <c r="F76" s="27">
        <f t="shared" si="2"/>
        <v>0</v>
      </c>
    </row>
    <row r="77" spans="1:6" ht="13.5" customHeight="1" x14ac:dyDescent="0.2">
      <c r="A77" s="25"/>
      <c r="B77" s="49"/>
      <c r="C77" s="48"/>
      <c r="D77" s="48"/>
      <c r="E77" s="48"/>
      <c r="F77" s="48"/>
    </row>
    <row r="78" spans="1:6" ht="179.25" thickBot="1" x14ac:dyDescent="0.25">
      <c r="A78" s="36" t="s">
        <v>34</v>
      </c>
      <c r="B78" s="70" t="s">
        <v>645</v>
      </c>
      <c r="C78" s="35"/>
      <c r="D78" s="34"/>
      <c r="E78" s="34"/>
      <c r="F78" s="33"/>
    </row>
    <row r="79" spans="1:6" ht="21" customHeight="1" thickBot="1" x14ac:dyDescent="0.25">
      <c r="A79" s="32"/>
      <c r="B79" s="244" t="s">
        <v>641</v>
      </c>
      <c r="C79" s="38">
        <v>1</v>
      </c>
      <c r="D79" s="29" t="s">
        <v>33</v>
      </c>
      <c r="E79" s="28"/>
      <c r="F79" s="27">
        <f t="shared" ref="F79" si="5">C79*E79</f>
        <v>0</v>
      </c>
    </row>
    <row r="80" spans="1:6" ht="21" customHeight="1" thickBot="1" x14ac:dyDescent="0.25">
      <c r="A80" s="32"/>
      <c r="B80" s="244" t="s">
        <v>643</v>
      </c>
      <c r="C80" s="38">
        <v>61</v>
      </c>
      <c r="D80" s="29" t="s">
        <v>47</v>
      </c>
      <c r="E80" s="28"/>
      <c r="F80" s="27">
        <f t="shared" ref="F80" si="6">C80*E80</f>
        <v>0</v>
      </c>
    </row>
    <row r="81" spans="1:6" ht="21" customHeight="1" thickBot="1" x14ac:dyDescent="0.25">
      <c r="A81" s="32"/>
      <c r="B81" s="244" t="s">
        <v>644</v>
      </c>
      <c r="C81" s="38">
        <v>7</v>
      </c>
      <c r="D81" s="29" t="s">
        <v>47</v>
      </c>
      <c r="E81" s="28"/>
      <c r="F81" s="27">
        <f t="shared" ref="F81:F83" si="7">C81*E81</f>
        <v>0</v>
      </c>
    </row>
    <row r="82" spans="1:6" ht="21" customHeight="1" thickBot="1" x14ac:dyDescent="0.25">
      <c r="A82" s="32"/>
      <c r="B82" s="244" t="s">
        <v>646</v>
      </c>
      <c r="C82" s="38">
        <v>7</v>
      </c>
      <c r="D82" s="29" t="s">
        <v>47</v>
      </c>
      <c r="E82" s="28"/>
      <c r="F82" s="27">
        <f t="shared" ref="F82" si="8">C82*E82</f>
        <v>0</v>
      </c>
    </row>
    <row r="83" spans="1:6" ht="21" customHeight="1" thickBot="1" x14ac:dyDescent="0.25">
      <c r="A83" s="32"/>
      <c r="B83" s="244" t="s">
        <v>647</v>
      </c>
      <c r="C83" s="38">
        <v>14</v>
      </c>
      <c r="D83" s="29" t="s">
        <v>48</v>
      </c>
      <c r="E83" s="28"/>
      <c r="F83" s="27">
        <f t="shared" si="7"/>
        <v>0</v>
      </c>
    </row>
    <row r="84" spans="1:6" ht="13.5" customHeight="1" x14ac:dyDescent="0.2">
      <c r="A84" s="25"/>
      <c r="B84" s="49"/>
      <c r="C84" s="48"/>
      <c r="D84" s="48"/>
      <c r="E84" s="48"/>
      <c r="F84" s="48"/>
    </row>
    <row r="85" spans="1:6" ht="115.5" thickBot="1" x14ac:dyDescent="0.25">
      <c r="A85" s="36" t="s">
        <v>32</v>
      </c>
      <c r="B85" s="70" t="s">
        <v>720</v>
      </c>
      <c r="C85" s="35"/>
      <c r="D85" s="34"/>
      <c r="E85" s="34"/>
      <c r="F85" s="33"/>
    </row>
    <row r="86" spans="1:6" ht="21" customHeight="1" thickBot="1" x14ac:dyDescent="0.25">
      <c r="A86" s="32"/>
      <c r="B86" s="31" t="s">
        <v>722</v>
      </c>
      <c r="C86" s="38">
        <v>212</v>
      </c>
      <c r="D86" s="29" t="s">
        <v>47</v>
      </c>
      <c r="E86" s="28"/>
      <c r="F86" s="27">
        <f>C86*E86</f>
        <v>0</v>
      </c>
    </row>
    <row r="87" spans="1:6" ht="21" customHeight="1" thickBot="1" x14ac:dyDescent="0.25">
      <c r="A87" s="32"/>
      <c r="B87" s="31" t="s">
        <v>721</v>
      </c>
      <c r="C87" s="38">
        <v>24</v>
      </c>
      <c r="D87" s="29" t="s">
        <v>47</v>
      </c>
      <c r="E87" s="28"/>
      <c r="F87" s="27">
        <f>C87*E87</f>
        <v>0</v>
      </c>
    </row>
    <row r="88" spans="1:6" ht="13.5" customHeight="1" x14ac:dyDescent="0.2">
      <c r="A88" s="25"/>
      <c r="B88" s="49"/>
      <c r="C88" s="48"/>
      <c r="D88" s="48"/>
      <c r="E88" s="48"/>
      <c r="F88" s="48"/>
    </row>
    <row r="89" spans="1:6" s="1" customFormat="1" ht="51.75" thickBot="1" x14ac:dyDescent="0.25">
      <c r="A89" s="36" t="s">
        <v>29</v>
      </c>
      <c r="B89" s="69" t="s">
        <v>122</v>
      </c>
      <c r="C89" s="35"/>
      <c r="D89" s="40"/>
      <c r="E89" s="40"/>
      <c r="F89" s="45"/>
    </row>
    <row r="90" spans="1:6" s="1" customFormat="1" ht="21.75" customHeight="1" thickBot="1" x14ac:dyDescent="0.25">
      <c r="A90" s="90"/>
      <c r="B90" s="31"/>
      <c r="C90" s="89">
        <v>0.05</v>
      </c>
      <c r="D90" s="29"/>
      <c r="E90" s="28">
        <f>SUM(F49:F89)</f>
        <v>0</v>
      </c>
      <c r="F90" s="27">
        <f>E90*C90</f>
        <v>0</v>
      </c>
    </row>
    <row r="91" spans="1:6" s="1" customFormat="1" ht="15" x14ac:dyDescent="0.2">
      <c r="A91" s="25"/>
      <c r="B91" s="37"/>
      <c r="C91" s="37"/>
      <c r="D91" s="37"/>
      <c r="E91" s="37"/>
      <c r="F91" s="37"/>
    </row>
    <row r="92" spans="1:6" s="1" customFormat="1" ht="13.5" thickBot="1" x14ac:dyDescent="0.25">
      <c r="A92" s="129"/>
      <c r="B92" s="130"/>
      <c r="C92" s="115"/>
      <c r="D92" s="131"/>
      <c r="E92" s="115"/>
      <c r="F92" s="115"/>
    </row>
    <row r="93" spans="1:6" ht="21" customHeight="1" thickBot="1" x14ac:dyDescent="0.25">
      <c r="A93" s="132" t="s">
        <v>117</v>
      </c>
      <c r="B93" s="110" t="s">
        <v>118</v>
      </c>
      <c r="C93" s="264" t="s">
        <v>23</v>
      </c>
      <c r="D93" s="265"/>
      <c r="E93" s="133"/>
      <c r="F93" s="134">
        <f>SUM(F48:F92)</f>
        <v>0</v>
      </c>
    </row>
    <row r="94" spans="1:6" ht="13.5" customHeight="1" x14ac:dyDescent="0.2">
      <c r="A94" s="25"/>
      <c r="B94" s="49"/>
      <c r="C94" s="48"/>
      <c r="D94" s="48"/>
      <c r="E94" s="48"/>
      <c r="F94" s="48"/>
    </row>
  </sheetData>
  <mergeCells count="3">
    <mergeCell ref="A5:F25"/>
    <mergeCell ref="A26:F45"/>
    <mergeCell ref="C93:D93"/>
  </mergeCells>
  <conditionalFormatting sqref="F1:F48 F94:F65536 F57 F51:F53 F84:F86 F76:F77 F88:F90">
    <cfRule type="cellIs" dxfId="481" priority="52" stopIfTrue="1" operator="equal">
      <formula>0</formula>
    </cfRule>
  </conditionalFormatting>
  <conditionalFormatting sqref="F89:F90">
    <cfRule type="cellIs" dxfId="480" priority="50" stopIfTrue="1" operator="equal">
      <formula>0</formula>
    </cfRule>
    <cfRule type="cellIs" dxfId="479" priority="51" stopIfTrue="1" operator="equal">
      <formula>0</formula>
    </cfRule>
  </conditionalFormatting>
  <conditionalFormatting sqref="E90">
    <cfRule type="cellIs" dxfId="478" priority="49" stopIfTrue="1" operator="equal">
      <formula>0</formula>
    </cfRule>
  </conditionalFormatting>
  <conditionalFormatting sqref="F91">
    <cfRule type="cellIs" dxfId="477" priority="43" stopIfTrue="1" operator="equal">
      <formula>0</formula>
    </cfRule>
  </conditionalFormatting>
  <conditionalFormatting sqref="F92:F93">
    <cfRule type="cellIs" dxfId="476" priority="48" stopIfTrue="1" operator="equal">
      <formula>0</formula>
    </cfRule>
  </conditionalFormatting>
  <conditionalFormatting sqref="F91">
    <cfRule type="cellIs" dxfId="475" priority="47" stopIfTrue="1" operator="equal">
      <formula>0</formula>
    </cfRule>
  </conditionalFormatting>
  <conditionalFormatting sqref="F91">
    <cfRule type="cellIs" dxfId="474" priority="46" stopIfTrue="1" operator="equal">
      <formula>0</formula>
    </cfRule>
  </conditionalFormatting>
  <conditionalFormatting sqref="F91">
    <cfRule type="cellIs" dxfId="473" priority="45" stopIfTrue="1" operator="equal">
      <formula>0</formula>
    </cfRule>
  </conditionalFormatting>
  <conditionalFormatting sqref="F91">
    <cfRule type="cellIs" dxfId="472" priority="44" stopIfTrue="1" operator="equal">
      <formula>0</formula>
    </cfRule>
  </conditionalFormatting>
  <conditionalFormatting sqref="F56">
    <cfRule type="cellIs" dxfId="471" priority="39" stopIfTrue="1" operator="equal">
      <formula>0</formula>
    </cfRule>
  </conditionalFormatting>
  <conditionalFormatting sqref="F50">
    <cfRule type="cellIs" dxfId="470" priority="26" stopIfTrue="1" operator="equal">
      <formula>0</formula>
    </cfRule>
  </conditionalFormatting>
  <conditionalFormatting sqref="F55">
    <cfRule type="cellIs" dxfId="469" priority="24" stopIfTrue="1" operator="equal">
      <formula>0</formula>
    </cfRule>
  </conditionalFormatting>
  <conditionalFormatting sqref="F59 F63">
    <cfRule type="cellIs" dxfId="468" priority="23" stopIfTrue="1" operator="equal">
      <formula>0</formula>
    </cfRule>
  </conditionalFormatting>
  <conditionalFormatting sqref="F60">
    <cfRule type="cellIs" dxfId="467" priority="22" stopIfTrue="1" operator="equal">
      <formula>0</formula>
    </cfRule>
  </conditionalFormatting>
  <conditionalFormatting sqref="F61">
    <cfRule type="cellIs" dxfId="466" priority="21" stopIfTrue="1" operator="equal">
      <formula>0</formula>
    </cfRule>
  </conditionalFormatting>
  <conditionalFormatting sqref="F62">
    <cfRule type="cellIs" dxfId="465" priority="20" stopIfTrue="1" operator="equal">
      <formula>0</formula>
    </cfRule>
  </conditionalFormatting>
  <conditionalFormatting sqref="F66 F69">
    <cfRule type="cellIs" dxfId="464" priority="19" stopIfTrue="1" operator="equal">
      <formula>0</formula>
    </cfRule>
  </conditionalFormatting>
  <conditionalFormatting sqref="F67">
    <cfRule type="cellIs" dxfId="463" priority="18" stopIfTrue="1" operator="equal">
      <formula>0</formula>
    </cfRule>
  </conditionalFormatting>
  <conditionalFormatting sqref="F65">
    <cfRule type="cellIs" dxfId="462" priority="17" stopIfTrue="1" operator="equal">
      <formula>0</formula>
    </cfRule>
  </conditionalFormatting>
  <conditionalFormatting sqref="F68">
    <cfRule type="cellIs" dxfId="461" priority="16" stopIfTrue="1" operator="equal">
      <formula>0</formula>
    </cfRule>
  </conditionalFormatting>
  <conditionalFormatting sqref="F70:F72">
    <cfRule type="cellIs" dxfId="460" priority="15" stopIfTrue="1" operator="equal">
      <formula>0</formula>
    </cfRule>
  </conditionalFormatting>
  <conditionalFormatting sqref="F78:F79">
    <cfRule type="cellIs" dxfId="459" priority="12" stopIfTrue="1" operator="equal">
      <formula>0</formula>
    </cfRule>
  </conditionalFormatting>
  <conditionalFormatting sqref="F54">
    <cfRule type="cellIs" dxfId="458" priority="9" stopIfTrue="1" operator="equal">
      <formula>0</formula>
    </cfRule>
  </conditionalFormatting>
  <conditionalFormatting sqref="F75">
    <cfRule type="cellIs" dxfId="457" priority="8" stopIfTrue="1" operator="equal">
      <formula>0</formula>
    </cfRule>
  </conditionalFormatting>
  <conditionalFormatting sqref="F74">
    <cfRule type="cellIs" dxfId="456" priority="7" stopIfTrue="1" operator="equal">
      <formula>0</formula>
    </cfRule>
  </conditionalFormatting>
  <conditionalFormatting sqref="F73">
    <cfRule type="cellIs" dxfId="455" priority="6" stopIfTrue="1" operator="equal">
      <formula>0</formula>
    </cfRule>
  </conditionalFormatting>
  <conditionalFormatting sqref="F80">
    <cfRule type="cellIs" dxfId="454" priority="5" stopIfTrue="1" operator="equal">
      <formula>0</formula>
    </cfRule>
  </conditionalFormatting>
  <conditionalFormatting sqref="F81">
    <cfRule type="cellIs" dxfId="453" priority="4" stopIfTrue="1" operator="equal">
      <formula>0</formula>
    </cfRule>
  </conditionalFormatting>
  <conditionalFormatting sqref="F83">
    <cfRule type="cellIs" dxfId="452" priority="3" stopIfTrue="1" operator="equal">
      <formula>0</formula>
    </cfRule>
  </conditionalFormatting>
  <conditionalFormatting sqref="F82">
    <cfRule type="cellIs" dxfId="451" priority="2" stopIfTrue="1" operator="equal">
      <formula>0</formula>
    </cfRule>
  </conditionalFormatting>
  <conditionalFormatting sqref="F87">
    <cfRule type="cellIs" dxfId="0"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77"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2"/>
  <sheetViews>
    <sheetView view="pageBreakPreview" topLeftCell="A64" zoomScaleNormal="100" zoomScaleSheetLayoutView="100" workbookViewId="0">
      <selection activeCell="E68" sqref="E68"/>
    </sheetView>
  </sheetViews>
  <sheetFormatPr defaultRowHeight="12.75" x14ac:dyDescent="0.2"/>
  <cols>
    <col min="1" max="1" width="7.85546875" style="67" bestFit="1" customWidth="1"/>
    <col min="2" max="2" width="53.140625" style="66" customWidth="1"/>
    <col min="3" max="3" width="9.42578125" style="64" customWidth="1"/>
    <col min="4" max="4" width="5.5703125" style="65" customWidth="1"/>
    <col min="5" max="5" width="12.28515625" style="64" customWidth="1"/>
    <col min="6" max="6" width="16.28515625" style="64" customWidth="1"/>
    <col min="7" max="7" width="9.140625" style="46"/>
    <col min="8" max="8" width="79.42578125" style="228" customWidth="1"/>
    <col min="9" max="256" width="9.140625" style="46"/>
    <col min="257" max="257" width="7.85546875" style="46" bestFit="1" customWidth="1"/>
    <col min="258" max="258" width="53.1406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1406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1406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1406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1406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1406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1406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1406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1406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1406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1406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1406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1406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1406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1406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1406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1406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1406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1406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1406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1406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1406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1406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1406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1406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1406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1406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1406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1406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1406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1406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1406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1406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1406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1406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1406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1406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1406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1406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1406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1406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1406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1406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1406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1406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1406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1406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1406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1406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1406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1406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1406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1406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1406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1406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1406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1406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1406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1406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1406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1406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1406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1406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8" customHeight="1" x14ac:dyDescent="0.2">
      <c r="A3" s="60" t="s">
        <v>123</v>
      </c>
      <c r="B3" s="59" t="s">
        <v>124</v>
      </c>
      <c r="C3" s="1"/>
      <c r="D3" s="1"/>
      <c r="E3" s="1"/>
      <c r="F3" s="1"/>
    </row>
    <row r="4" spans="1:6" ht="13.5" customHeight="1" x14ac:dyDescent="0.2">
      <c r="A4" s="25"/>
      <c r="B4" s="49"/>
      <c r="C4" s="48"/>
      <c r="D4" s="48"/>
      <c r="E4" s="48"/>
      <c r="F4" s="48"/>
    </row>
    <row r="5" spans="1:6" ht="35.25" customHeight="1" x14ac:dyDescent="0.2">
      <c r="A5" s="266" t="s">
        <v>125</v>
      </c>
      <c r="B5" s="266"/>
      <c r="C5" s="266"/>
      <c r="D5" s="266"/>
      <c r="E5" s="266"/>
      <c r="F5" s="266"/>
    </row>
    <row r="6" spans="1:6" ht="35.25" customHeight="1" x14ac:dyDescent="0.2">
      <c r="A6" s="266"/>
      <c r="B6" s="266"/>
      <c r="C6" s="266"/>
      <c r="D6" s="266"/>
      <c r="E6" s="266"/>
      <c r="F6" s="266"/>
    </row>
    <row r="7" spans="1:6" ht="35.25" customHeight="1" x14ac:dyDescent="0.2">
      <c r="A7" s="266"/>
      <c r="B7" s="266"/>
      <c r="C7" s="266"/>
      <c r="D7" s="266"/>
      <c r="E7" s="266"/>
      <c r="F7" s="266"/>
    </row>
    <row r="8" spans="1:6" ht="35.25" customHeight="1" x14ac:dyDescent="0.2">
      <c r="A8" s="266"/>
      <c r="B8" s="266"/>
      <c r="C8" s="266"/>
      <c r="D8" s="266"/>
      <c r="E8" s="266"/>
      <c r="F8" s="266"/>
    </row>
    <row r="9" spans="1:6" ht="35.25" customHeight="1" x14ac:dyDescent="0.2">
      <c r="A9" s="266"/>
      <c r="B9" s="266"/>
      <c r="C9" s="266"/>
      <c r="D9" s="266"/>
      <c r="E9" s="266"/>
      <c r="F9" s="266"/>
    </row>
    <row r="10" spans="1:6" ht="35.25" customHeight="1" x14ac:dyDescent="0.2">
      <c r="A10" s="266"/>
      <c r="B10" s="266"/>
      <c r="C10" s="266"/>
      <c r="D10" s="266"/>
      <c r="E10" s="266"/>
      <c r="F10" s="266"/>
    </row>
    <row r="11" spans="1:6" ht="35.25" customHeight="1" x14ac:dyDescent="0.2">
      <c r="A11" s="266"/>
      <c r="B11" s="266"/>
      <c r="C11" s="266"/>
      <c r="D11" s="266"/>
      <c r="E11" s="266"/>
      <c r="F11" s="266"/>
    </row>
    <row r="12" spans="1:6" ht="35.25" customHeight="1" x14ac:dyDescent="0.2">
      <c r="A12" s="266"/>
      <c r="B12" s="266"/>
      <c r="C12" s="266"/>
      <c r="D12" s="266"/>
      <c r="E12" s="266"/>
      <c r="F12" s="266"/>
    </row>
    <row r="13" spans="1:6" ht="35.25" customHeight="1" x14ac:dyDescent="0.2">
      <c r="A13" s="266"/>
      <c r="B13" s="266"/>
      <c r="C13" s="266"/>
      <c r="D13" s="266"/>
      <c r="E13" s="266"/>
      <c r="F13" s="266"/>
    </row>
    <row r="14" spans="1:6" ht="35.25" customHeight="1" x14ac:dyDescent="0.2">
      <c r="A14" s="266"/>
      <c r="B14" s="266"/>
      <c r="C14" s="266"/>
      <c r="D14" s="266"/>
      <c r="E14" s="266"/>
      <c r="F14" s="266"/>
    </row>
    <row r="15" spans="1:6" ht="35.25" customHeight="1" x14ac:dyDescent="0.2">
      <c r="A15" s="266"/>
      <c r="B15" s="266"/>
      <c r="C15" s="266"/>
      <c r="D15" s="266"/>
      <c r="E15" s="266"/>
      <c r="F15" s="266"/>
    </row>
    <row r="16" spans="1:6" ht="35.25" customHeight="1" x14ac:dyDescent="0.2">
      <c r="A16" s="266"/>
      <c r="B16" s="266"/>
      <c r="C16" s="266"/>
      <c r="D16" s="266"/>
      <c r="E16" s="266"/>
      <c r="F16" s="266"/>
    </row>
    <row r="17" spans="1:15" ht="35.25" customHeight="1" x14ac:dyDescent="0.2">
      <c r="A17" s="266"/>
      <c r="B17" s="266"/>
      <c r="C17" s="266"/>
      <c r="D17" s="266"/>
      <c r="E17" s="266"/>
      <c r="F17" s="266"/>
    </row>
    <row r="18" spans="1:15" ht="35.25" customHeight="1" x14ac:dyDescent="0.2">
      <c r="A18" s="266"/>
      <c r="B18" s="266"/>
      <c r="C18" s="266"/>
      <c r="D18" s="266"/>
      <c r="E18" s="266"/>
      <c r="F18" s="266"/>
    </row>
    <row r="19" spans="1:15" ht="35.25" customHeight="1" x14ac:dyDescent="0.2">
      <c r="A19" s="266"/>
      <c r="B19" s="266"/>
      <c r="C19" s="266"/>
      <c r="D19" s="266"/>
      <c r="E19" s="266"/>
      <c r="F19" s="266"/>
    </row>
    <row r="20" spans="1:15" ht="35.25" customHeight="1" x14ac:dyDescent="0.2">
      <c r="A20" s="266"/>
      <c r="B20" s="266"/>
      <c r="C20" s="266"/>
      <c r="D20" s="266"/>
      <c r="E20" s="266"/>
      <c r="F20" s="266"/>
    </row>
    <row r="21" spans="1:15" ht="35.25" customHeight="1" x14ac:dyDescent="0.2">
      <c r="A21" s="266"/>
      <c r="B21" s="266"/>
      <c r="C21" s="266"/>
      <c r="D21" s="266"/>
      <c r="E21" s="266"/>
      <c r="F21" s="266"/>
    </row>
    <row r="22" spans="1:15" ht="35.25" customHeight="1" x14ac:dyDescent="0.2">
      <c r="A22" s="266"/>
      <c r="B22" s="266"/>
      <c r="C22" s="266"/>
      <c r="D22" s="266"/>
      <c r="E22" s="266"/>
      <c r="F22" s="266"/>
    </row>
    <row r="23" spans="1:15" ht="35.25" customHeight="1" x14ac:dyDescent="0.2">
      <c r="A23" s="266"/>
      <c r="B23" s="266"/>
      <c r="C23" s="266"/>
      <c r="D23" s="266"/>
      <c r="E23" s="266"/>
      <c r="F23" s="266"/>
    </row>
    <row r="24" spans="1:15" ht="40.5" x14ac:dyDescent="0.2">
      <c r="A24" s="25"/>
      <c r="B24" s="139" t="s">
        <v>416</v>
      </c>
      <c r="C24" s="48"/>
      <c r="D24" s="48"/>
      <c r="E24" s="48"/>
      <c r="F24" s="48"/>
    </row>
    <row r="25" spans="1:15" ht="13.5" customHeight="1" x14ac:dyDescent="0.2">
      <c r="A25" s="25"/>
      <c r="B25" s="49"/>
      <c r="C25" s="48"/>
      <c r="D25" s="48"/>
      <c r="E25" s="48"/>
      <c r="F25" s="48"/>
    </row>
    <row r="26" spans="1:15" ht="13.5" customHeight="1" x14ac:dyDescent="0.2">
      <c r="A26" s="25"/>
      <c r="B26" s="49"/>
      <c r="C26" s="48"/>
      <c r="D26" s="48"/>
      <c r="E26" s="48"/>
      <c r="F26" s="48"/>
    </row>
    <row r="27" spans="1:15" ht="77.25" thickBot="1" x14ac:dyDescent="0.25">
      <c r="A27" s="36" t="s">
        <v>40</v>
      </c>
      <c r="B27" s="70" t="s">
        <v>567</v>
      </c>
      <c r="C27" s="35"/>
      <c r="D27" s="34"/>
      <c r="E27" s="34"/>
      <c r="F27" s="33"/>
      <c r="G27" s="140"/>
      <c r="H27" s="229"/>
      <c r="I27" s="228"/>
      <c r="J27" s="228"/>
      <c r="K27" s="228"/>
      <c r="L27" s="228"/>
      <c r="M27" s="228"/>
      <c r="N27" s="228"/>
      <c r="O27" s="228"/>
    </row>
    <row r="28" spans="1:15" ht="21" customHeight="1" thickBot="1" x14ac:dyDescent="0.25">
      <c r="A28" s="32"/>
      <c r="B28" s="244" t="s">
        <v>305</v>
      </c>
      <c r="C28" s="38">
        <v>674</v>
      </c>
      <c r="D28" s="29" t="s">
        <v>27</v>
      </c>
      <c r="E28" s="28"/>
      <c r="F28" s="27">
        <f>C28*E28</f>
        <v>0</v>
      </c>
    </row>
    <row r="29" spans="1:15" ht="21" customHeight="1" thickBot="1" x14ac:dyDescent="0.25">
      <c r="A29" s="32"/>
      <c r="B29" s="31" t="s">
        <v>446</v>
      </c>
      <c r="C29" s="38">
        <v>3300</v>
      </c>
      <c r="D29" s="29" t="s">
        <v>27</v>
      </c>
      <c r="E29" s="28"/>
      <c r="F29" s="27">
        <f>C29*E29</f>
        <v>0</v>
      </c>
    </row>
    <row r="30" spans="1:15" ht="18" x14ac:dyDescent="0.2">
      <c r="A30" s="25"/>
      <c r="B30" s="49"/>
      <c r="C30" s="48"/>
      <c r="D30" s="48"/>
      <c r="E30" s="48"/>
      <c r="F30" s="48"/>
      <c r="G30" s="140"/>
      <c r="H30" s="229"/>
      <c r="I30" s="228"/>
      <c r="J30" s="228"/>
      <c r="K30" s="228"/>
      <c r="L30" s="228"/>
      <c r="M30" s="228"/>
      <c r="N30" s="228"/>
      <c r="O30" s="228"/>
    </row>
    <row r="31" spans="1:15" ht="90" thickBot="1" x14ac:dyDescent="0.25">
      <c r="A31" s="36" t="s">
        <v>39</v>
      </c>
      <c r="B31" s="70" t="s">
        <v>631</v>
      </c>
      <c r="C31" s="35"/>
      <c r="D31" s="34"/>
      <c r="E31" s="34"/>
      <c r="F31" s="33"/>
    </row>
    <row r="32" spans="1:15" ht="13.5" customHeight="1" thickBot="1" x14ac:dyDescent="0.25">
      <c r="A32" s="32"/>
      <c r="B32" s="246"/>
      <c r="C32" s="38">
        <v>337</v>
      </c>
      <c r="D32" s="29" t="s">
        <v>27</v>
      </c>
      <c r="E32" s="28"/>
      <c r="F32" s="27">
        <f>C32*E32</f>
        <v>0</v>
      </c>
    </row>
    <row r="33" spans="1:15" s="1" customFormat="1" ht="15" x14ac:dyDescent="0.2">
      <c r="A33" s="25"/>
      <c r="B33" s="49"/>
      <c r="C33" s="48"/>
      <c r="D33" s="48"/>
      <c r="E33" s="48"/>
      <c r="F33" s="48"/>
      <c r="H33" s="97"/>
    </row>
    <row r="34" spans="1:15" s="1" customFormat="1" ht="51.75" thickBot="1" x14ac:dyDescent="0.25">
      <c r="A34" s="36" t="s">
        <v>37</v>
      </c>
      <c r="B34" s="70" t="s">
        <v>126</v>
      </c>
      <c r="C34" s="35"/>
      <c r="D34" s="34"/>
      <c r="E34" s="34"/>
      <c r="F34" s="33"/>
      <c r="H34" s="97"/>
    </row>
    <row r="35" spans="1:15" s="1" customFormat="1" ht="13.5" thickBot="1" x14ac:dyDescent="0.25">
      <c r="A35" s="32"/>
      <c r="B35" s="244"/>
      <c r="C35" s="89">
        <v>0.05</v>
      </c>
      <c r="D35" s="29"/>
      <c r="E35" s="28">
        <f>SUM(F25:F33)</f>
        <v>0</v>
      </c>
      <c r="F35" s="27">
        <f>E35*C35</f>
        <v>0</v>
      </c>
      <c r="H35" s="97"/>
    </row>
    <row r="36" spans="1:15" s="1" customFormat="1" ht="15" x14ac:dyDescent="0.2">
      <c r="A36" s="25"/>
      <c r="B36" s="49"/>
      <c r="C36" s="48"/>
      <c r="D36" s="48"/>
      <c r="E36" s="48"/>
      <c r="F36" s="48"/>
      <c r="H36" s="97"/>
    </row>
    <row r="37" spans="1:15" ht="15.75" thickBot="1" x14ac:dyDescent="0.25">
      <c r="A37" s="25"/>
      <c r="B37" s="26"/>
      <c r="C37" s="48"/>
      <c r="D37" s="48"/>
      <c r="E37" s="48"/>
      <c r="F37" s="48"/>
    </row>
    <row r="38" spans="1:15" ht="21" customHeight="1" thickBot="1" x14ac:dyDescent="0.25">
      <c r="A38" s="24" t="s">
        <v>123</v>
      </c>
      <c r="B38" s="59" t="s">
        <v>127</v>
      </c>
      <c r="C38" s="259" t="s">
        <v>23</v>
      </c>
      <c r="D38" s="256"/>
      <c r="E38" s="22"/>
      <c r="F38" s="21">
        <f>SUM(F24:F37)</f>
        <v>0</v>
      </c>
    </row>
    <row r="39" spans="1:15" ht="13.5" customHeight="1" x14ac:dyDescent="0.2">
      <c r="A39" s="25"/>
      <c r="C39" s="48"/>
      <c r="D39" s="48"/>
      <c r="E39" s="48"/>
      <c r="F39" s="48"/>
    </row>
    <row r="40" spans="1:15" ht="13.5" customHeight="1" x14ac:dyDescent="0.2">
      <c r="A40" s="25"/>
      <c r="B40" s="49"/>
      <c r="C40" s="48"/>
      <c r="D40" s="48"/>
      <c r="E40" s="48"/>
      <c r="F40" s="48"/>
    </row>
    <row r="41" spans="1:15" ht="13.5" customHeight="1" x14ac:dyDescent="0.2">
      <c r="A41" s="25"/>
      <c r="B41" s="49"/>
      <c r="C41" s="48"/>
      <c r="D41" s="48"/>
      <c r="E41" s="48"/>
      <c r="F41" s="48"/>
    </row>
    <row r="42" spans="1:15" ht="18.75" thickBot="1" x14ac:dyDescent="0.25">
      <c r="A42" s="245"/>
      <c r="B42" s="236" t="s">
        <v>527</v>
      </c>
      <c r="H42" s="46"/>
    </row>
    <row r="43" spans="1:15" ht="9.75" customHeight="1" thickTop="1" x14ac:dyDescent="0.2">
      <c r="H43" s="46"/>
    </row>
    <row r="45" spans="1:15" ht="77.25" thickBot="1" x14ac:dyDescent="0.25">
      <c r="A45" s="36" t="s">
        <v>558</v>
      </c>
      <c r="B45" s="70" t="s">
        <v>555</v>
      </c>
      <c r="C45" s="35"/>
      <c r="D45" s="34"/>
      <c r="E45" s="34"/>
      <c r="F45" s="33"/>
      <c r="G45" s="140"/>
      <c r="H45" s="229"/>
      <c r="I45" s="228"/>
      <c r="J45" s="228"/>
      <c r="K45" s="228"/>
      <c r="L45" s="228"/>
      <c r="M45" s="228"/>
      <c r="N45" s="228"/>
      <c r="O45" s="228"/>
    </row>
    <row r="46" spans="1:15" ht="21" customHeight="1" thickBot="1" x14ac:dyDescent="0.25">
      <c r="A46" s="32"/>
      <c r="B46" s="244"/>
      <c r="C46" s="38">
        <v>787</v>
      </c>
      <c r="D46" s="29" t="s">
        <v>27</v>
      </c>
      <c r="E46" s="28"/>
      <c r="F46" s="27">
        <f>C46*E46</f>
        <v>0</v>
      </c>
    </row>
    <row r="47" spans="1:15" ht="18" x14ac:dyDescent="0.2">
      <c r="A47" s="25"/>
      <c r="B47" s="49"/>
      <c r="C47" s="48"/>
      <c r="D47" s="48"/>
      <c r="E47" s="48"/>
      <c r="F47" s="48"/>
      <c r="G47" s="140"/>
      <c r="H47" s="229"/>
      <c r="I47" s="228"/>
      <c r="J47" s="228"/>
      <c r="K47" s="228"/>
      <c r="L47" s="228"/>
      <c r="M47" s="228"/>
      <c r="N47" s="228"/>
      <c r="O47" s="228"/>
    </row>
    <row r="48" spans="1:15" ht="77.25" thickBot="1" x14ac:dyDescent="0.25">
      <c r="A48" s="36" t="s">
        <v>559</v>
      </c>
      <c r="B48" s="70" t="s">
        <v>630</v>
      </c>
      <c r="C48" s="35"/>
      <c r="D48" s="34"/>
      <c r="E48" s="34"/>
      <c r="F48" s="33"/>
    </row>
    <row r="49" spans="1:15" ht="13.5" customHeight="1" thickBot="1" x14ac:dyDescent="0.25">
      <c r="A49" s="32"/>
      <c r="B49" s="244"/>
      <c r="C49" s="38">
        <v>38</v>
      </c>
      <c r="D49" s="29" t="s">
        <v>27</v>
      </c>
      <c r="E49" s="28"/>
      <c r="F49" s="27">
        <f>C49*E49</f>
        <v>0</v>
      </c>
    </row>
    <row r="50" spans="1:15" s="1" customFormat="1" ht="15" x14ac:dyDescent="0.2">
      <c r="A50" s="25"/>
      <c r="B50" s="49"/>
      <c r="C50" s="48"/>
      <c r="D50" s="48"/>
      <c r="E50" s="48"/>
      <c r="F50" s="48"/>
      <c r="H50" s="97"/>
    </row>
    <row r="51" spans="1:15" s="1" customFormat="1" ht="51.75" thickBot="1" x14ac:dyDescent="0.25">
      <c r="A51" s="36" t="s">
        <v>560</v>
      </c>
      <c r="B51" s="70" t="s">
        <v>126</v>
      </c>
      <c r="C51" s="35"/>
      <c r="D51" s="34"/>
      <c r="E51" s="34"/>
      <c r="F51" s="33"/>
      <c r="H51" s="97"/>
    </row>
    <row r="52" spans="1:15" s="1" customFormat="1" ht="13.5" thickBot="1" x14ac:dyDescent="0.25">
      <c r="A52" s="32"/>
      <c r="B52" s="244"/>
      <c r="C52" s="89">
        <v>0.05</v>
      </c>
      <c r="D52" s="29"/>
      <c r="E52" s="28">
        <f>SUM(F42:F51)</f>
        <v>0</v>
      </c>
      <c r="F52" s="27">
        <f>E52*C52</f>
        <v>0</v>
      </c>
      <c r="H52" s="97"/>
    </row>
    <row r="53" spans="1:15" ht="15" x14ac:dyDescent="0.2">
      <c r="A53" s="25"/>
      <c r="B53" s="49"/>
      <c r="C53" s="48"/>
      <c r="D53" s="48"/>
      <c r="E53" s="48"/>
      <c r="F53" s="48"/>
    </row>
    <row r="54" spans="1:15" ht="13.5" thickBot="1" x14ac:dyDescent="0.25"/>
    <row r="55" spans="1:15" ht="21" customHeight="1" thickBot="1" x14ac:dyDescent="0.25">
      <c r="A55" s="24" t="s">
        <v>557</v>
      </c>
      <c r="B55" s="59" t="s">
        <v>556</v>
      </c>
      <c r="C55" s="259" t="s">
        <v>23</v>
      </c>
      <c r="D55" s="256"/>
      <c r="E55" s="22"/>
      <c r="F55" s="21">
        <f>SUM(F42:F54)</f>
        <v>0</v>
      </c>
    </row>
    <row r="59" spans="1:15" ht="18.75" thickBot="1" x14ac:dyDescent="0.25">
      <c r="A59" s="245"/>
      <c r="B59" s="236" t="s">
        <v>530</v>
      </c>
      <c r="H59" s="46"/>
    </row>
    <row r="60" spans="1:15" ht="13.5" thickTop="1" x14ac:dyDescent="0.2">
      <c r="H60" s="46"/>
    </row>
    <row r="62" spans="1:15" ht="77.25" thickBot="1" x14ac:dyDescent="0.25">
      <c r="A62" s="36" t="s">
        <v>561</v>
      </c>
      <c r="B62" s="70" t="s">
        <v>566</v>
      </c>
      <c r="C62" s="35"/>
      <c r="D62" s="34"/>
      <c r="E62" s="34"/>
      <c r="F62" s="33"/>
      <c r="G62" s="140"/>
      <c r="H62" s="229"/>
      <c r="I62" s="228"/>
      <c r="J62" s="228"/>
      <c r="K62" s="228"/>
      <c r="L62" s="228"/>
      <c r="M62" s="228"/>
      <c r="N62" s="228"/>
      <c r="O62" s="228"/>
    </row>
    <row r="63" spans="1:15" ht="21" customHeight="1" thickBot="1" x14ac:dyDescent="0.25">
      <c r="A63" s="32"/>
      <c r="B63" s="244"/>
      <c r="C63" s="38">
        <v>170</v>
      </c>
      <c r="D63" s="29" t="s">
        <v>27</v>
      </c>
      <c r="E63" s="28"/>
      <c r="F63" s="27">
        <f>C63*E63</f>
        <v>0</v>
      </c>
    </row>
    <row r="64" spans="1:15" ht="18" x14ac:dyDescent="0.2">
      <c r="A64" s="25"/>
      <c r="B64" s="49"/>
      <c r="C64" s="48"/>
      <c r="D64" s="48"/>
      <c r="E64" s="48"/>
      <c r="F64" s="48"/>
      <c r="G64" s="140"/>
      <c r="H64" s="229"/>
      <c r="I64" s="228"/>
      <c r="J64" s="228"/>
      <c r="K64" s="228"/>
      <c r="L64" s="228"/>
      <c r="M64" s="228"/>
      <c r="N64" s="228"/>
      <c r="O64" s="228"/>
    </row>
    <row r="65" spans="1:8" ht="77.25" thickBot="1" x14ac:dyDescent="0.25">
      <c r="A65" s="36" t="s">
        <v>562</v>
      </c>
      <c r="B65" s="70" t="s">
        <v>629</v>
      </c>
      <c r="C65" s="35"/>
      <c r="D65" s="34"/>
      <c r="E65" s="34"/>
      <c r="F65" s="33"/>
    </row>
    <row r="66" spans="1:8" ht="13.5" customHeight="1" thickBot="1" x14ac:dyDescent="0.25">
      <c r="A66" s="32"/>
      <c r="B66" s="244"/>
      <c r="C66" s="38">
        <v>1.6</v>
      </c>
      <c r="D66" s="29" t="s">
        <v>27</v>
      </c>
      <c r="E66" s="28"/>
      <c r="F66" s="27">
        <f>C66*E66</f>
        <v>0</v>
      </c>
    </row>
    <row r="67" spans="1:8" s="1" customFormat="1" ht="15" x14ac:dyDescent="0.2">
      <c r="A67" s="25"/>
      <c r="B67" s="49"/>
      <c r="C67" s="48"/>
      <c r="D67" s="48"/>
      <c r="E67" s="48"/>
      <c r="F67" s="48"/>
      <c r="H67" s="97"/>
    </row>
    <row r="68" spans="1:8" s="1" customFormat="1" ht="51.75" thickBot="1" x14ac:dyDescent="0.25">
      <c r="A68" s="36" t="s">
        <v>563</v>
      </c>
      <c r="B68" s="70" t="s">
        <v>126</v>
      </c>
      <c r="C68" s="35"/>
      <c r="D68" s="34"/>
      <c r="E68" s="34"/>
      <c r="F68" s="33"/>
      <c r="H68" s="97"/>
    </row>
    <row r="69" spans="1:8" s="1" customFormat="1" ht="13.5" thickBot="1" x14ac:dyDescent="0.25">
      <c r="A69" s="32"/>
      <c r="B69" s="244"/>
      <c r="C69" s="89">
        <v>0.05</v>
      </c>
      <c r="D69" s="29"/>
      <c r="E69" s="28">
        <f>SUM(F59:F68)</f>
        <v>0</v>
      </c>
      <c r="F69" s="27">
        <f>E69*C69</f>
        <v>0</v>
      </c>
      <c r="H69" s="97"/>
    </row>
    <row r="70" spans="1:8" ht="15" x14ac:dyDescent="0.2">
      <c r="A70" s="25"/>
      <c r="B70" s="49"/>
      <c r="C70" s="48"/>
      <c r="D70" s="48"/>
      <c r="E70" s="48"/>
      <c r="F70" s="48"/>
    </row>
    <row r="71" spans="1:8" ht="13.5" thickBot="1" x14ac:dyDescent="0.25"/>
    <row r="72" spans="1:8" ht="21" customHeight="1" thickBot="1" x14ac:dyDescent="0.25">
      <c r="A72" s="24" t="s">
        <v>564</v>
      </c>
      <c r="B72" s="59" t="s">
        <v>565</v>
      </c>
      <c r="C72" s="259" t="s">
        <v>23</v>
      </c>
      <c r="D72" s="256"/>
      <c r="E72" s="22"/>
      <c r="F72" s="21">
        <f>SUM(F59:F71)</f>
        <v>0</v>
      </c>
    </row>
  </sheetData>
  <mergeCells count="4">
    <mergeCell ref="A5:F23"/>
    <mergeCell ref="C38:D38"/>
    <mergeCell ref="C55:D55"/>
    <mergeCell ref="C72:D72"/>
  </mergeCells>
  <conditionalFormatting sqref="F54 F44 F56:F58 F75:F65556 F30 F37:F41 F1:F26">
    <cfRule type="cellIs" dxfId="450" priority="52" stopIfTrue="1" operator="equal">
      <formula>0</formula>
    </cfRule>
  </conditionalFormatting>
  <conditionalFormatting sqref="F29">
    <cfRule type="cellIs" dxfId="449" priority="46" stopIfTrue="1" operator="equal">
      <formula>0</formula>
    </cfRule>
  </conditionalFormatting>
  <conditionalFormatting sqref="F53">
    <cfRule type="cellIs" dxfId="448" priority="25" stopIfTrue="1" operator="equal">
      <formula>0</formula>
    </cfRule>
  </conditionalFormatting>
  <conditionalFormatting sqref="F42:F43">
    <cfRule type="cellIs" dxfId="447" priority="33" stopIfTrue="1" operator="equal">
      <formula>0</formula>
    </cfRule>
  </conditionalFormatting>
  <conditionalFormatting sqref="F48:F49">
    <cfRule type="cellIs" dxfId="446" priority="26" stopIfTrue="1" operator="equal">
      <formula>0</formula>
    </cfRule>
  </conditionalFormatting>
  <conditionalFormatting sqref="F50">
    <cfRule type="cellIs" dxfId="445" priority="27" stopIfTrue="1" operator="equal">
      <formula>0</formula>
    </cfRule>
  </conditionalFormatting>
  <conditionalFormatting sqref="F45:F46">
    <cfRule type="cellIs" dxfId="444" priority="28" stopIfTrue="1" operator="equal">
      <formula>0</formula>
    </cfRule>
  </conditionalFormatting>
  <conditionalFormatting sqref="F62:F63">
    <cfRule type="cellIs" dxfId="443" priority="19" stopIfTrue="1" operator="equal">
      <formula>0</formula>
    </cfRule>
  </conditionalFormatting>
  <conditionalFormatting sqref="F51:F52">
    <cfRule type="cellIs" dxfId="442" priority="24" stopIfTrue="1" operator="equal">
      <formula>0</formula>
    </cfRule>
  </conditionalFormatting>
  <conditionalFormatting sqref="F47">
    <cfRule type="cellIs" dxfId="441" priority="23" stopIfTrue="1" operator="equal">
      <formula>0</formula>
    </cfRule>
  </conditionalFormatting>
  <conditionalFormatting sqref="F55">
    <cfRule type="cellIs" dxfId="440" priority="22" stopIfTrue="1" operator="equal">
      <formula>0</formula>
    </cfRule>
  </conditionalFormatting>
  <conditionalFormatting sqref="F71 F61 F73:F74">
    <cfRule type="cellIs" dxfId="439" priority="21" stopIfTrue="1" operator="equal">
      <formula>0</formula>
    </cfRule>
  </conditionalFormatting>
  <conditionalFormatting sqref="F70">
    <cfRule type="cellIs" dxfId="438" priority="16" stopIfTrue="1" operator="equal">
      <formula>0</formula>
    </cfRule>
  </conditionalFormatting>
  <conditionalFormatting sqref="F59:F60">
    <cfRule type="cellIs" dxfId="437" priority="20" stopIfTrue="1" operator="equal">
      <formula>0</formula>
    </cfRule>
  </conditionalFormatting>
  <conditionalFormatting sqref="F65:F66">
    <cfRule type="cellIs" dxfId="436" priority="17" stopIfTrue="1" operator="equal">
      <formula>0</formula>
    </cfRule>
  </conditionalFormatting>
  <conditionalFormatting sqref="F67">
    <cfRule type="cellIs" dxfId="435" priority="18" stopIfTrue="1" operator="equal">
      <formula>0</formula>
    </cfRule>
  </conditionalFormatting>
  <conditionalFormatting sqref="F68:F69">
    <cfRule type="cellIs" dxfId="434" priority="15" stopIfTrue="1" operator="equal">
      <formula>0</formula>
    </cfRule>
  </conditionalFormatting>
  <conditionalFormatting sqref="F64">
    <cfRule type="cellIs" dxfId="433" priority="14" stopIfTrue="1" operator="equal">
      <formula>0</formula>
    </cfRule>
  </conditionalFormatting>
  <conditionalFormatting sqref="F72">
    <cfRule type="cellIs" dxfId="432" priority="13" stopIfTrue="1" operator="equal">
      <formula>0</formula>
    </cfRule>
  </conditionalFormatting>
  <conditionalFormatting sqref="F31:F32">
    <cfRule type="cellIs" dxfId="431" priority="1" stopIfTrue="1" operator="equal">
      <formula>0</formula>
    </cfRule>
  </conditionalFormatting>
  <conditionalFormatting sqref="F27:F28">
    <cfRule type="cellIs" dxfId="430" priority="12" stopIfTrue="1" operator="equal">
      <formula>0</formula>
    </cfRule>
  </conditionalFormatting>
  <conditionalFormatting sqref="F33">
    <cfRule type="cellIs" dxfId="429" priority="2" stopIfTrue="1" operator="equal">
      <formula>0</formula>
    </cfRule>
  </conditionalFormatting>
  <conditionalFormatting sqref="F34:F35">
    <cfRule type="cellIs" dxfId="428" priority="3" stopIfTrue="1" operator="equal">
      <formula>0</formula>
    </cfRule>
  </conditionalFormatting>
  <conditionalFormatting sqref="F36">
    <cfRule type="cellIs" dxfId="427" priority="4"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23"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view="pageBreakPreview" topLeftCell="A41" zoomScale="85" zoomScaleNormal="100" zoomScaleSheetLayoutView="85" workbookViewId="0">
      <selection activeCell="B47" sqref="B47"/>
    </sheetView>
  </sheetViews>
  <sheetFormatPr defaultRowHeight="12.75" x14ac:dyDescent="0.2"/>
  <cols>
    <col min="1" max="1" width="7.85546875" style="67" bestFit="1" customWidth="1"/>
    <col min="2" max="2" width="53.14062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53.1406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1406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1406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1406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1406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1406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1406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1406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1406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1406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1406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1406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1406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1406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1406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1406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1406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1406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1406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1406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1406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1406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1406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1406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1406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1406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1406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1406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1406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1406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1406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1406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1406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1406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1406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1406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1406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1406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1406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1406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1406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1406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1406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1406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1406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1406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1406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1406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1406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1406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1406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1406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1406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1406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1406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1406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1406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1406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1406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1406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1406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1406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1406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7.25" customHeight="1" x14ac:dyDescent="0.2">
      <c r="A3" s="60" t="s">
        <v>123</v>
      </c>
      <c r="B3" s="59" t="s">
        <v>419</v>
      </c>
      <c r="C3" s="1"/>
      <c r="D3" s="1"/>
      <c r="E3" s="1"/>
      <c r="F3" s="1"/>
    </row>
    <row r="4" spans="1:6" ht="13.5" customHeight="1" x14ac:dyDescent="0.2">
      <c r="A4" s="25"/>
      <c r="B4" s="49"/>
      <c r="C4" s="48"/>
      <c r="D4" s="48"/>
      <c r="E4" s="48"/>
      <c r="F4" s="48"/>
    </row>
    <row r="5" spans="1:6" ht="13.5" customHeight="1" x14ac:dyDescent="0.2">
      <c r="A5" s="57"/>
      <c r="B5" s="49"/>
      <c r="C5" s="48"/>
      <c r="D5" s="48"/>
      <c r="E5" s="48"/>
      <c r="F5" s="48"/>
    </row>
    <row r="6" spans="1:6" ht="36" customHeight="1" x14ac:dyDescent="0.2">
      <c r="A6" s="266" t="s">
        <v>128</v>
      </c>
      <c r="B6" s="266"/>
      <c r="C6" s="266"/>
      <c r="D6" s="266"/>
      <c r="E6" s="266"/>
      <c r="F6" s="266"/>
    </row>
    <row r="7" spans="1:6" ht="36" customHeight="1" x14ac:dyDescent="0.2">
      <c r="A7" s="266"/>
      <c r="B7" s="266"/>
      <c r="C7" s="266"/>
      <c r="D7" s="266"/>
      <c r="E7" s="266"/>
      <c r="F7" s="266"/>
    </row>
    <row r="8" spans="1:6" ht="36" customHeight="1" x14ac:dyDescent="0.2">
      <c r="A8" s="266"/>
      <c r="B8" s="266"/>
      <c r="C8" s="266"/>
      <c r="D8" s="266"/>
      <c r="E8" s="266"/>
      <c r="F8" s="266"/>
    </row>
    <row r="9" spans="1:6" ht="36" customHeight="1" x14ac:dyDescent="0.2">
      <c r="A9" s="266"/>
      <c r="B9" s="266"/>
      <c r="C9" s="266"/>
      <c r="D9" s="266"/>
      <c r="E9" s="266"/>
      <c r="F9" s="266"/>
    </row>
    <row r="10" spans="1:6" ht="36" customHeight="1" x14ac:dyDescent="0.2">
      <c r="A10" s="266"/>
      <c r="B10" s="266"/>
      <c r="C10" s="266"/>
      <c r="D10" s="266"/>
      <c r="E10" s="266"/>
      <c r="F10" s="266"/>
    </row>
    <row r="11" spans="1:6" ht="36" customHeight="1" x14ac:dyDescent="0.2">
      <c r="A11" s="266"/>
      <c r="B11" s="266"/>
      <c r="C11" s="266"/>
      <c r="D11" s="266"/>
      <c r="E11" s="266"/>
      <c r="F11" s="266"/>
    </row>
    <row r="12" spans="1:6" ht="36" customHeight="1" x14ac:dyDescent="0.2">
      <c r="A12" s="266"/>
      <c r="B12" s="266"/>
      <c r="C12" s="266"/>
      <c r="D12" s="266"/>
      <c r="E12" s="266"/>
      <c r="F12" s="266"/>
    </row>
    <row r="13" spans="1:6" ht="36" customHeight="1" x14ac:dyDescent="0.2">
      <c r="A13" s="266"/>
      <c r="B13" s="266"/>
      <c r="C13" s="266"/>
      <c r="D13" s="266"/>
      <c r="E13" s="266"/>
      <c r="F13" s="266"/>
    </row>
    <row r="14" spans="1:6" ht="36" customHeight="1" x14ac:dyDescent="0.2">
      <c r="A14" s="266"/>
      <c r="B14" s="266"/>
      <c r="C14" s="266"/>
      <c r="D14" s="266"/>
      <c r="E14" s="266"/>
      <c r="F14" s="266"/>
    </row>
    <row r="15" spans="1:6" ht="36" customHeight="1" x14ac:dyDescent="0.2">
      <c r="A15" s="266"/>
      <c r="B15" s="266"/>
      <c r="C15" s="266"/>
      <c r="D15" s="266"/>
      <c r="E15" s="266"/>
      <c r="F15" s="266"/>
    </row>
    <row r="16" spans="1:6" ht="36" customHeight="1" x14ac:dyDescent="0.2">
      <c r="A16" s="266"/>
      <c r="B16" s="266"/>
      <c r="C16" s="266"/>
      <c r="D16" s="266"/>
      <c r="E16" s="266"/>
      <c r="F16" s="266"/>
    </row>
    <row r="17" spans="1:6" ht="36" customHeight="1" x14ac:dyDescent="0.2">
      <c r="A17" s="266"/>
      <c r="B17" s="266"/>
      <c r="C17" s="266"/>
      <c r="D17" s="266"/>
      <c r="E17" s="266"/>
      <c r="F17" s="266"/>
    </row>
    <row r="18" spans="1:6" ht="36" customHeight="1" x14ac:dyDescent="0.2">
      <c r="A18" s="266"/>
      <c r="B18" s="266"/>
      <c r="C18" s="266"/>
      <c r="D18" s="266"/>
      <c r="E18" s="266"/>
      <c r="F18" s="266"/>
    </row>
    <row r="19" spans="1:6" ht="36" customHeight="1" x14ac:dyDescent="0.2">
      <c r="A19" s="266"/>
      <c r="B19" s="266"/>
      <c r="C19" s="266"/>
      <c r="D19" s="266"/>
      <c r="E19" s="266"/>
      <c r="F19" s="266"/>
    </row>
    <row r="20" spans="1:6" ht="36" customHeight="1" x14ac:dyDescent="0.2">
      <c r="A20" s="266"/>
      <c r="B20" s="266"/>
      <c r="C20" s="266"/>
      <c r="D20" s="266"/>
      <c r="E20" s="266"/>
      <c r="F20" s="266"/>
    </row>
    <row r="21" spans="1:6" ht="36" customHeight="1" x14ac:dyDescent="0.2">
      <c r="A21" s="266"/>
      <c r="B21" s="266"/>
      <c r="C21" s="266"/>
      <c r="D21" s="266"/>
      <c r="E21" s="266"/>
      <c r="F21" s="266"/>
    </row>
    <row r="22" spans="1:6" ht="36" customHeight="1" x14ac:dyDescent="0.2">
      <c r="A22" s="266"/>
      <c r="B22" s="266"/>
      <c r="C22" s="266"/>
      <c r="D22" s="266"/>
      <c r="E22" s="266"/>
      <c r="F22" s="266"/>
    </row>
    <row r="23" spans="1:6" ht="36" customHeight="1" x14ac:dyDescent="0.2">
      <c r="A23" s="266"/>
      <c r="B23" s="266"/>
      <c r="C23" s="266"/>
      <c r="D23" s="266"/>
      <c r="E23" s="266"/>
      <c r="F23" s="266"/>
    </row>
    <row r="24" spans="1:6" ht="36" customHeight="1" x14ac:dyDescent="0.2">
      <c r="A24" s="266"/>
      <c r="B24" s="266"/>
      <c r="C24" s="266"/>
      <c r="D24" s="266"/>
      <c r="E24" s="266"/>
      <c r="F24" s="266"/>
    </row>
    <row r="25" spans="1:6" ht="49.5" customHeight="1" x14ac:dyDescent="0.2">
      <c r="A25" s="266"/>
      <c r="B25" s="266"/>
      <c r="C25" s="266"/>
      <c r="D25" s="266"/>
      <c r="E25" s="266"/>
      <c r="F25" s="266"/>
    </row>
    <row r="26" spans="1:6" ht="49.5" customHeight="1" x14ac:dyDescent="0.2">
      <c r="A26" s="266"/>
      <c r="B26" s="266"/>
      <c r="C26" s="266"/>
      <c r="D26" s="266"/>
      <c r="E26" s="266"/>
      <c r="F26" s="266"/>
    </row>
    <row r="27" spans="1:6" ht="13.5" customHeight="1" x14ac:dyDescent="0.2">
      <c r="A27" s="57"/>
      <c r="B27" s="49"/>
      <c r="C27" s="48"/>
      <c r="D27" s="48"/>
      <c r="E27" s="48"/>
      <c r="F27" s="48"/>
    </row>
    <row r="28" spans="1:6" ht="13.5" customHeight="1" x14ac:dyDescent="0.2">
      <c r="A28" s="25"/>
      <c r="B28" s="49"/>
      <c r="C28" s="48"/>
      <c r="D28" s="48"/>
      <c r="E28" s="48"/>
      <c r="F28" s="48"/>
    </row>
    <row r="29" spans="1:6" ht="115.5" thickBot="1" x14ac:dyDescent="0.25">
      <c r="A29" s="36" t="s">
        <v>40</v>
      </c>
      <c r="B29" s="70" t="s">
        <v>404</v>
      </c>
      <c r="C29" s="35"/>
      <c r="D29" s="34"/>
      <c r="E29" s="34"/>
      <c r="F29" s="33"/>
    </row>
    <row r="30" spans="1:6" ht="21" customHeight="1" thickBot="1" x14ac:dyDescent="0.25">
      <c r="A30" s="32"/>
      <c r="B30" s="145"/>
      <c r="C30" s="38">
        <v>160</v>
      </c>
      <c r="D30" s="29" t="s">
        <v>47</v>
      </c>
      <c r="E30" s="28"/>
      <c r="F30" s="27">
        <f>C30*E30</f>
        <v>0</v>
      </c>
    </row>
    <row r="31" spans="1:6" ht="13.5" customHeight="1" x14ac:dyDescent="0.2">
      <c r="A31" s="25"/>
      <c r="B31" s="49"/>
      <c r="C31" s="48"/>
      <c r="D31" s="48"/>
      <c r="E31" s="48"/>
      <c r="F31" s="48"/>
    </row>
    <row r="32" spans="1:6" ht="115.5" thickBot="1" x14ac:dyDescent="0.25">
      <c r="A32" s="36" t="s">
        <v>39</v>
      </c>
      <c r="B32" s="70" t="s">
        <v>485</v>
      </c>
      <c r="C32" s="35"/>
      <c r="D32" s="34"/>
      <c r="E32" s="34"/>
      <c r="F32" s="33"/>
    </row>
    <row r="33" spans="1:6" ht="21" customHeight="1" thickBot="1" x14ac:dyDescent="0.25">
      <c r="A33" s="32"/>
      <c r="B33" s="145"/>
      <c r="C33" s="38">
        <v>330</v>
      </c>
      <c r="D33" s="29" t="s">
        <v>47</v>
      </c>
      <c r="E33" s="28"/>
      <c r="F33" s="27">
        <f>C33*E33</f>
        <v>0</v>
      </c>
    </row>
    <row r="34" spans="1:6" ht="13.5" customHeight="1" x14ac:dyDescent="0.2">
      <c r="A34" s="25"/>
      <c r="B34" s="49"/>
      <c r="C34" s="48"/>
      <c r="D34" s="48"/>
      <c r="E34" s="48"/>
      <c r="F34" s="48"/>
    </row>
    <row r="35" spans="1:6" ht="26.25" thickBot="1" x14ac:dyDescent="0.25">
      <c r="A35" s="36" t="s">
        <v>37</v>
      </c>
      <c r="B35" s="70" t="s">
        <v>417</v>
      </c>
      <c r="C35" s="35"/>
      <c r="D35" s="34"/>
      <c r="E35" s="34"/>
      <c r="F35" s="33"/>
    </row>
    <row r="36" spans="1:6" ht="21" customHeight="1" thickBot="1" x14ac:dyDescent="0.25">
      <c r="A36" s="32"/>
      <c r="B36" s="145"/>
      <c r="C36" s="38">
        <v>50</v>
      </c>
      <c r="D36" s="29" t="s">
        <v>27</v>
      </c>
      <c r="E36" s="28"/>
      <c r="F36" s="27">
        <f>C36*E36</f>
        <v>0</v>
      </c>
    </row>
    <row r="37" spans="1:6" ht="13.5" customHeight="1" x14ac:dyDescent="0.2">
      <c r="A37" s="25"/>
      <c r="B37" s="49"/>
      <c r="C37" s="48"/>
      <c r="D37" s="48"/>
      <c r="E37" s="48"/>
      <c r="F37" s="48"/>
    </row>
    <row r="38" spans="1:6" ht="115.5" thickBot="1" x14ac:dyDescent="0.25">
      <c r="A38" s="36" t="s">
        <v>36</v>
      </c>
      <c r="B38" s="70" t="s">
        <v>451</v>
      </c>
      <c r="C38" s="35"/>
      <c r="D38" s="34"/>
      <c r="E38" s="34"/>
      <c r="F38" s="33"/>
    </row>
    <row r="39" spans="1:6" ht="21.75" customHeight="1" thickBot="1" x14ac:dyDescent="0.25">
      <c r="A39" s="32"/>
      <c r="B39" s="31"/>
      <c r="C39" s="38">
        <v>8</v>
      </c>
      <c r="D39" s="29" t="s">
        <v>129</v>
      </c>
      <c r="E39" s="28"/>
      <c r="F39" s="27">
        <f>C39*E39</f>
        <v>0</v>
      </c>
    </row>
    <row r="40" spans="1:6" ht="15" x14ac:dyDescent="0.2">
      <c r="A40" s="25"/>
      <c r="B40" s="49"/>
      <c r="C40" s="48"/>
      <c r="D40" s="48"/>
      <c r="E40" s="48"/>
      <c r="F40" s="48"/>
    </row>
    <row r="41" spans="1:6" ht="102.75" thickBot="1" x14ac:dyDescent="0.25">
      <c r="A41" s="36" t="s">
        <v>34</v>
      </c>
      <c r="B41" s="70" t="s">
        <v>628</v>
      </c>
      <c r="C41" s="35"/>
      <c r="D41" s="34"/>
      <c r="E41" s="34"/>
      <c r="F41" s="33"/>
    </row>
    <row r="42" spans="1:6" ht="21.75" customHeight="1" thickBot="1" x14ac:dyDescent="0.25">
      <c r="A42" s="32"/>
      <c r="B42" s="31"/>
      <c r="C42" s="38">
        <v>2</v>
      </c>
      <c r="D42" s="29" t="s">
        <v>129</v>
      </c>
      <c r="E42" s="28"/>
      <c r="F42" s="27">
        <f>C42*E42</f>
        <v>0</v>
      </c>
    </row>
    <row r="43" spans="1:6" ht="15" x14ac:dyDescent="0.2">
      <c r="A43" s="25"/>
      <c r="B43" s="49"/>
      <c r="C43" s="48"/>
      <c r="D43" s="48"/>
      <c r="E43" s="48"/>
      <c r="F43" s="48"/>
    </row>
    <row r="44" spans="1:6" ht="64.5" thickBot="1" x14ac:dyDescent="0.25">
      <c r="A44" s="36" t="s">
        <v>32</v>
      </c>
      <c r="B44" s="70" t="s">
        <v>504</v>
      </c>
      <c r="C44" s="35"/>
      <c r="D44" s="34"/>
      <c r="E44" s="34"/>
      <c r="F44" s="33"/>
    </row>
    <row r="45" spans="1:6" ht="21.75" customHeight="1" thickBot="1" x14ac:dyDescent="0.25">
      <c r="A45" s="32"/>
      <c r="B45" s="31"/>
      <c r="C45" s="38">
        <v>4</v>
      </c>
      <c r="D45" s="29" t="s">
        <v>129</v>
      </c>
      <c r="E45" s="28"/>
      <c r="F45" s="27">
        <f>C45*E45</f>
        <v>0</v>
      </c>
    </row>
    <row r="46" spans="1:6" ht="15" x14ac:dyDescent="0.2">
      <c r="A46" s="25"/>
      <c r="B46" s="49"/>
      <c r="C46" s="48"/>
      <c r="D46" s="48"/>
      <c r="E46" s="48"/>
      <c r="F46" s="48"/>
    </row>
    <row r="47" spans="1:6" ht="51.75" thickBot="1" x14ac:dyDescent="0.25">
      <c r="A47" s="36" t="s">
        <v>29</v>
      </c>
      <c r="B47" s="70" t="s">
        <v>627</v>
      </c>
      <c r="C47" s="35"/>
      <c r="D47" s="34"/>
      <c r="E47" s="34"/>
      <c r="F47" s="33"/>
    </row>
    <row r="48" spans="1:6" ht="21.75" customHeight="1" thickBot="1" x14ac:dyDescent="0.25">
      <c r="A48" s="32"/>
      <c r="B48" s="31"/>
      <c r="C48" s="38">
        <v>2</v>
      </c>
      <c r="D48" s="29" t="s">
        <v>129</v>
      </c>
      <c r="E48" s="28"/>
      <c r="F48" s="27">
        <f>C48*E48</f>
        <v>0</v>
      </c>
    </row>
    <row r="49" spans="1:6" ht="15" x14ac:dyDescent="0.2">
      <c r="A49" s="25"/>
      <c r="B49" s="49"/>
      <c r="C49" s="48"/>
      <c r="D49" s="48"/>
      <c r="E49" s="48"/>
      <c r="F49" s="48"/>
    </row>
    <row r="50" spans="1:6" ht="128.25" thickBot="1" x14ac:dyDescent="0.25">
      <c r="A50" s="36" t="s">
        <v>26</v>
      </c>
      <c r="B50" s="70" t="s">
        <v>717</v>
      </c>
      <c r="C50" s="35"/>
      <c r="D50" s="34"/>
      <c r="E50" s="34"/>
      <c r="F50" s="33"/>
    </row>
    <row r="51" spans="1:6" ht="21" customHeight="1" thickBot="1" x14ac:dyDescent="0.25">
      <c r="A51" s="32"/>
      <c r="B51" s="31" t="s">
        <v>718</v>
      </c>
      <c r="C51" s="38">
        <v>61</v>
      </c>
      <c r="D51" s="29" t="s">
        <v>47</v>
      </c>
      <c r="E51" s="28"/>
      <c r="F51" s="27">
        <f>C51*E51</f>
        <v>0</v>
      </c>
    </row>
    <row r="52" spans="1:6" ht="21" customHeight="1" thickBot="1" x14ac:dyDescent="0.25">
      <c r="A52" s="32"/>
      <c r="B52" s="31" t="s">
        <v>719</v>
      </c>
      <c r="C52" s="38">
        <v>24</v>
      </c>
      <c r="D52" s="29" t="s">
        <v>47</v>
      </c>
      <c r="E52" s="28"/>
      <c r="F52" s="27">
        <f>C52*E52</f>
        <v>0</v>
      </c>
    </row>
    <row r="53" spans="1:6" ht="13.5" customHeight="1" x14ac:dyDescent="0.2">
      <c r="A53" s="25"/>
      <c r="B53" s="49"/>
      <c r="C53" s="48"/>
      <c r="D53" s="48"/>
      <c r="E53" s="48"/>
      <c r="F53" s="48"/>
    </row>
    <row r="54" spans="1:6" s="1" customFormat="1" ht="64.5" thickBot="1" x14ac:dyDescent="0.25">
      <c r="A54" s="36" t="s">
        <v>56</v>
      </c>
      <c r="B54" s="69" t="s">
        <v>418</v>
      </c>
      <c r="C54" s="35"/>
      <c r="D54" s="40"/>
      <c r="E54" s="40"/>
      <c r="F54" s="45"/>
    </row>
    <row r="55" spans="1:6" s="1" customFormat="1" ht="21.75" customHeight="1" thickBot="1" x14ac:dyDescent="0.25">
      <c r="A55" s="90"/>
      <c r="B55" s="31"/>
      <c r="C55" s="89">
        <v>0.05</v>
      </c>
      <c r="D55" s="29"/>
      <c r="E55" s="28">
        <f>SUM(F27:F54)</f>
        <v>0</v>
      </c>
      <c r="F55" s="27">
        <f>E55*C55</f>
        <v>0</v>
      </c>
    </row>
    <row r="56" spans="1:6" s="1" customFormat="1" ht="15" x14ac:dyDescent="0.2">
      <c r="A56" s="25"/>
      <c r="B56" s="37"/>
      <c r="C56" s="37"/>
      <c r="D56" s="37"/>
      <c r="E56" s="37"/>
      <c r="F56" s="37"/>
    </row>
    <row r="57" spans="1:6" ht="13.5" customHeight="1" thickBot="1" x14ac:dyDescent="0.25">
      <c r="A57" s="25"/>
      <c r="B57" s="49"/>
      <c r="C57" s="48"/>
      <c r="D57" s="48"/>
      <c r="E57" s="48"/>
      <c r="F57" s="48"/>
    </row>
    <row r="58" spans="1:6" s="1" customFormat="1" ht="16.5" thickBot="1" x14ac:dyDescent="0.25">
      <c r="A58" s="24" t="s">
        <v>123</v>
      </c>
      <c r="B58" s="59" t="s">
        <v>419</v>
      </c>
      <c r="C58" s="259"/>
      <c r="D58" s="256"/>
      <c r="E58" s="22"/>
      <c r="F58" s="21">
        <f>SUM(F28:F57)</f>
        <v>0</v>
      </c>
    </row>
    <row r="59" spans="1:6" ht="13.5" customHeight="1" x14ac:dyDescent="0.2">
      <c r="A59" s="25"/>
      <c r="B59" s="49"/>
      <c r="C59" s="48"/>
      <c r="D59" s="48"/>
      <c r="E59" s="48"/>
      <c r="F59" s="48"/>
    </row>
  </sheetData>
  <mergeCells count="2">
    <mergeCell ref="A6:F26"/>
    <mergeCell ref="C58:D58"/>
  </mergeCells>
  <conditionalFormatting sqref="F57:F65397 F1:F28">
    <cfRule type="cellIs" dxfId="426" priority="71" stopIfTrue="1" operator="equal">
      <formula>0</formula>
    </cfRule>
  </conditionalFormatting>
  <conditionalFormatting sqref="F54:F55">
    <cfRule type="cellIs" dxfId="425" priority="70" stopIfTrue="1" operator="equal">
      <formula>0</formula>
    </cfRule>
  </conditionalFormatting>
  <conditionalFormatting sqref="F54:F55">
    <cfRule type="cellIs" dxfId="424" priority="68" stopIfTrue="1" operator="equal">
      <formula>0</formula>
    </cfRule>
    <cfRule type="cellIs" dxfId="423" priority="69" stopIfTrue="1" operator="equal">
      <formula>0</formula>
    </cfRule>
  </conditionalFormatting>
  <conditionalFormatting sqref="E55">
    <cfRule type="cellIs" dxfId="422" priority="67" stopIfTrue="1" operator="equal">
      <formula>0</formula>
    </cfRule>
  </conditionalFormatting>
  <conditionalFormatting sqref="F56">
    <cfRule type="cellIs" dxfId="421" priority="62" stopIfTrue="1" operator="equal">
      <formula>0</formula>
    </cfRule>
  </conditionalFormatting>
  <conditionalFormatting sqref="F56">
    <cfRule type="cellIs" dxfId="420" priority="66" stopIfTrue="1" operator="equal">
      <formula>0</formula>
    </cfRule>
  </conditionalFormatting>
  <conditionalFormatting sqref="F56">
    <cfRule type="cellIs" dxfId="419" priority="65" stopIfTrue="1" operator="equal">
      <formula>0</formula>
    </cfRule>
  </conditionalFormatting>
  <conditionalFormatting sqref="F56">
    <cfRule type="cellIs" dxfId="418" priority="64" stopIfTrue="1" operator="equal">
      <formula>0</formula>
    </cfRule>
  </conditionalFormatting>
  <conditionalFormatting sqref="F56">
    <cfRule type="cellIs" dxfId="417" priority="63" stopIfTrue="1" operator="equal">
      <formula>0</formula>
    </cfRule>
  </conditionalFormatting>
  <conditionalFormatting sqref="F29:F31">
    <cfRule type="cellIs" dxfId="416" priority="18" stopIfTrue="1" operator="equal">
      <formula>0</formula>
    </cfRule>
  </conditionalFormatting>
  <conditionalFormatting sqref="F32:F34">
    <cfRule type="cellIs" dxfId="415" priority="17" stopIfTrue="1" operator="equal">
      <formula>0</formula>
    </cfRule>
  </conditionalFormatting>
  <conditionalFormatting sqref="F35:F37">
    <cfRule type="cellIs" dxfId="414" priority="16" stopIfTrue="1" operator="equal">
      <formula>0</formula>
    </cfRule>
  </conditionalFormatting>
  <conditionalFormatting sqref="F38:F39">
    <cfRule type="cellIs" dxfId="413" priority="12" stopIfTrue="1" operator="equal">
      <formula>0</formula>
    </cfRule>
  </conditionalFormatting>
  <conditionalFormatting sqref="F40">
    <cfRule type="cellIs" dxfId="412" priority="14" stopIfTrue="1" operator="equal">
      <formula>0</formula>
    </cfRule>
  </conditionalFormatting>
  <conditionalFormatting sqref="F38:F39">
    <cfRule type="cellIs" dxfId="411" priority="13" stopIfTrue="1" operator="equal">
      <formula>0</formula>
    </cfRule>
  </conditionalFormatting>
  <conditionalFormatting sqref="F43">
    <cfRule type="cellIs" dxfId="410" priority="11" stopIfTrue="1" operator="equal">
      <formula>0</formula>
    </cfRule>
  </conditionalFormatting>
  <conditionalFormatting sqref="F41:F42">
    <cfRule type="cellIs" dxfId="409" priority="10" stopIfTrue="1" operator="equal">
      <formula>0</formula>
    </cfRule>
  </conditionalFormatting>
  <conditionalFormatting sqref="F41:F42">
    <cfRule type="cellIs" dxfId="408" priority="9" stopIfTrue="1" operator="equal">
      <formula>0</formula>
    </cfRule>
  </conditionalFormatting>
  <conditionalFormatting sqref="F46">
    <cfRule type="cellIs" dxfId="407" priority="8" stopIfTrue="1" operator="equal">
      <formula>0</formula>
    </cfRule>
  </conditionalFormatting>
  <conditionalFormatting sqref="F44:F45">
    <cfRule type="cellIs" dxfId="406" priority="7" stopIfTrue="1" operator="equal">
      <formula>0</formula>
    </cfRule>
  </conditionalFormatting>
  <conditionalFormatting sqref="F44:F45">
    <cfRule type="cellIs" dxfId="405" priority="6" stopIfTrue="1" operator="equal">
      <formula>0</formula>
    </cfRule>
  </conditionalFormatting>
  <conditionalFormatting sqref="F49">
    <cfRule type="cellIs" dxfId="404" priority="5" stopIfTrue="1" operator="equal">
      <formula>0</formula>
    </cfRule>
  </conditionalFormatting>
  <conditionalFormatting sqref="F47:F48">
    <cfRule type="cellIs" dxfId="403" priority="4" stopIfTrue="1" operator="equal">
      <formula>0</formula>
    </cfRule>
  </conditionalFormatting>
  <conditionalFormatting sqref="F47:F48">
    <cfRule type="cellIs" dxfId="402" priority="3" stopIfTrue="1" operator="equal">
      <formula>0</formula>
    </cfRule>
  </conditionalFormatting>
  <conditionalFormatting sqref="F50 F52:F53">
    <cfRule type="cellIs" dxfId="401" priority="2" stopIfTrue="1" operator="equal">
      <formula>0</formula>
    </cfRule>
  </conditionalFormatting>
  <conditionalFormatting sqref="F51">
    <cfRule type="cellIs" dxfId="400"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2" manualBreakCount="2">
    <brk id="26" max="5" man="1"/>
    <brk id="46"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5"/>
  <sheetViews>
    <sheetView view="pageBreakPreview" topLeftCell="A27" zoomScale="85" zoomScaleNormal="100" zoomScaleSheetLayoutView="85" workbookViewId="0">
      <selection activeCell="E30" sqref="E30"/>
    </sheetView>
  </sheetViews>
  <sheetFormatPr defaultRowHeight="12.75" x14ac:dyDescent="0.2"/>
  <cols>
    <col min="1" max="1" width="7.85546875" style="67" bestFit="1" customWidth="1"/>
    <col min="2" max="2" width="53.14062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53.1406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1406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1406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1406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1406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1406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1406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1406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1406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1406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1406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1406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1406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1406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1406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1406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1406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1406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1406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1406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1406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1406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1406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1406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1406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1406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1406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1406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1406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1406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1406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1406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1406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1406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1406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1406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1406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1406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1406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1406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1406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1406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1406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1406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1406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1406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1406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1406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1406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1406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1406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1406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1406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1406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1406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1406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1406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1406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1406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1406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1406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1406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1406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8" customHeight="1" x14ac:dyDescent="0.2">
      <c r="A3" s="60" t="s">
        <v>130</v>
      </c>
      <c r="B3" s="59" t="s">
        <v>337</v>
      </c>
      <c r="C3" s="1"/>
      <c r="D3" s="1"/>
      <c r="E3" s="1"/>
      <c r="F3" s="1"/>
    </row>
    <row r="4" spans="1:6" ht="13.5" customHeight="1" x14ac:dyDescent="0.2">
      <c r="A4" s="25"/>
      <c r="B4" s="49"/>
      <c r="C4" s="48"/>
      <c r="D4" s="48"/>
      <c r="E4" s="48"/>
      <c r="F4" s="48"/>
    </row>
    <row r="5" spans="1:6" ht="69" customHeight="1" x14ac:dyDescent="0.2">
      <c r="A5" s="266" t="s">
        <v>131</v>
      </c>
      <c r="B5" s="266"/>
      <c r="C5" s="266"/>
      <c r="D5" s="266"/>
      <c r="E5" s="266"/>
      <c r="F5" s="266"/>
    </row>
    <row r="6" spans="1:6" ht="69" customHeight="1" x14ac:dyDescent="0.2">
      <c r="A6" s="266"/>
      <c r="B6" s="266"/>
      <c r="C6" s="266"/>
      <c r="D6" s="266"/>
      <c r="E6" s="266"/>
      <c r="F6" s="266"/>
    </row>
    <row r="7" spans="1:6" ht="69" customHeight="1" x14ac:dyDescent="0.2">
      <c r="A7" s="266"/>
      <c r="B7" s="266"/>
      <c r="C7" s="266"/>
      <c r="D7" s="266"/>
      <c r="E7" s="266"/>
      <c r="F7" s="266"/>
    </row>
    <row r="8" spans="1:6" ht="69" customHeight="1" x14ac:dyDescent="0.2">
      <c r="A8" s="266"/>
      <c r="B8" s="266"/>
      <c r="C8" s="266"/>
      <c r="D8" s="266"/>
      <c r="E8" s="266"/>
      <c r="F8" s="266"/>
    </row>
    <row r="9" spans="1:6" ht="69" customHeight="1" x14ac:dyDescent="0.2">
      <c r="A9" s="266"/>
      <c r="B9" s="266"/>
      <c r="C9" s="266"/>
      <c r="D9" s="266"/>
      <c r="E9" s="266"/>
      <c r="F9" s="266"/>
    </row>
    <row r="10" spans="1:6" ht="69" customHeight="1" x14ac:dyDescent="0.2">
      <c r="A10" s="266"/>
      <c r="B10" s="266"/>
      <c r="C10" s="266"/>
      <c r="D10" s="266"/>
      <c r="E10" s="266"/>
      <c r="F10" s="266"/>
    </row>
    <row r="11" spans="1:6" ht="69" customHeight="1" x14ac:dyDescent="0.2">
      <c r="A11" s="266"/>
      <c r="B11" s="266"/>
      <c r="C11" s="266"/>
      <c r="D11" s="266"/>
      <c r="E11" s="266"/>
      <c r="F11" s="266"/>
    </row>
    <row r="12" spans="1:6" ht="69" customHeight="1" x14ac:dyDescent="0.2">
      <c r="A12" s="266"/>
      <c r="B12" s="266"/>
      <c r="C12" s="266"/>
      <c r="D12" s="266"/>
      <c r="E12" s="266"/>
      <c r="F12" s="266"/>
    </row>
    <row r="13" spans="1:6" ht="69" customHeight="1" x14ac:dyDescent="0.2">
      <c r="A13" s="266"/>
      <c r="B13" s="266"/>
      <c r="C13" s="266"/>
      <c r="D13" s="266"/>
      <c r="E13" s="266"/>
      <c r="F13" s="266"/>
    </row>
    <row r="14" spans="1:6" ht="69" customHeight="1" x14ac:dyDescent="0.2">
      <c r="A14" s="266"/>
      <c r="B14" s="266"/>
      <c r="C14" s="266"/>
      <c r="D14" s="266"/>
      <c r="E14" s="266"/>
      <c r="F14" s="266"/>
    </row>
    <row r="15" spans="1:6" ht="69" customHeight="1" x14ac:dyDescent="0.2">
      <c r="A15" s="266"/>
      <c r="B15" s="266"/>
      <c r="C15" s="266"/>
      <c r="D15" s="266"/>
      <c r="E15" s="266"/>
      <c r="F15" s="266"/>
    </row>
    <row r="16" spans="1:6" ht="33.75" customHeight="1" x14ac:dyDescent="0.2">
      <c r="A16" s="266"/>
      <c r="B16" s="266"/>
      <c r="C16" s="266"/>
      <c r="D16" s="266"/>
      <c r="E16" s="266"/>
      <c r="F16" s="266"/>
    </row>
    <row r="17" spans="1:6" ht="13.5" customHeight="1" x14ac:dyDescent="0.2">
      <c r="A17" s="25"/>
      <c r="B17" s="49"/>
      <c r="C17" s="48"/>
      <c r="D17" s="48"/>
      <c r="E17" s="48"/>
      <c r="F17" s="48"/>
    </row>
    <row r="18" spans="1:6" ht="212.25" customHeight="1" x14ac:dyDescent="0.2">
      <c r="A18" s="267" t="s">
        <v>339</v>
      </c>
      <c r="B18" s="267"/>
      <c r="C18" s="267"/>
      <c r="D18" s="267"/>
      <c r="E18" s="267"/>
      <c r="F18" s="267"/>
    </row>
    <row r="19" spans="1:6" ht="212.25" customHeight="1" x14ac:dyDescent="0.2">
      <c r="A19" s="267"/>
      <c r="B19" s="267"/>
      <c r="C19" s="267"/>
      <c r="D19" s="267"/>
      <c r="E19" s="267"/>
      <c r="F19" s="267"/>
    </row>
    <row r="20" spans="1:6" ht="250.5" customHeight="1" x14ac:dyDescent="0.2">
      <c r="A20" s="267"/>
      <c r="B20" s="267"/>
      <c r="C20" s="267"/>
      <c r="D20" s="267"/>
      <c r="E20" s="267"/>
      <c r="F20" s="267"/>
    </row>
    <row r="21" spans="1:6" ht="15" x14ac:dyDescent="0.2">
      <c r="A21" s="25"/>
      <c r="B21" s="49"/>
      <c r="C21" s="48"/>
      <c r="D21" s="48"/>
      <c r="E21" s="48"/>
      <c r="F21" s="48"/>
    </row>
    <row r="22" spans="1:6" ht="18.75" thickBot="1" x14ac:dyDescent="0.25">
      <c r="A22" s="235"/>
      <c r="B22" s="236" t="s">
        <v>340</v>
      </c>
      <c r="C22" s="48"/>
      <c r="D22" s="48"/>
      <c r="E22" s="48"/>
      <c r="F22" s="48"/>
    </row>
    <row r="23" spans="1:6" ht="15.75" thickTop="1" x14ac:dyDescent="0.2">
      <c r="A23" s="25"/>
      <c r="B23" s="49"/>
      <c r="C23" s="48"/>
      <c r="D23" s="48"/>
      <c r="E23" s="48"/>
      <c r="F23" s="48"/>
    </row>
    <row r="24" spans="1:6" ht="204.75" thickBot="1" x14ac:dyDescent="0.25">
      <c r="A24" s="36" t="s">
        <v>40</v>
      </c>
      <c r="B24" s="70" t="s">
        <v>341</v>
      </c>
      <c r="C24" s="35"/>
      <c r="D24" s="34"/>
      <c r="E24" s="34"/>
      <c r="F24" s="33"/>
    </row>
    <row r="25" spans="1:6" ht="21.75" customHeight="1" thickBot="1" x14ac:dyDescent="0.25">
      <c r="A25" s="32"/>
      <c r="B25" s="31"/>
      <c r="C25" s="38">
        <v>1</v>
      </c>
      <c r="D25" s="29" t="s">
        <v>129</v>
      </c>
      <c r="E25" s="28"/>
      <c r="F25" s="27">
        <f>C25*E25</f>
        <v>0</v>
      </c>
    </row>
    <row r="26" spans="1:6" ht="15" x14ac:dyDescent="0.2">
      <c r="A26" s="25"/>
      <c r="B26" s="49"/>
      <c r="C26" s="48"/>
      <c r="D26" s="48"/>
      <c r="E26" s="48"/>
      <c r="F26" s="48"/>
    </row>
    <row r="27" spans="1:6" ht="204.75" thickBot="1" x14ac:dyDescent="0.25">
      <c r="A27" s="36" t="s">
        <v>39</v>
      </c>
      <c r="B27" s="70" t="s">
        <v>342</v>
      </c>
      <c r="C27" s="35"/>
      <c r="D27" s="34"/>
      <c r="E27" s="34"/>
      <c r="F27" s="33"/>
    </row>
    <row r="28" spans="1:6" ht="21.75" customHeight="1" thickBot="1" x14ac:dyDescent="0.25">
      <c r="A28" s="32"/>
      <c r="B28" s="31"/>
      <c r="C28" s="38">
        <v>1</v>
      </c>
      <c r="D28" s="29" t="s">
        <v>129</v>
      </c>
      <c r="E28" s="28"/>
      <c r="F28" s="27">
        <f>C28*E28</f>
        <v>0</v>
      </c>
    </row>
    <row r="29" spans="1:6" ht="15" x14ac:dyDescent="0.2">
      <c r="A29" s="25"/>
      <c r="B29" s="49"/>
      <c r="C29" s="48"/>
      <c r="D29" s="48"/>
      <c r="E29" s="48"/>
      <c r="F29" s="48"/>
    </row>
    <row r="30" spans="1:6" ht="153.75" thickBot="1" x14ac:dyDescent="0.25">
      <c r="A30" s="36" t="s">
        <v>37</v>
      </c>
      <c r="B30" s="70" t="s">
        <v>343</v>
      </c>
      <c r="C30" s="35"/>
      <c r="D30" s="34"/>
      <c r="E30" s="34"/>
      <c r="F30" s="33"/>
    </row>
    <row r="31" spans="1:6" ht="21.75" customHeight="1" thickBot="1" x14ac:dyDescent="0.25">
      <c r="A31" s="32"/>
      <c r="B31" s="31"/>
      <c r="C31" s="38">
        <v>2</v>
      </c>
      <c r="D31" s="29" t="s">
        <v>129</v>
      </c>
      <c r="E31" s="28"/>
      <c r="F31" s="27">
        <f>C31*E31</f>
        <v>0</v>
      </c>
    </row>
    <row r="32" spans="1:6" ht="15" x14ac:dyDescent="0.2">
      <c r="A32" s="25"/>
      <c r="B32" s="49"/>
      <c r="C32" s="48"/>
      <c r="D32" s="48"/>
      <c r="E32" s="48"/>
      <c r="F32" s="48"/>
    </row>
    <row r="33" spans="1:6" ht="153.75" thickBot="1" x14ac:dyDescent="0.25">
      <c r="A33" s="36" t="s">
        <v>36</v>
      </c>
      <c r="B33" s="70" t="s">
        <v>344</v>
      </c>
      <c r="C33" s="35"/>
      <c r="D33" s="34"/>
      <c r="E33" s="34"/>
      <c r="F33" s="33"/>
    </row>
    <row r="34" spans="1:6" ht="21.75" customHeight="1" thickBot="1" x14ac:dyDescent="0.25">
      <c r="A34" s="32"/>
      <c r="B34" s="31"/>
      <c r="C34" s="38">
        <v>1</v>
      </c>
      <c r="D34" s="29" t="s">
        <v>129</v>
      </c>
      <c r="E34" s="28"/>
      <c r="F34" s="27">
        <f>C34*E34</f>
        <v>0</v>
      </c>
    </row>
    <row r="35" spans="1:6" ht="15" x14ac:dyDescent="0.2">
      <c r="A35" s="25"/>
      <c r="B35" s="49"/>
      <c r="C35" s="48"/>
      <c r="D35" s="48"/>
      <c r="E35" s="48"/>
      <c r="F35" s="48"/>
    </row>
    <row r="36" spans="1:6" ht="153.75" thickBot="1" x14ac:dyDescent="0.25">
      <c r="A36" s="36" t="s">
        <v>34</v>
      </c>
      <c r="B36" s="70" t="s">
        <v>345</v>
      </c>
      <c r="C36" s="35"/>
      <c r="D36" s="34"/>
      <c r="E36" s="34"/>
      <c r="F36" s="33"/>
    </row>
    <row r="37" spans="1:6" ht="21.75" customHeight="1" thickBot="1" x14ac:dyDescent="0.25">
      <c r="A37" s="32"/>
      <c r="B37" s="31"/>
      <c r="C37" s="38">
        <v>2</v>
      </c>
      <c r="D37" s="29" t="s">
        <v>129</v>
      </c>
      <c r="E37" s="28"/>
      <c r="F37" s="27">
        <f>C37*E37</f>
        <v>0</v>
      </c>
    </row>
    <row r="38" spans="1:6" ht="15" x14ac:dyDescent="0.2">
      <c r="A38" s="25"/>
      <c r="B38" s="49"/>
      <c r="C38" s="48"/>
      <c r="D38" s="48"/>
      <c r="E38" s="48"/>
      <c r="F38" s="48"/>
    </row>
    <row r="39" spans="1:6" ht="141" thickBot="1" x14ac:dyDescent="0.25">
      <c r="A39" s="36" t="s">
        <v>32</v>
      </c>
      <c r="B39" s="70" t="s">
        <v>715</v>
      </c>
      <c r="C39" s="35"/>
      <c r="D39" s="34"/>
      <c r="E39" s="34"/>
      <c r="F39" s="33"/>
    </row>
    <row r="40" spans="1:6" ht="21.75" customHeight="1" thickBot="1" x14ac:dyDescent="0.25">
      <c r="A40" s="32"/>
      <c r="B40" s="31"/>
      <c r="C40" s="38">
        <v>1</v>
      </c>
      <c r="D40" s="29" t="s">
        <v>129</v>
      </c>
      <c r="E40" s="28"/>
      <c r="F40" s="27">
        <f>C40*E40</f>
        <v>0</v>
      </c>
    </row>
    <row r="41" spans="1:6" ht="15" x14ac:dyDescent="0.2">
      <c r="A41" s="25"/>
      <c r="B41" s="49"/>
      <c r="C41" s="48"/>
      <c r="D41" s="48"/>
      <c r="E41" s="48"/>
      <c r="F41" s="48"/>
    </row>
    <row r="42" spans="1:6" ht="102.75" thickBot="1" x14ac:dyDescent="0.25">
      <c r="A42" s="36" t="s">
        <v>29</v>
      </c>
      <c r="B42" s="70" t="s">
        <v>714</v>
      </c>
      <c r="C42" s="35"/>
      <c r="D42" s="34"/>
      <c r="E42" s="34"/>
      <c r="F42" s="33"/>
    </row>
    <row r="43" spans="1:6" ht="21.75" customHeight="1" thickBot="1" x14ac:dyDescent="0.25">
      <c r="A43" s="32"/>
      <c r="B43" s="31"/>
      <c r="C43" s="38">
        <v>1</v>
      </c>
      <c r="D43" s="29" t="s">
        <v>129</v>
      </c>
      <c r="E43" s="28"/>
      <c r="F43" s="27">
        <f>C43*E43</f>
        <v>0</v>
      </c>
    </row>
    <row r="44" spans="1:6" ht="15" x14ac:dyDescent="0.2">
      <c r="A44" s="25"/>
      <c r="B44" s="49"/>
      <c r="C44" s="48"/>
      <c r="D44" s="48"/>
      <c r="E44" s="48"/>
      <c r="F44" s="48"/>
    </row>
    <row r="45" spans="1:6" ht="128.25" thickBot="1" x14ac:dyDescent="0.25">
      <c r="A45" s="36" t="s">
        <v>26</v>
      </c>
      <c r="B45" s="70" t="s">
        <v>346</v>
      </c>
      <c r="C45" s="35"/>
      <c r="D45" s="34"/>
      <c r="E45" s="34"/>
      <c r="F45" s="33"/>
    </row>
    <row r="46" spans="1:6" ht="21.75" customHeight="1" thickBot="1" x14ac:dyDescent="0.25">
      <c r="A46" s="32"/>
      <c r="B46" s="31"/>
      <c r="C46" s="38">
        <v>1</v>
      </c>
      <c r="D46" s="29" t="s">
        <v>129</v>
      </c>
      <c r="E46" s="28"/>
      <c r="F46" s="27">
        <f>C46*E46</f>
        <v>0</v>
      </c>
    </row>
    <row r="47" spans="1:6" ht="15" x14ac:dyDescent="0.2">
      <c r="A47" s="25"/>
      <c r="B47" s="49"/>
      <c r="C47" s="48"/>
      <c r="D47" s="48"/>
      <c r="E47" s="48"/>
      <c r="F47" s="48"/>
    </row>
    <row r="48" spans="1:6" ht="153.75" thickBot="1" x14ac:dyDescent="0.25">
      <c r="A48" s="36" t="s">
        <v>56</v>
      </c>
      <c r="B48" s="70" t="s">
        <v>347</v>
      </c>
      <c r="C48" s="35"/>
      <c r="D48" s="34"/>
      <c r="E48" s="34"/>
      <c r="F48" s="33"/>
    </row>
    <row r="49" spans="1:6" ht="21.75" customHeight="1" thickBot="1" x14ac:dyDescent="0.25">
      <c r="A49" s="32"/>
      <c r="B49" s="31"/>
      <c r="C49" s="38">
        <v>7</v>
      </c>
      <c r="D49" s="29" t="s">
        <v>129</v>
      </c>
      <c r="E49" s="28"/>
      <c r="F49" s="27">
        <f>C49*E49</f>
        <v>0</v>
      </c>
    </row>
    <row r="50" spans="1:6" ht="15" x14ac:dyDescent="0.2">
      <c r="A50" s="25"/>
      <c r="B50" s="49"/>
      <c r="C50" s="48"/>
      <c r="D50" s="48"/>
      <c r="E50" s="48"/>
      <c r="F50" s="48"/>
    </row>
    <row r="51" spans="1:6" ht="153.75" thickBot="1" x14ac:dyDescent="0.25">
      <c r="A51" s="36" t="s">
        <v>55</v>
      </c>
      <c r="B51" s="70" t="s">
        <v>348</v>
      </c>
      <c r="C51" s="35"/>
      <c r="D51" s="34"/>
      <c r="E51" s="34"/>
      <c r="F51" s="33"/>
    </row>
    <row r="52" spans="1:6" ht="21.75" customHeight="1" thickBot="1" x14ac:dyDescent="0.25">
      <c r="A52" s="32"/>
      <c r="B52" s="31"/>
      <c r="C52" s="38">
        <v>1</v>
      </c>
      <c r="D52" s="29" t="s">
        <v>129</v>
      </c>
      <c r="E52" s="28"/>
      <c r="F52" s="27">
        <f>C52*E52</f>
        <v>0</v>
      </c>
    </row>
    <row r="53" spans="1:6" ht="15" x14ac:dyDescent="0.2">
      <c r="A53" s="25"/>
      <c r="B53" s="49"/>
      <c r="C53" s="48"/>
      <c r="D53" s="48"/>
      <c r="E53" s="48"/>
      <c r="F53" s="48"/>
    </row>
    <row r="54" spans="1:6" ht="141" thickBot="1" x14ac:dyDescent="0.25">
      <c r="A54" s="36" t="s">
        <v>54</v>
      </c>
      <c r="B54" s="70" t="s">
        <v>349</v>
      </c>
      <c r="C54" s="35"/>
      <c r="D54" s="34"/>
      <c r="E54" s="34"/>
      <c r="F54" s="33"/>
    </row>
    <row r="55" spans="1:6" ht="21.75" customHeight="1" thickBot="1" x14ac:dyDescent="0.25">
      <c r="A55" s="32"/>
      <c r="B55" s="31"/>
      <c r="C55" s="38">
        <v>1</v>
      </c>
      <c r="D55" s="29" t="s">
        <v>129</v>
      </c>
      <c r="E55" s="28"/>
      <c r="F55" s="27">
        <f>C55*E55</f>
        <v>0</v>
      </c>
    </row>
    <row r="56" spans="1:6" ht="15" x14ac:dyDescent="0.2">
      <c r="A56" s="25"/>
      <c r="B56" s="49"/>
      <c r="C56" s="48"/>
      <c r="D56" s="48"/>
      <c r="E56" s="48"/>
      <c r="F56" s="48"/>
    </row>
    <row r="57" spans="1:6" ht="141" thickBot="1" x14ac:dyDescent="0.25">
      <c r="A57" s="36" t="s">
        <v>53</v>
      </c>
      <c r="B57" s="70" t="s">
        <v>350</v>
      </c>
      <c r="C57" s="35"/>
      <c r="D57" s="34"/>
      <c r="E57" s="34"/>
      <c r="F57" s="33"/>
    </row>
    <row r="58" spans="1:6" ht="21.75" customHeight="1" thickBot="1" x14ac:dyDescent="0.25">
      <c r="A58" s="32"/>
      <c r="B58" s="31"/>
      <c r="C58" s="38">
        <v>2</v>
      </c>
      <c r="D58" s="29" t="s">
        <v>129</v>
      </c>
      <c r="E58" s="28"/>
      <c r="F58" s="27">
        <f>C58*E58</f>
        <v>0</v>
      </c>
    </row>
    <row r="59" spans="1:6" ht="15" x14ac:dyDescent="0.2">
      <c r="A59" s="25"/>
      <c r="B59" s="49"/>
      <c r="C59" s="48"/>
      <c r="D59" s="48"/>
      <c r="E59" s="48"/>
      <c r="F59" s="48"/>
    </row>
    <row r="60" spans="1:6" ht="166.5" thickBot="1" x14ac:dyDescent="0.25">
      <c r="A60" s="36" t="s">
        <v>52</v>
      </c>
      <c r="B60" s="70" t="s">
        <v>351</v>
      </c>
      <c r="C60" s="35"/>
      <c r="D60" s="34"/>
      <c r="E60" s="34"/>
      <c r="F60" s="33"/>
    </row>
    <row r="61" spans="1:6" ht="21.75" customHeight="1" thickBot="1" x14ac:dyDescent="0.25">
      <c r="A61" s="32"/>
      <c r="B61" s="31"/>
      <c r="C61" s="38">
        <v>2</v>
      </c>
      <c r="D61" s="29" t="s">
        <v>129</v>
      </c>
      <c r="E61" s="28"/>
      <c r="F61" s="27">
        <f>C61*E61</f>
        <v>0</v>
      </c>
    </row>
    <row r="62" spans="1:6" ht="15" x14ac:dyDescent="0.2">
      <c r="A62" s="25"/>
      <c r="B62" s="49"/>
      <c r="C62" s="48"/>
      <c r="D62" s="48"/>
      <c r="E62" s="48"/>
      <c r="F62" s="48"/>
    </row>
    <row r="63" spans="1:6" ht="153.75" thickBot="1" x14ac:dyDescent="0.25">
      <c r="A63" s="36" t="s">
        <v>51</v>
      </c>
      <c r="B63" s="70" t="s">
        <v>352</v>
      </c>
      <c r="C63" s="35"/>
      <c r="D63" s="34"/>
      <c r="E63" s="34"/>
      <c r="F63" s="33"/>
    </row>
    <row r="64" spans="1:6" ht="21.75" customHeight="1" thickBot="1" x14ac:dyDescent="0.25">
      <c r="A64" s="32"/>
      <c r="B64" s="31"/>
      <c r="C64" s="38">
        <v>10</v>
      </c>
      <c r="D64" s="29" t="s">
        <v>129</v>
      </c>
      <c r="E64" s="28"/>
      <c r="F64" s="27">
        <f>C64*E64</f>
        <v>0</v>
      </c>
    </row>
    <row r="65" spans="1:6" ht="15" x14ac:dyDescent="0.2">
      <c r="A65" s="25"/>
      <c r="B65" s="49"/>
      <c r="C65" s="48"/>
      <c r="D65" s="48"/>
      <c r="E65" s="48"/>
      <c r="F65" s="48"/>
    </row>
    <row r="66" spans="1:6" ht="128.25" thickBot="1" x14ac:dyDescent="0.25">
      <c r="A66" s="36" t="s">
        <v>50</v>
      </c>
      <c r="B66" s="70" t="s">
        <v>353</v>
      </c>
      <c r="C66" s="35"/>
      <c r="D66" s="34"/>
      <c r="E66" s="34"/>
      <c r="F66" s="33"/>
    </row>
    <row r="67" spans="1:6" ht="21.75" customHeight="1" thickBot="1" x14ac:dyDescent="0.25">
      <c r="A67" s="32"/>
      <c r="B67" s="31"/>
      <c r="C67" s="38">
        <v>16</v>
      </c>
      <c r="D67" s="29" t="s">
        <v>129</v>
      </c>
      <c r="E67" s="28"/>
      <c r="F67" s="27">
        <f>C67*E67</f>
        <v>0</v>
      </c>
    </row>
    <row r="68" spans="1:6" ht="15" x14ac:dyDescent="0.2">
      <c r="A68" s="25"/>
      <c r="B68" s="49"/>
      <c r="C68" s="48"/>
      <c r="D68" s="48"/>
      <c r="E68" s="48"/>
      <c r="F68" s="48"/>
    </row>
    <row r="69" spans="1:6" ht="128.25" thickBot="1" x14ac:dyDescent="0.25">
      <c r="A69" s="36" t="s">
        <v>80</v>
      </c>
      <c r="B69" s="70" t="s">
        <v>354</v>
      </c>
      <c r="C69" s="35"/>
      <c r="D69" s="34"/>
      <c r="E69" s="34"/>
      <c r="F69" s="33"/>
    </row>
    <row r="70" spans="1:6" ht="21.75" customHeight="1" thickBot="1" x14ac:dyDescent="0.25">
      <c r="A70" s="32"/>
      <c r="B70" s="31"/>
      <c r="C70" s="38">
        <v>64</v>
      </c>
      <c r="D70" s="29" t="s">
        <v>129</v>
      </c>
      <c r="E70" s="28"/>
      <c r="F70" s="27">
        <f>C70*E70</f>
        <v>0</v>
      </c>
    </row>
    <row r="71" spans="1:6" ht="15" x14ac:dyDescent="0.2">
      <c r="A71" s="25"/>
      <c r="B71" s="49"/>
      <c r="C71" s="48"/>
      <c r="D71" s="48"/>
      <c r="E71" s="48"/>
      <c r="F71" s="48"/>
    </row>
    <row r="72" spans="1:6" ht="141" thickBot="1" x14ac:dyDescent="0.25">
      <c r="A72" s="36" t="s">
        <v>212</v>
      </c>
      <c r="B72" s="70" t="s">
        <v>355</v>
      </c>
      <c r="C72" s="35"/>
      <c r="D72" s="34"/>
      <c r="E72" s="34"/>
      <c r="F72" s="33"/>
    </row>
    <row r="73" spans="1:6" ht="21.75" customHeight="1" thickBot="1" x14ac:dyDescent="0.25">
      <c r="A73" s="32"/>
      <c r="B73" s="31"/>
      <c r="C73" s="38">
        <v>2</v>
      </c>
      <c r="D73" s="29" t="s">
        <v>129</v>
      </c>
      <c r="E73" s="28"/>
      <c r="F73" s="27">
        <f>C73*E73</f>
        <v>0</v>
      </c>
    </row>
    <row r="74" spans="1:6" ht="15" x14ac:dyDescent="0.2">
      <c r="A74" s="25"/>
      <c r="B74" s="49"/>
      <c r="C74" s="48"/>
      <c r="D74" s="48"/>
      <c r="E74" s="48"/>
      <c r="F74" s="48"/>
    </row>
    <row r="75" spans="1:6" ht="141" thickBot="1" x14ac:dyDescent="0.25">
      <c r="A75" s="36" t="s">
        <v>213</v>
      </c>
      <c r="B75" s="70" t="s">
        <v>356</v>
      </c>
      <c r="C75" s="35"/>
      <c r="D75" s="34"/>
      <c r="E75" s="34"/>
      <c r="F75" s="33"/>
    </row>
    <row r="76" spans="1:6" ht="21.75" customHeight="1" thickBot="1" x14ac:dyDescent="0.25">
      <c r="A76" s="32"/>
      <c r="B76" s="31"/>
      <c r="C76" s="38">
        <v>3</v>
      </c>
      <c r="D76" s="29" t="s">
        <v>129</v>
      </c>
      <c r="E76" s="28"/>
      <c r="F76" s="27">
        <f>C76*E76</f>
        <v>0</v>
      </c>
    </row>
    <row r="77" spans="1:6" ht="15" x14ac:dyDescent="0.2">
      <c r="A77" s="25"/>
      <c r="B77" s="49"/>
      <c r="C77" s="48"/>
      <c r="D77" s="48"/>
      <c r="E77" s="48"/>
      <c r="F77" s="48"/>
    </row>
    <row r="78" spans="1:6" ht="141" thickBot="1" x14ac:dyDescent="0.25">
      <c r="A78" s="36" t="s">
        <v>214</v>
      </c>
      <c r="B78" s="70" t="s">
        <v>357</v>
      </c>
      <c r="C78" s="35"/>
      <c r="D78" s="34"/>
      <c r="E78" s="34"/>
      <c r="F78" s="33"/>
    </row>
    <row r="79" spans="1:6" ht="21.75" customHeight="1" thickBot="1" x14ac:dyDescent="0.25">
      <c r="A79" s="32"/>
      <c r="B79" s="31"/>
      <c r="C79" s="38">
        <v>1</v>
      </c>
      <c r="D79" s="29" t="s">
        <v>129</v>
      </c>
      <c r="E79" s="28"/>
      <c r="F79" s="27">
        <f>C79*E79</f>
        <v>0</v>
      </c>
    </row>
    <row r="80" spans="1:6" ht="15" x14ac:dyDescent="0.2">
      <c r="A80" s="25"/>
      <c r="B80" s="49"/>
      <c r="C80" s="48"/>
      <c r="D80" s="48"/>
      <c r="E80" s="48"/>
      <c r="F80" s="48"/>
    </row>
    <row r="81" spans="1:6" ht="153.75" thickBot="1" x14ac:dyDescent="0.25">
      <c r="A81" s="36" t="s">
        <v>215</v>
      </c>
      <c r="B81" s="70" t="s">
        <v>358</v>
      </c>
      <c r="C81" s="35"/>
      <c r="D81" s="34"/>
      <c r="E81" s="34"/>
      <c r="F81" s="33"/>
    </row>
    <row r="82" spans="1:6" ht="21.75" customHeight="1" thickBot="1" x14ac:dyDescent="0.25">
      <c r="A82" s="32"/>
      <c r="B82" s="31"/>
      <c r="C82" s="38">
        <v>1</v>
      </c>
      <c r="D82" s="29" t="s">
        <v>129</v>
      </c>
      <c r="E82" s="28"/>
      <c r="F82" s="27">
        <f>C82*E82</f>
        <v>0</v>
      </c>
    </row>
    <row r="83" spans="1:6" ht="15" x14ac:dyDescent="0.2">
      <c r="A83" s="25"/>
      <c r="B83" s="49"/>
      <c r="C83" s="48"/>
      <c r="D83" s="48"/>
      <c r="E83" s="48"/>
      <c r="F83" s="48"/>
    </row>
    <row r="84" spans="1:6" ht="153.75" thickBot="1" x14ac:dyDescent="0.25">
      <c r="A84" s="36" t="s">
        <v>216</v>
      </c>
      <c r="B84" s="70" t="s">
        <v>359</v>
      </c>
      <c r="C84" s="35"/>
      <c r="D84" s="34"/>
      <c r="E84" s="34"/>
      <c r="F84" s="33"/>
    </row>
    <row r="85" spans="1:6" ht="21.75" customHeight="1" thickBot="1" x14ac:dyDescent="0.25">
      <c r="A85" s="32"/>
      <c r="B85" s="31"/>
      <c r="C85" s="38">
        <v>2</v>
      </c>
      <c r="D85" s="29" t="s">
        <v>129</v>
      </c>
      <c r="E85" s="28"/>
      <c r="F85" s="27">
        <f>C85*E85</f>
        <v>0</v>
      </c>
    </row>
    <row r="86" spans="1:6" ht="15" x14ac:dyDescent="0.2">
      <c r="A86" s="25"/>
      <c r="B86" s="49"/>
      <c r="C86" s="48"/>
      <c r="D86" s="48"/>
      <c r="E86" s="48"/>
      <c r="F86" s="48"/>
    </row>
    <row r="87" spans="1:6" ht="115.5" thickBot="1" x14ac:dyDescent="0.25">
      <c r="A87" s="36" t="s">
        <v>217</v>
      </c>
      <c r="B87" s="70" t="s">
        <v>360</v>
      </c>
      <c r="C87" s="35"/>
      <c r="D87" s="34"/>
      <c r="E87" s="34"/>
      <c r="F87" s="33"/>
    </row>
    <row r="88" spans="1:6" ht="21.75" customHeight="1" thickBot="1" x14ac:dyDescent="0.25">
      <c r="A88" s="32"/>
      <c r="B88" s="31"/>
      <c r="C88" s="38">
        <v>10</v>
      </c>
      <c r="D88" s="29" t="s">
        <v>129</v>
      </c>
      <c r="E88" s="28"/>
      <c r="F88" s="27">
        <f>C88*E88</f>
        <v>0</v>
      </c>
    </row>
    <row r="89" spans="1:6" ht="15" x14ac:dyDescent="0.2">
      <c r="A89" s="25"/>
      <c r="B89" s="49"/>
      <c r="C89" s="48"/>
      <c r="D89" s="48"/>
      <c r="E89" s="48"/>
      <c r="F89" s="48"/>
    </row>
    <row r="90" spans="1:6" ht="115.5" thickBot="1" x14ac:dyDescent="0.25">
      <c r="A90" s="36" t="s">
        <v>218</v>
      </c>
      <c r="B90" s="70" t="s">
        <v>361</v>
      </c>
      <c r="C90" s="35"/>
      <c r="D90" s="34"/>
      <c r="E90" s="34"/>
      <c r="F90" s="33"/>
    </row>
    <row r="91" spans="1:6" ht="21.75" customHeight="1" thickBot="1" x14ac:dyDescent="0.25">
      <c r="A91" s="32"/>
      <c r="B91" s="31"/>
      <c r="C91" s="38">
        <v>190</v>
      </c>
      <c r="D91" s="29" t="s">
        <v>129</v>
      </c>
      <c r="E91" s="28"/>
      <c r="F91" s="27">
        <f>C91*E91</f>
        <v>0</v>
      </c>
    </row>
    <row r="92" spans="1:6" ht="15" x14ac:dyDescent="0.2">
      <c r="A92" s="25"/>
      <c r="B92" s="49"/>
      <c r="C92" s="48"/>
      <c r="D92" s="48"/>
      <c r="E92" s="48"/>
      <c r="F92" s="48"/>
    </row>
    <row r="93" spans="1:6" ht="128.25" thickBot="1" x14ac:dyDescent="0.25">
      <c r="A93" s="36" t="s">
        <v>219</v>
      </c>
      <c r="B93" s="70" t="s">
        <v>362</v>
      </c>
      <c r="C93" s="35"/>
      <c r="D93" s="34"/>
      <c r="E93" s="34"/>
      <c r="F93" s="33"/>
    </row>
    <row r="94" spans="1:6" ht="21.75" customHeight="1" thickBot="1" x14ac:dyDescent="0.25">
      <c r="A94" s="32"/>
      <c r="B94" s="31"/>
      <c r="C94" s="38">
        <v>1</v>
      </c>
      <c r="D94" s="29" t="s">
        <v>129</v>
      </c>
      <c r="E94" s="28"/>
      <c r="F94" s="27">
        <f>C94*E94</f>
        <v>0</v>
      </c>
    </row>
    <row r="95" spans="1:6" ht="15" x14ac:dyDescent="0.2">
      <c r="A95" s="25"/>
      <c r="B95" s="49"/>
      <c r="C95" s="48"/>
      <c r="D95" s="48"/>
      <c r="E95" s="48"/>
      <c r="F95" s="48"/>
    </row>
    <row r="96" spans="1:6" ht="18.75" thickBot="1" x14ac:dyDescent="0.25">
      <c r="A96" s="235"/>
      <c r="B96" s="236" t="s">
        <v>363</v>
      </c>
      <c r="C96" s="48"/>
      <c r="D96" s="48"/>
      <c r="E96" s="48"/>
      <c r="F96" s="48"/>
    </row>
    <row r="97" spans="1:6" ht="15.75" thickTop="1" x14ac:dyDescent="0.2">
      <c r="A97" s="25"/>
      <c r="B97" s="49"/>
      <c r="C97" s="48"/>
      <c r="D97" s="48"/>
      <c r="E97" s="48"/>
      <c r="F97" s="48"/>
    </row>
    <row r="98" spans="1:6" ht="204.75" thickBot="1" x14ac:dyDescent="0.25">
      <c r="A98" s="36" t="s">
        <v>220</v>
      </c>
      <c r="B98" s="70" t="s">
        <v>364</v>
      </c>
      <c r="C98" s="35"/>
      <c r="D98" s="34"/>
      <c r="E98" s="34"/>
      <c r="F98" s="33"/>
    </row>
    <row r="99" spans="1:6" ht="21.75" customHeight="1" thickBot="1" x14ac:dyDescent="0.25">
      <c r="A99" s="32"/>
      <c r="B99" s="31"/>
      <c r="C99" s="38">
        <v>1</v>
      </c>
      <c r="D99" s="29" t="s">
        <v>129</v>
      </c>
      <c r="E99" s="28"/>
      <c r="F99" s="27">
        <f>C99*E99</f>
        <v>0</v>
      </c>
    </row>
    <row r="100" spans="1:6" ht="15" x14ac:dyDescent="0.2">
      <c r="A100" s="25"/>
      <c r="B100" s="49"/>
      <c r="C100" s="48"/>
      <c r="D100" s="48"/>
      <c r="E100" s="48"/>
      <c r="F100" s="48"/>
    </row>
    <row r="101" spans="1:6" ht="179.25" thickBot="1" x14ac:dyDescent="0.25">
      <c r="A101" s="36" t="s">
        <v>221</v>
      </c>
      <c r="B101" s="70" t="s">
        <v>366</v>
      </c>
      <c r="C101" s="35"/>
      <c r="D101" s="34"/>
      <c r="E101" s="34"/>
      <c r="F101" s="33"/>
    </row>
    <row r="102" spans="1:6" ht="21.75" customHeight="1" thickBot="1" x14ac:dyDescent="0.25">
      <c r="A102" s="32"/>
      <c r="B102" s="31"/>
      <c r="C102" s="38">
        <v>1</v>
      </c>
      <c r="D102" s="29" t="s">
        <v>129</v>
      </c>
      <c r="E102" s="28"/>
      <c r="F102" s="27">
        <f>C102*E102</f>
        <v>0</v>
      </c>
    </row>
    <row r="103" spans="1:6" ht="15" x14ac:dyDescent="0.2">
      <c r="A103" s="25"/>
      <c r="B103" s="49"/>
      <c r="C103" s="48"/>
      <c r="D103" s="48"/>
      <c r="E103" s="48"/>
      <c r="F103" s="48"/>
    </row>
    <row r="104" spans="1:6" ht="166.5" thickBot="1" x14ac:dyDescent="0.25">
      <c r="A104" s="36" t="s">
        <v>222</v>
      </c>
      <c r="B104" s="70" t="s">
        <v>371</v>
      </c>
      <c r="C104" s="35"/>
      <c r="D104" s="34"/>
      <c r="E104" s="34"/>
      <c r="F104" s="33"/>
    </row>
    <row r="105" spans="1:6" ht="21.75" customHeight="1" thickBot="1" x14ac:dyDescent="0.25">
      <c r="A105" s="32"/>
      <c r="B105" s="31"/>
      <c r="C105" s="38">
        <v>1</v>
      </c>
      <c r="D105" s="29" t="s">
        <v>129</v>
      </c>
      <c r="E105" s="28"/>
      <c r="F105" s="27">
        <f>C105*E105</f>
        <v>0</v>
      </c>
    </row>
    <row r="106" spans="1:6" ht="15" x14ac:dyDescent="0.2">
      <c r="A106" s="25"/>
      <c r="B106" s="49"/>
      <c r="C106" s="48"/>
      <c r="D106" s="48"/>
      <c r="E106" s="48"/>
      <c r="F106" s="48"/>
    </row>
    <row r="107" spans="1:6" ht="18.75" thickBot="1" x14ac:dyDescent="0.25">
      <c r="A107" s="235"/>
      <c r="B107" s="236" t="s">
        <v>372</v>
      </c>
      <c r="C107" s="48"/>
      <c r="D107" s="48"/>
      <c r="E107" s="48"/>
      <c r="F107" s="48"/>
    </row>
    <row r="108" spans="1:6" ht="15.75" thickTop="1" x14ac:dyDescent="0.2">
      <c r="A108" s="25"/>
      <c r="B108" s="49"/>
      <c r="C108" s="48"/>
      <c r="D108" s="48"/>
      <c r="E108" s="48"/>
      <c r="F108" s="48"/>
    </row>
    <row r="109" spans="1:6" ht="179.25" thickBot="1" x14ac:dyDescent="0.25">
      <c r="A109" s="36" t="s">
        <v>223</v>
      </c>
      <c r="B109" s="70" t="s">
        <v>374</v>
      </c>
      <c r="C109" s="35"/>
      <c r="D109" s="34"/>
      <c r="E109" s="34"/>
      <c r="F109" s="33"/>
    </row>
    <row r="110" spans="1:6" ht="21.75" customHeight="1" thickBot="1" x14ac:dyDescent="0.25">
      <c r="A110" s="32"/>
      <c r="B110" s="31"/>
      <c r="C110" s="38">
        <v>1</v>
      </c>
      <c r="D110" s="29" t="s">
        <v>129</v>
      </c>
      <c r="E110" s="28"/>
      <c r="F110" s="27">
        <f>C110*E110</f>
        <v>0</v>
      </c>
    </row>
    <row r="111" spans="1:6" ht="21.75" customHeight="1" x14ac:dyDescent="0.2">
      <c r="A111" s="25"/>
      <c r="B111" s="49" t="s">
        <v>449</v>
      </c>
      <c r="C111" s="48"/>
      <c r="D111" s="48"/>
      <c r="E111" s="48"/>
      <c r="F111" s="48"/>
    </row>
    <row r="112" spans="1:6" ht="15" x14ac:dyDescent="0.2">
      <c r="A112" s="25"/>
      <c r="B112" s="49"/>
      <c r="C112" s="48"/>
      <c r="D112" s="48"/>
      <c r="E112" s="48"/>
      <c r="F112" s="48"/>
    </row>
    <row r="113" spans="1:6" ht="153.75" thickBot="1" x14ac:dyDescent="0.25">
      <c r="A113" s="36" t="s">
        <v>224</v>
      </c>
      <c r="B113" s="70" t="s">
        <v>376</v>
      </c>
      <c r="C113" s="35"/>
      <c r="D113" s="34"/>
      <c r="E113" s="34"/>
      <c r="F113" s="33"/>
    </row>
    <row r="114" spans="1:6" ht="21.75" customHeight="1" thickBot="1" x14ac:dyDescent="0.25">
      <c r="A114" s="32"/>
      <c r="B114" s="31"/>
      <c r="C114" s="38">
        <v>1</v>
      </c>
      <c r="D114" s="29" t="s">
        <v>129</v>
      </c>
      <c r="E114" s="28"/>
      <c r="F114" s="27">
        <f>C114*E114</f>
        <v>0</v>
      </c>
    </row>
    <row r="115" spans="1:6" ht="15" x14ac:dyDescent="0.2">
      <c r="A115" s="25"/>
      <c r="B115" s="49"/>
      <c r="C115" s="48"/>
      <c r="D115" s="48"/>
      <c r="E115" s="48"/>
      <c r="F115" s="48"/>
    </row>
    <row r="116" spans="1:6" ht="166.5" thickBot="1" x14ac:dyDescent="0.25">
      <c r="A116" s="36" t="s">
        <v>225</v>
      </c>
      <c r="B116" s="70" t="s">
        <v>375</v>
      </c>
      <c r="C116" s="35"/>
      <c r="D116" s="34"/>
      <c r="E116" s="34"/>
      <c r="F116" s="33"/>
    </row>
    <row r="117" spans="1:6" ht="21.75" customHeight="1" thickBot="1" x14ac:dyDescent="0.25">
      <c r="A117" s="32"/>
      <c r="B117" s="31"/>
      <c r="C117" s="38">
        <v>1</v>
      </c>
      <c r="D117" s="29" t="s">
        <v>129</v>
      </c>
      <c r="E117" s="28"/>
      <c r="F117" s="27">
        <f>C117*E117</f>
        <v>0</v>
      </c>
    </row>
    <row r="118" spans="1:6" ht="15" x14ac:dyDescent="0.2">
      <c r="A118" s="25"/>
      <c r="B118" s="49"/>
      <c r="C118" s="48"/>
      <c r="D118" s="48"/>
      <c r="E118" s="48"/>
      <c r="F118" s="48"/>
    </row>
    <row r="119" spans="1:6" ht="15" x14ac:dyDescent="0.2">
      <c r="A119" s="25"/>
      <c r="B119" s="49"/>
      <c r="C119" s="48"/>
      <c r="D119" s="48"/>
      <c r="E119" s="48"/>
      <c r="F119" s="48"/>
    </row>
    <row r="120" spans="1:6" ht="18.75" thickBot="1" x14ac:dyDescent="0.25">
      <c r="A120" s="235"/>
      <c r="B120" s="236" t="s">
        <v>380</v>
      </c>
      <c r="C120" s="48"/>
      <c r="D120" s="48"/>
      <c r="E120" s="48"/>
      <c r="F120" s="48"/>
    </row>
    <row r="121" spans="1:6" ht="15.75" thickTop="1" x14ac:dyDescent="0.2">
      <c r="A121" s="25"/>
      <c r="B121" s="49"/>
      <c r="C121" s="48"/>
      <c r="D121" s="48"/>
      <c r="E121" s="48"/>
      <c r="F121" s="48"/>
    </row>
    <row r="122" spans="1:6" ht="204.75" thickBot="1" x14ac:dyDescent="0.25">
      <c r="A122" s="36" t="s">
        <v>226</v>
      </c>
      <c r="B122" s="70" t="s">
        <v>381</v>
      </c>
      <c r="C122" s="35"/>
      <c r="D122" s="34"/>
      <c r="E122" s="34"/>
      <c r="F122" s="33"/>
    </row>
    <row r="123" spans="1:6" ht="21.75" customHeight="1" thickBot="1" x14ac:dyDescent="0.25">
      <c r="A123" s="32"/>
      <c r="B123" s="31"/>
      <c r="C123" s="38">
        <v>1</v>
      </c>
      <c r="D123" s="29" t="s">
        <v>129</v>
      </c>
      <c r="E123" s="28"/>
      <c r="F123" s="27">
        <f>C123*E123</f>
        <v>0</v>
      </c>
    </row>
    <row r="124" spans="1:6" ht="15" x14ac:dyDescent="0.2">
      <c r="A124" s="25"/>
      <c r="B124" s="49"/>
      <c r="C124" s="48"/>
      <c r="D124" s="48"/>
      <c r="E124" s="48"/>
      <c r="F124" s="48"/>
    </row>
    <row r="125" spans="1:6" ht="128.25" thickBot="1" x14ac:dyDescent="0.25">
      <c r="A125" s="36" t="s">
        <v>227</v>
      </c>
      <c r="B125" s="70" t="s">
        <v>383</v>
      </c>
      <c r="C125" s="35"/>
      <c r="D125" s="34"/>
      <c r="E125" s="34"/>
      <c r="F125" s="33"/>
    </row>
    <row r="126" spans="1:6" ht="21.75" customHeight="1" thickBot="1" x14ac:dyDescent="0.25">
      <c r="A126" s="32"/>
      <c r="B126" s="31"/>
      <c r="C126" s="38">
        <v>1</v>
      </c>
      <c r="D126" s="29" t="s">
        <v>129</v>
      </c>
      <c r="E126" s="28"/>
      <c r="F126" s="27">
        <f>C126*E126</f>
        <v>0</v>
      </c>
    </row>
    <row r="127" spans="1:6" ht="15" x14ac:dyDescent="0.2">
      <c r="A127" s="25"/>
      <c r="B127" s="49"/>
      <c r="C127" s="48"/>
      <c r="D127" s="48"/>
      <c r="E127" s="48"/>
      <c r="F127" s="48"/>
    </row>
    <row r="128" spans="1:6" ht="44.25" customHeight="1" x14ac:dyDescent="0.2">
      <c r="A128" s="267" t="s">
        <v>632</v>
      </c>
      <c r="B128" s="267"/>
      <c r="C128" s="267"/>
      <c r="D128" s="267"/>
      <c r="E128" s="267"/>
      <c r="F128" s="267"/>
    </row>
    <row r="129" spans="1:6" ht="44.25" customHeight="1" x14ac:dyDescent="0.2">
      <c r="A129" s="267"/>
      <c r="B129" s="267"/>
      <c r="C129" s="267"/>
      <c r="D129" s="267"/>
      <c r="E129" s="267"/>
      <c r="F129" s="267"/>
    </row>
    <row r="130" spans="1:6" ht="87.75" customHeight="1" x14ac:dyDescent="0.2">
      <c r="A130" s="267"/>
      <c r="B130" s="267"/>
      <c r="C130" s="267"/>
      <c r="D130" s="267"/>
      <c r="E130" s="267"/>
      <c r="F130" s="267"/>
    </row>
    <row r="131" spans="1:6" ht="15.75" customHeight="1" x14ac:dyDescent="0.2">
      <c r="A131" s="25"/>
      <c r="B131" s="49"/>
      <c r="C131" s="48"/>
      <c r="D131" s="48"/>
      <c r="E131" s="48"/>
      <c r="F131" s="48"/>
    </row>
    <row r="132" spans="1:6" ht="18.75" thickBot="1" x14ac:dyDescent="0.25">
      <c r="A132" s="235"/>
      <c r="B132" s="236" t="s">
        <v>385</v>
      </c>
      <c r="C132" s="48"/>
      <c r="D132" s="48"/>
      <c r="E132" s="48"/>
      <c r="F132" s="48"/>
    </row>
    <row r="133" spans="1:6" ht="15.75" thickTop="1" x14ac:dyDescent="0.2">
      <c r="A133" s="25"/>
      <c r="B133" s="49"/>
      <c r="C133" s="48"/>
      <c r="D133" s="48"/>
      <c r="E133" s="48"/>
      <c r="F133" s="48"/>
    </row>
    <row r="134" spans="1:6" ht="115.5" thickBot="1" x14ac:dyDescent="0.25">
      <c r="A134" s="36" t="s">
        <v>228</v>
      </c>
      <c r="B134" s="70" t="s">
        <v>386</v>
      </c>
      <c r="C134" s="35"/>
      <c r="D134" s="34"/>
      <c r="E134" s="34"/>
      <c r="F134" s="33"/>
    </row>
    <row r="135" spans="1:6" ht="21.75" customHeight="1" thickBot="1" x14ac:dyDescent="0.25">
      <c r="A135" s="32"/>
      <c r="B135" s="31"/>
      <c r="C135" s="38">
        <v>21</v>
      </c>
      <c r="D135" s="29" t="s">
        <v>129</v>
      </c>
      <c r="E135" s="28"/>
      <c r="F135" s="27">
        <f>C135*E135</f>
        <v>0</v>
      </c>
    </row>
    <row r="136" spans="1:6" ht="15" x14ac:dyDescent="0.2">
      <c r="A136" s="25"/>
      <c r="B136" s="49"/>
      <c r="C136" s="48"/>
      <c r="D136" s="48"/>
      <c r="E136" s="48"/>
      <c r="F136" s="48"/>
    </row>
    <row r="137" spans="1:6" ht="115.5" thickBot="1" x14ac:dyDescent="0.25">
      <c r="A137" s="36" t="s">
        <v>229</v>
      </c>
      <c r="B137" s="70" t="s">
        <v>387</v>
      </c>
      <c r="C137" s="35"/>
      <c r="D137" s="34"/>
      <c r="E137" s="34"/>
      <c r="F137" s="33"/>
    </row>
    <row r="138" spans="1:6" ht="21.75" customHeight="1" thickBot="1" x14ac:dyDescent="0.25">
      <c r="A138" s="32"/>
      <c r="B138" s="31" t="s">
        <v>388</v>
      </c>
      <c r="C138" s="38">
        <v>1</v>
      </c>
      <c r="D138" s="29" t="s">
        <v>129</v>
      </c>
      <c r="E138" s="28"/>
      <c r="F138" s="27">
        <f>C138*E138</f>
        <v>0</v>
      </c>
    </row>
    <row r="139" spans="1:6" ht="21.75" customHeight="1" thickBot="1" x14ac:dyDescent="0.25">
      <c r="A139" s="32"/>
      <c r="B139" s="31" t="s">
        <v>389</v>
      </c>
      <c r="C139" s="38">
        <v>1</v>
      </c>
      <c r="D139" s="29" t="s">
        <v>33</v>
      </c>
      <c r="E139" s="28"/>
      <c r="F139" s="27">
        <f>C139*E139</f>
        <v>0</v>
      </c>
    </row>
    <row r="140" spans="1:6" ht="15" x14ac:dyDescent="0.2">
      <c r="A140" s="25"/>
      <c r="B140" s="49"/>
      <c r="C140" s="48"/>
      <c r="D140" s="48"/>
      <c r="E140" s="48"/>
      <c r="F140" s="48"/>
    </row>
    <row r="141" spans="1:6" ht="128.25" thickBot="1" x14ac:dyDescent="0.25">
      <c r="A141" s="36" t="s">
        <v>230</v>
      </c>
      <c r="B141" s="70" t="s">
        <v>390</v>
      </c>
      <c r="C141" s="35"/>
      <c r="D141" s="34"/>
      <c r="E141" s="34"/>
      <c r="F141" s="33"/>
    </row>
    <row r="142" spans="1:6" ht="21.75" customHeight="1" thickBot="1" x14ac:dyDescent="0.25">
      <c r="A142" s="32"/>
      <c r="B142" s="31" t="s">
        <v>388</v>
      </c>
      <c r="C142" s="38">
        <v>168</v>
      </c>
      <c r="D142" s="29" t="s">
        <v>129</v>
      </c>
      <c r="E142" s="28"/>
      <c r="F142" s="27">
        <f>C142*E142</f>
        <v>0</v>
      </c>
    </row>
    <row r="143" spans="1:6" ht="21.75" customHeight="1" thickBot="1" x14ac:dyDescent="0.25">
      <c r="A143" s="32"/>
      <c r="B143" s="31" t="s">
        <v>389</v>
      </c>
      <c r="C143" s="38">
        <v>168</v>
      </c>
      <c r="D143" s="29" t="s">
        <v>33</v>
      </c>
      <c r="E143" s="28"/>
      <c r="F143" s="27">
        <f>C143*E143</f>
        <v>0</v>
      </c>
    </row>
    <row r="144" spans="1:6" ht="15" x14ac:dyDescent="0.2">
      <c r="A144" s="25"/>
      <c r="B144" s="49"/>
      <c r="C144" s="48"/>
      <c r="D144" s="48"/>
      <c r="E144" s="48"/>
      <c r="F144" s="48"/>
    </row>
    <row r="145" spans="1:6" ht="141" thickBot="1" x14ac:dyDescent="0.25">
      <c r="A145" s="36" t="s">
        <v>231</v>
      </c>
      <c r="B145" s="70" t="s">
        <v>397</v>
      </c>
      <c r="C145" s="35"/>
      <c r="D145" s="34"/>
      <c r="E145" s="34"/>
      <c r="F145" s="33"/>
    </row>
    <row r="146" spans="1:6" ht="21.75" customHeight="1" thickBot="1" x14ac:dyDescent="0.25">
      <c r="A146" s="32"/>
      <c r="B146" s="31" t="s">
        <v>388</v>
      </c>
      <c r="C146" s="38">
        <v>60</v>
      </c>
      <c r="D146" s="29" t="s">
        <v>129</v>
      </c>
      <c r="E146" s="28"/>
      <c r="F146" s="27">
        <f>C146*E146</f>
        <v>0</v>
      </c>
    </row>
    <row r="147" spans="1:6" ht="21.75" customHeight="1" thickBot="1" x14ac:dyDescent="0.25">
      <c r="A147" s="32"/>
      <c r="B147" s="31" t="s">
        <v>389</v>
      </c>
      <c r="C147" s="38">
        <v>60</v>
      </c>
      <c r="D147" s="29" t="s">
        <v>33</v>
      </c>
      <c r="E147" s="28"/>
      <c r="F147" s="27">
        <f>C147*E147</f>
        <v>0</v>
      </c>
    </row>
    <row r="148" spans="1:6" ht="15" x14ac:dyDescent="0.2">
      <c r="A148" s="25"/>
      <c r="B148" s="49"/>
      <c r="C148" s="48"/>
      <c r="D148" s="48"/>
      <c r="E148" s="48"/>
      <c r="F148" s="48"/>
    </row>
    <row r="149" spans="1:6" ht="115.5" thickBot="1" x14ac:dyDescent="0.25">
      <c r="A149" s="36" t="s">
        <v>420</v>
      </c>
      <c r="B149" s="70" t="s">
        <v>391</v>
      </c>
      <c r="C149" s="35"/>
      <c r="D149" s="34"/>
      <c r="E149" s="34"/>
      <c r="F149" s="33"/>
    </row>
    <row r="150" spans="1:6" ht="21.75" customHeight="1" thickBot="1" x14ac:dyDescent="0.25">
      <c r="A150" s="32"/>
      <c r="B150" s="31"/>
      <c r="C150" s="38">
        <v>2</v>
      </c>
      <c r="D150" s="29" t="s">
        <v>129</v>
      </c>
      <c r="E150" s="28"/>
      <c r="F150" s="27">
        <f>C150*E150</f>
        <v>0</v>
      </c>
    </row>
    <row r="151" spans="1:6" ht="15" x14ac:dyDescent="0.2">
      <c r="A151" s="25"/>
      <c r="B151" s="49"/>
      <c r="C151" s="48"/>
      <c r="D151" s="48"/>
      <c r="E151" s="48"/>
      <c r="F151" s="48"/>
    </row>
    <row r="152" spans="1:6" ht="115.5" thickBot="1" x14ac:dyDescent="0.25">
      <c r="A152" s="36" t="s">
        <v>421</v>
      </c>
      <c r="B152" s="70" t="s">
        <v>392</v>
      </c>
      <c r="C152" s="35"/>
      <c r="D152" s="34"/>
      <c r="E152" s="34"/>
      <c r="F152" s="33"/>
    </row>
    <row r="153" spans="1:6" ht="21.75" customHeight="1" thickBot="1" x14ac:dyDescent="0.25">
      <c r="A153" s="32"/>
      <c r="B153" s="31"/>
      <c r="C153" s="38">
        <v>20</v>
      </c>
      <c r="D153" s="29" t="s">
        <v>129</v>
      </c>
      <c r="E153" s="28"/>
      <c r="F153" s="27">
        <f>C153*E153</f>
        <v>0</v>
      </c>
    </row>
    <row r="154" spans="1:6" ht="15" x14ac:dyDescent="0.2">
      <c r="A154" s="25"/>
      <c r="B154" s="49"/>
      <c r="C154" s="48"/>
      <c r="D154" s="48"/>
      <c r="E154" s="48"/>
      <c r="F154" s="48"/>
    </row>
    <row r="155" spans="1:6" ht="115.5" thickBot="1" x14ac:dyDescent="0.25">
      <c r="A155" s="36" t="s">
        <v>422</v>
      </c>
      <c r="B155" s="70" t="s">
        <v>704</v>
      </c>
      <c r="C155" s="35"/>
      <c r="D155" s="34"/>
      <c r="E155" s="34"/>
      <c r="F155" s="33"/>
    </row>
    <row r="156" spans="1:6" ht="21.75" customHeight="1" thickBot="1" x14ac:dyDescent="0.25">
      <c r="A156" s="32"/>
      <c r="B156" s="31"/>
      <c r="C156" s="38">
        <v>2</v>
      </c>
      <c r="D156" s="29" t="s">
        <v>129</v>
      </c>
      <c r="E156" s="28"/>
      <c r="F156" s="27">
        <f>C156*E156</f>
        <v>0</v>
      </c>
    </row>
    <row r="157" spans="1:6" ht="15" x14ac:dyDescent="0.2">
      <c r="A157" s="25"/>
      <c r="B157" s="49"/>
      <c r="C157" s="48"/>
      <c r="D157" s="48"/>
      <c r="E157" s="48"/>
      <c r="F157" s="48"/>
    </row>
    <row r="158" spans="1:6" ht="141" thickBot="1" x14ac:dyDescent="0.25">
      <c r="A158" s="36" t="s">
        <v>423</v>
      </c>
      <c r="B158" s="70" t="s">
        <v>703</v>
      </c>
      <c r="C158" s="35"/>
      <c r="D158" s="34"/>
      <c r="E158" s="34"/>
      <c r="F158" s="33"/>
    </row>
    <row r="159" spans="1:6" ht="21.75" customHeight="1" thickBot="1" x14ac:dyDescent="0.25">
      <c r="A159" s="32"/>
      <c r="B159" s="31" t="s">
        <v>393</v>
      </c>
      <c r="C159" s="38">
        <v>64</v>
      </c>
      <c r="D159" s="29" t="s">
        <v>129</v>
      </c>
      <c r="E159" s="28"/>
      <c r="F159" s="27">
        <f>C159*E159</f>
        <v>0</v>
      </c>
    </row>
    <row r="160" spans="1:6" ht="21.75" customHeight="1" thickBot="1" x14ac:dyDescent="0.25">
      <c r="A160" s="32"/>
      <c r="B160" s="31" t="s">
        <v>389</v>
      </c>
      <c r="C160" s="38">
        <v>64</v>
      </c>
      <c r="D160" s="29" t="s">
        <v>33</v>
      </c>
      <c r="E160" s="28"/>
      <c r="F160" s="27">
        <f>C160*E160</f>
        <v>0</v>
      </c>
    </row>
    <row r="161" spans="1:6" ht="15" x14ac:dyDescent="0.2">
      <c r="A161" s="25"/>
      <c r="B161" s="49"/>
      <c r="C161" s="48"/>
      <c r="D161" s="48"/>
      <c r="E161" s="48"/>
      <c r="F161" s="48"/>
    </row>
    <row r="162" spans="1:6" ht="18.75" thickBot="1" x14ac:dyDescent="0.25">
      <c r="A162" s="235"/>
      <c r="B162" s="236" t="s">
        <v>394</v>
      </c>
      <c r="C162" s="48"/>
      <c r="D162" s="48"/>
      <c r="E162" s="48"/>
      <c r="F162" s="48"/>
    </row>
    <row r="163" spans="1:6" ht="18.75" thickTop="1" x14ac:dyDescent="0.2">
      <c r="A163" s="241"/>
      <c r="B163" s="242"/>
      <c r="C163" s="48"/>
      <c r="D163" s="48"/>
      <c r="E163" s="48"/>
      <c r="F163" s="48"/>
    </row>
    <row r="164" spans="1:6" ht="18" x14ac:dyDescent="0.2">
      <c r="A164" s="241"/>
      <c r="B164" s="242"/>
      <c r="C164" s="48"/>
      <c r="D164" s="48"/>
      <c r="E164" s="48"/>
      <c r="F164" s="48"/>
    </row>
    <row r="165" spans="1:6" ht="18" x14ac:dyDescent="0.2">
      <c r="A165" s="241"/>
      <c r="B165" s="242"/>
      <c r="C165" s="48"/>
      <c r="D165" s="48"/>
      <c r="E165" s="48"/>
      <c r="F165" s="48"/>
    </row>
    <row r="166" spans="1:6" ht="15" x14ac:dyDescent="0.2">
      <c r="A166" s="25"/>
      <c r="B166" s="49"/>
      <c r="C166" s="48"/>
      <c r="D166" s="48"/>
      <c r="E166" s="48"/>
      <c r="F166" s="48"/>
    </row>
    <row r="167" spans="1:6" ht="128.25" thickBot="1" x14ac:dyDescent="0.25">
      <c r="A167" s="36" t="s">
        <v>424</v>
      </c>
      <c r="B167" s="70" t="s">
        <v>623</v>
      </c>
      <c r="C167" s="35"/>
      <c r="D167" s="34"/>
      <c r="E167" s="34"/>
      <c r="F167" s="33"/>
    </row>
    <row r="168" spans="1:6" ht="21.75" customHeight="1" thickBot="1" x14ac:dyDescent="0.25">
      <c r="A168" s="32"/>
      <c r="B168" s="31" t="s">
        <v>388</v>
      </c>
      <c r="C168" s="38">
        <v>11</v>
      </c>
      <c r="D168" s="29" t="s">
        <v>129</v>
      </c>
      <c r="E168" s="28"/>
      <c r="F168" s="27">
        <f>C168*E168</f>
        <v>0</v>
      </c>
    </row>
    <row r="169" spans="1:6" ht="21.75" customHeight="1" thickBot="1" x14ac:dyDescent="0.25">
      <c r="A169" s="32"/>
      <c r="B169" s="31" t="s">
        <v>626</v>
      </c>
      <c r="C169" s="38">
        <v>11</v>
      </c>
      <c r="D169" s="29" t="s">
        <v>33</v>
      </c>
      <c r="E169" s="28"/>
      <c r="F169" s="27">
        <f>C169*E169</f>
        <v>0</v>
      </c>
    </row>
    <row r="170" spans="1:6" ht="15" x14ac:dyDescent="0.2">
      <c r="A170" s="25"/>
      <c r="B170" s="49"/>
      <c r="C170" s="48"/>
      <c r="D170" s="48"/>
      <c r="E170" s="48"/>
      <c r="F170" s="48"/>
    </row>
    <row r="171" spans="1:6" ht="128.25" thickBot="1" x14ac:dyDescent="0.25">
      <c r="A171" s="36" t="s">
        <v>425</v>
      </c>
      <c r="B171" s="70" t="s">
        <v>624</v>
      </c>
      <c r="C171" s="35"/>
      <c r="D171" s="34"/>
      <c r="E171" s="34"/>
      <c r="F171" s="33"/>
    </row>
    <row r="172" spans="1:6" ht="21.75" customHeight="1" thickBot="1" x14ac:dyDescent="0.25">
      <c r="A172" s="32"/>
      <c r="B172" s="31" t="s">
        <v>388</v>
      </c>
      <c r="C172" s="38">
        <v>20</v>
      </c>
      <c r="D172" s="29" t="s">
        <v>129</v>
      </c>
      <c r="E172" s="28"/>
      <c r="F172" s="27">
        <f>C172*E172</f>
        <v>0</v>
      </c>
    </row>
    <row r="173" spans="1:6" ht="21.75" customHeight="1" thickBot="1" x14ac:dyDescent="0.25">
      <c r="A173" s="32"/>
      <c r="B173" s="31" t="s">
        <v>626</v>
      </c>
      <c r="C173" s="38">
        <v>20</v>
      </c>
      <c r="D173" s="29" t="s">
        <v>33</v>
      </c>
      <c r="E173" s="28"/>
      <c r="F173" s="27">
        <f>C173*E173</f>
        <v>0</v>
      </c>
    </row>
    <row r="174" spans="1:6" ht="15" x14ac:dyDescent="0.2">
      <c r="A174" s="25"/>
      <c r="B174" s="49"/>
      <c r="C174" s="48"/>
      <c r="D174" s="48"/>
      <c r="E174" s="48"/>
      <c r="F174" s="48"/>
    </row>
    <row r="175" spans="1:6" ht="128.25" thickBot="1" x14ac:dyDescent="0.25">
      <c r="A175" s="36" t="s">
        <v>426</v>
      </c>
      <c r="B175" s="70" t="s">
        <v>625</v>
      </c>
      <c r="C175" s="35"/>
      <c r="D175" s="34"/>
      <c r="E175" s="34"/>
      <c r="F175" s="33"/>
    </row>
    <row r="176" spans="1:6" ht="21.75" customHeight="1" thickBot="1" x14ac:dyDescent="0.25">
      <c r="A176" s="32"/>
      <c r="B176" s="31" t="s">
        <v>388</v>
      </c>
      <c r="C176" s="38">
        <v>2</v>
      </c>
      <c r="D176" s="29" t="s">
        <v>129</v>
      </c>
      <c r="E176" s="28"/>
      <c r="F176" s="27">
        <f>C176*E176</f>
        <v>0</v>
      </c>
    </row>
    <row r="177" spans="1:6" ht="21.75" customHeight="1" thickBot="1" x14ac:dyDescent="0.25">
      <c r="A177" s="32"/>
      <c r="B177" s="31" t="s">
        <v>626</v>
      </c>
      <c r="C177" s="38">
        <v>2</v>
      </c>
      <c r="D177" s="29" t="s">
        <v>33</v>
      </c>
      <c r="E177" s="28"/>
      <c r="F177" s="27">
        <f>C177*E177</f>
        <v>0</v>
      </c>
    </row>
    <row r="178" spans="1:6" ht="15" x14ac:dyDescent="0.2">
      <c r="A178" s="25"/>
      <c r="B178" s="49"/>
      <c r="C178" s="48"/>
      <c r="D178" s="48"/>
      <c r="E178" s="48"/>
      <c r="F178" s="48"/>
    </row>
    <row r="179" spans="1:6" ht="18.75" thickBot="1" x14ac:dyDescent="0.25">
      <c r="A179" s="235"/>
      <c r="B179" s="236" t="s">
        <v>395</v>
      </c>
      <c r="C179" s="48"/>
      <c r="D179" s="48"/>
      <c r="E179" s="48"/>
      <c r="F179" s="48"/>
    </row>
    <row r="180" spans="1:6" ht="15.75" thickTop="1" x14ac:dyDescent="0.2">
      <c r="A180" s="25"/>
      <c r="B180" s="49"/>
      <c r="C180" s="48"/>
      <c r="D180" s="48"/>
      <c r="E180" s="48"/>
      <c r="F180" s="48"/>
    </row>
    <row r="181" spans="1:6" ht="102.75" thickBot="1" x14ac:dyDescent="0.25">
      <c r="A181" s="36" t="s">
        <v>427</v>
      </c>
      <c r="B181" s="70" t="s">
        <v>705</v>
      </c>
      <c r="C181" s="35"/>
      <c r="D181" s="34"/>
      <c r="E181" s="34"/>
      <c r="F181" s="33"/>
    </row>
    <row r="182" spans="1:6" ht="21.75" customHeight="1" thickBot="1" x14ac:dyDescent="0.25">
      <c r="A182" s="32"/>
      <c r="B182" s="31" t="s">
        <v>388</v>
      </c>
      <c r="C182" s="38">
        <v>6</v>
      </c>
      <c r="D182" s="29" t="s">
        <v>129</v>
      </c>
      <c r="E182" s="28"/>
      <c r="F182" s="27">
        <f>C182*E182</f>
        <v>0</v>
      </c>
    </row>
    <row r="183" spans="1:6" ht="21.75" customHeight="1" thickBot="1" x14ac:dyDescent="0.25">
      <c r="A183" s="32"/>
      <c r="B183" s="31" t="s">
        <v>389</v>
      </c>
      <c r="C183" s="38">
        <v>6</v>
      </c>
      <c r="D183" s="29" t="s">
        <v>33</v>
      </c>
      <c r="E183" s="28"/>
      <c r="F183" s="27">
        <f>C183*E183</f>
        <v>0</v>
      </c>
    </row>
    <row r="184" spans="1:6" ht="15" x14ac:dyDescent="0.2">
      <c r="A184" s="25"/>
      <c r="B184" s="49"/>
      <c r="C184" s="48"/>
      <c r="D184" s="48"/>
      <c r="E184" s="48"/>
      <c r="F184" s="48"/>
    </row>
    <row r="185" spans="1:6" ht="115.5" thickBot="1" x14ac:dyDescent="0.25">
      <c r="A185" s="36" t="s">
        <v>428</v>
      </c>
      <c r="B185" s="70" t="s">
        <v>387</v>
      </c>
      <c r="C185" s="35"/>
      <c r="D185" s="34"/>
      <c r="E185" s="34"/>
      <c r="F185" s="33"/>
    </row>
    <row r="186" spans="1:6" ht="21.75" customHeight="1" thickBot="1" x14ac:dyDescent="0.25">
      <c r="A186" s="32"/>
      <c r="B186" s="31" t="s">
        <v>388</v>
      </c>
      <c r="C186" s="38">
        <v>1</v>
      </c>
      <c r="D186" s="29" t="s">
        <v>129</v>
      </c>
      <c r="E186" s="28"/>
      <c r="F186" s="27">
        <f>C186*E186</f>
        <v>0</v>
      </c>
    </row>
    <row r="187" spans="1:6" ht="21.75" customHeight="1" thickBot="1" x14ac:dyDescent="0.25">
      <c r="A187" s="32"/>
      <c r="B187" s="31" t="s">
        <v>389</v>
      </c>
      <c r="C187" s="38">
        <v>1</v>
      </c>
      <c r="D187" s="29" t="s">
        <v>33</v>
      </c>
      <c r="E187" s="28"/>
      <c r="F187" s="27">
        <f>C187*E187</f>
        <v>0</v>
      </c>
    </row>
    <row r="188" spans="1:6" ht="15" x14ac:dyDescent="0.2">
      <c r="A188" s="25"/>
      <c r="B188" s="49"/>
      <c r="C188" s="48"/>
      <c r="D188" s="48"/>
      <c r="E188" s="48"/>
      <c r="F188" s="48"/>
    </row>
    <row r="189" spans="1:6" ht="18.75" thickBot="1" x14ac:dyDescent="0.25">
      <c r="A189" s="235"/>
      <c r="B189" s="236" t="s">
        <v>396</v>
      </c>
      <c r="C189" s="48"/>
      <c r="D189" s="48"/>
      <c r="E189" s="48"/>
      <c r="F189" s="48"/>
    </row>
    <row r="190" spans="1:6" ht="15.75" thickTop="1" x14ac:dyDescent="0.2">
      <c r="A190" s="25"/>
      <c r="B190" s="49"/>
      <c r="C190" s="48"/>
      <c r="D190" s="48"/>
      <c r="E190" s="48"/>
      <c r="F190" s="48"/>
    </row>
    <row r="191" spans="1:6" ht="102.75" thickBot="1" x14ac:dyDescent="0.25">
      <c r="A191" s="36" t="s">
        <v>429</v>
      </c>
      <c r="B191" s="70" t="s">
        <v>708</v>
      </c>
      <c r="C191" s="35"/>
      <c r="D191" s="34"/>
      <c r="E191" s="34"/>
      <c r="F191" s="33"/>
    </row>
    <row r="192" spans="1:6" ht="21.75" customHeight="1" thickBot="1" x14ac:dyDescent="0.25">
      <c r="A192" s="32"/>
      <c r="B192" s="31" t="s">
        <v>388</v>
      </c>
      <c r="C192" s="38">
        <v>6</v>
      </c>
      <c r="D192" s="29" t="s">
        <v>129</v>
      </c>
      <c r="E192" s="28"/>
      <c r="F192" s="27">
        <f>C192*E192</f>
        <v>0</v>
      </c>
    </row>
    <row r="193" spans="1:6" ht="21.75" customHeight="1" thickBot="1" x14ac:dyDescent="0.25">
      <c r="A193" s="32"/>
      <c r="B193" s="31" t="s">
        <v>389</v>
      </c>
      <c r="C193" s="38">
        <v>6</v>
      </c>
      <c r="D193" s="29" t="s">
        <v>33</v>
      </c>
      <c r="E193" s="28"/>
      <c r="F193" s="27">
        <f>C193*E193</f>
        <v>0</v>
      </c>
    </row>
    <row r="194" spans="1:6" ht="15" x14ac:dyDescent="0.2">
      <c r="A194" s="25"/>
      <c r="B194" s="49"/>
      <c r="C194" s="48"/>
      <c r="D194" s="48"/>
      <c r="E194" s="48"/>
      <c r="F194" s="48"/>
    </row>
    <row r="195" spans="1:6" ht="102.75" thickBot="1" x14ac:dyDescent="0.25">
      <c r="A195" s="36" t="s">
        <v>430</v>
      </c>
      <c r="B195" s="70" t="s">
        <v>707</v>
      </c>
      <c r="C195" s="35"/>
      <c r="D195" s="34"/>
      <c r="E195" s="34"/>
      <c r="F195" s="33"/>
    </row>
    <row r="196" spans="1:6" ht="21.75" customHeight="1" thickBot="1" x14ac:dyDescent="0.25">
      <c r="A196" s="32"/>
      <c r="B196" s="31" t="s">
        <v>388</v>
      </c>
      <c r="C196" s="38">
        <v>5</v>
      </c>
      <c r="D196" s="29" t="s">
        <v>129</v>
      </c>
      <c r="E196" s="28"/>
      <c r="F196" s="27">
        <f>C196*E196</f>
        <v>0</v>
      </c>
    </row>
    <row r="197" spans="1:6" ht="21.75" customHeight="1" thickBot="1" x14ac:dyDescent="0.25">
      <c r="A197" s="32"/>
      <c r="B197" s="31" t="s">
        <v>389</v>
      </c>
      <c r="C197" s="38">
        <v>5</v>
      </c>
      <c r="D197" s="29" t="s">
        <v>33</v>
      </c>
      <c r="E197" s="28"/>
      <c r="F197" s="27">
        <f>C197*E197</f>
        <v>0</v>
      </c>
    </row>
    <row r="198" spans="1:6" ht="15" x14ac:dyDescent="0.2">
      <c r="A198" s="25"/>
      <c r="B198" s="49"/>
      <c r="C198" s="48"/>
      <c r="D198" s="48"/>
      <c r="E198" s="48"/>
      <c r="F198" s="48"/>
    </row>
    <row r="199" spans="1:6" ht="115.5" thickBot="1" x14ac:dyDescent="0.25">
      <c r="A199" s="36" t="s">
        <v>431</v>
      </c>
      <c r="B199" s="70" t="s">
        <v>706</v>
      </c>
      <c r="C199" s="35"/>
      <c r="D199" s="34"/>
      <c r="E199" s="34"/>
      <c r="F199" s="33"/>
    </row>
    <row r="200" spans="1:6" ht="21.75" customHeight="1" thickBot="1" x14ac:dyDescent="0.25">
      <c r="A200" s="32"/>
      <c r="B200" s="31" t="s">
        <v>388</v>
      </c>
      <c r="C200" s="38">
        <v>1</v>
      </c>
      <c r="D200" s="29" t="s">
        <v>129</v>
      </c>
      <c r="E200" s="28"/>
      <c r="F200" s="27">
        <f>C200*E200</f>
        <v>0</v>
      </c>
    </row>
    <row r="201" spans="1:6" ht="21.75" customHeight="1" thickBot="1" x14ac:dyDescent="0.25">
      <c r="A201" s="32"/>
      <c r="B201" s="31" t="s">
        <v>389</v>
      </c>
      <c r="C201" s="38">
        <v>1</v>
      </c>
      <c r="D201" s="29" t="s">
        <v>33</v>
      </c>
      <c r="E201" s="28"/>
      <c r="F201" s="27">
        <f>C201*E201</f>
        <v>0</v>
      </c>
    </row>
    <row r="202" spans="1:6" ht="15" x14ac:dyDescent="0.2">
      <c r="A202" s="25"/>
      <c r="B202" s="49"/>
      <c r="C202" s="48"/>
      <c r="D202" s="48"/>
      <c r="E202" s="48"/>
      <c r="F202" s="48"/>
    </row>
    <row r="203" spans="1:6" s="1" customFormat="1" ht="51.75" thickBot="1" x14ac:dyDescent="0.25">
      <c r="A203" s="36" t="s">
        <v>686</v>
      </c>
      <c r="B203" s="69" t="s">
        <v>338</v>
      </c>
      <c r="C203" s="35"/>
      <c r="D203" s="40"/>
      <c r="E203" s="40"/>
      <c r="F203" s="45"/>
    </row>
    <row r="204" spans="1:6" s="1" customFormat="1" ht="21.75" customHeight="1" thickBot="1" x14ac:dyDescent="0.25">
      <c r="A204" s="90"/>
      <c r="B204" s="31"/>
      <c r="C204" s="89">
        <v>0.05</v>
      </c>
      <c r="D204" s="29"/>
      <c r="E204" s="28">
        <f>SUM(F17:F203)</f>
        <v>0</v>
      </c>
      <c r="F204" s="27">
        <f>E204*C204</f>
        <v>0</v>
      </c>
    </row>
    <row r="205" spans="1:6" s="1" customFormat="1" ht="15" x14ac:dyDescent="0.2">
      <c r="A205" s="25"/>
      <c r="B205" s="37"/>
      <c r="C205" s="37"/>
      <c r="D205" s="37"/>
      <c r="E205" s="37"/>
      <c r="F205" s="37"/>
    </row>
    <row r="206" spans="1:6" ht="15.75" thickBot="1" x14ac:dyDescent="0.25">
      <c r="A206" s="25"/>
      <c r="B206" s="49"/>
      <c r="C206" s="48"/>
      <c r="D206" s="48"/>
      <c r="E206" s="48"/>
      <c r="F206" s="48"/>
    </row>
    <row r="207" spans="1:6" ht="17.25" customHeight="1" thickBot="1" x14ac:dyDescent="0.25">
      <c r="A207" s="24" t="s">
        <v>130</v>
      </c>
      <c r="B207" s="59" t="s">
        <v>336</v>
      </c>
      <c r="C207" s="259" t="s">
        <v>23</v>
      </c>
      <c r="D207" s="256"/>
      <c r="E207" s="22"/>
      <c r="F207" s="21">
        <f>SUM(F17:F206)</f>
        <v>0</v>
      </c>
    </row>
    <row r="212" spans="1:6" ht="18.75" thickBot="1" x14ac:dyDescent="0.25">
      <c r="A212" s="245"/>
      <c r="B212" s="236" t="s">
        <v>527</v>
      </c>
    </row>
    <row r="213" spans="1:6" ht="13.5" thickTop="1" x14ac:dyDescent="0.2"/>
    <row r="214" spans="1:6" ht="18.75" thickBot="1" x14ac:dyDescent="0.25">
      <c r="A214" s="235"/>
      <c r="B214" s="236" t="s">
        <v>681</v>
      </c>
      <c r="C214" s="48"/>
      <c r="D214" s="48"/>
      <c r="E214" s="48"/>
      <c r="F214" s="48"/>
    </row>
    <row r="215" spans="1:6" ht="15.75" thickTop="1" x14ac:dyDescent="0.2">
      <c r="A215" s="25"/>
      <c r="B215" s="49"/>
      <c r="C215" s="48"/>
      <c r="D215" s="48"/>
      <c r="E215" s="48"/>
      <c r="F215" s="48"/>
    </row>
    <row r="216" spans="1:6" ht="217.5" thickBot="1" x14ac:dyDescent="0.25">
      <c r="A216" s="36" t="s">
        <v>687</v>
      </c>
      <c r="B216" s="70" t="s">
        <v>365</v>
      </c>
      <c r="C216" s="35"/>
      <c r="D216" s="34"/>
      <c r="E216" s="34"/>
      <c r="F216" s="33"/>
    </row>
    <row r="217" spans="1:6" ht="21.75" customHeight="1" thickBot="1" x14ac:dyDescent="0.25">
      <c r="A217" s="32"/>
      <c r="B217" s="31"/>
      <c r="C217" s="38">
        <v>1</v>
      </c>
      <c r="D217" s="29" t="s">
        <v>129</v>
      </c>
      <c r="E217" s="28"/>
      <c r="F217" s="27">
        <f>C217*E217</f>
        <v>0</v>
      </c>
    </row>
    <row r="218" spans="1:6" ht="15" x14ac:dyDescent="0.2">
      <c r="A218" s="25"/>
      <c r="B218" s="49"/>
      <c r="C218" s="48"/>
      <c r="D218" s="48"/>
      <c r="E218" s="48"/>
      <c r="F218" s="48"/>
    </row>
    <row r="219" spans="1:6" ht="128.25" thickBot="1" x14ac:dyDescent="0.25">
      <c r="A219" s="36" t="s">
        <v>688</v>
      </c>
      <c r="B219" s="70" t="s">
        <v>367</v>
      </c>
      <c r="C219" s="35"/>
      <c r="D219" s="34"/>
      <c r="E219" s="34"/>
      <c r="F219" s="33"/>
    </row>
    <row r="220" spans="1:6" ht="21.75" customHeight="1" thickBot="1" x14ac:dyDescent="0.25">
      <c r="A220" s="32"/>
      <c r="B220" s="31"/>
      <c r="C220" s="38">
        <v>4</v>
      </c>
      <c r="D220" s="29" t="s">
        <v>129</v>
      </c>
      <c r="E220" s="28"/>
      <c r="F220" s="27">
        <f>C220*E220</f>
        <v>0</v>
      </c>
    </row>
    <row r="221" spans="1:6" ht="15" x14ac:dyDescent="0.2">
      <c r="A221" s="25"/>
      <c r="B221" s="49"/>
      <c r="C221" s="48"/>
      <c r="D221" s="48"/>
      <c r="E221" s="48"/>
      <c r="F221" s="48"/>
    </row>
    <row r="222" spans="1:6" ht="102.75" thickBot="1" x14ac:dyDescent="0.25">
      <c r="A222" s="36" t="s">
        <v>689</v>
      </c>
      <c r="B222" s="70" t="s">
        <v>709</v>
      </c>
      <c r="C222" s="35"/>
      <c r="D222" s="34"/>
      <c r="E222" s="34"/>
      <c r="F222" s="33"/>
    </row>
    <row r="223" spans="1:6" ht="21.75" customHeight="1" thickBot="1" x14ac:dyDescent="0.25">
      <c r="A223" s="32"/>
      <c r="B223" s="31"/>
      <c r="C223" s="38">
        <v>10</v>
      </c>
      <c r="D223" s="29" t="s">
        <v>129</v>
      </c>
      <c r="E223" s="28"/>
      <c r="F223" s="27">
        <f>C223*E223</f>
        <v>0</v>
      </c>
    </row>
    <row r="224" spans="1:6" ht="15" x14ac:dyDescent="0.2">
      <c r="A224" s="25"/>
      <c r="B224" s="49"/>
      <c r="C224" s="48"/>
      <c r="D224" s="48"/>
      <c r="E224" s="48"/>
      <c r="F224" s="48"/>
    </row>
    <row r="225" spans="1:6" ht="141" thickBot="1" x14ac:dyDescent="0.25">
      <c r="A225" s="36" t="s">
        <v>690</v>
      </c>
      <c r="B225" s="70" t="s">
        <v>368</v>
      </c>
      <c r="C225" s="35"/>
      <c r="D225" s="34"/>
      <c r="E225" s="34"/>
      <c r="F225" s="33"/>
    </row>
    <row r="226" spans="1:6" ht="21.75" customHeight="1" thickBot="1" x14ac:dyDescent="0.25">
      <c r="A226" s="32"/>
      <c r="B226" s="31"/>
      <c r="C226" s="38">
        <v>1</v>
      </c>
      <c r="D226" s="29" t="s">
        <v>129</v>
      </c>
      <c r="E226" s="28"/>
      <c r="F226" s="27">
        <f>C226*E226</f>
        <v>0</v>
      </c>
    </row>
    <row r="227" spans="1:6" ht="15" x14ac:dyDescent="0.2">
      <c r="A227" s="25"/>
      <c r="B227" s="49"/>
      <c r="C227" s="48"/>
      <c r="D227" s="48"/>
      <c r="E227" s="48"/>
      <c r="F227" s="48"/>
    </row>
    <row r="228" spans="1:6" ht="153.75" thickBot="1" x14ac:dyDescent="0.25">
      <c r="A228" s="36" t="s">
        <v>691</v>
      </c>
      <c r="B228" s="70" t="s">
        <v>369</v>
      </c>
      <c r="C228" s="35"/>
      <c r="D228" s="34"/>
      <c r="E228" s="34"/>
      <c r="F228" s="33"/>
    </row>
    <row r="229" spans="1:6" ht="21.75" customHeight="1" thickBot="1" x14ac:dyDescent="0.25">
      <c r="A229" s="32"/>
      <c r="B229" s="31"/>
      <c r="C229" s="38">
        <v>1</v>
      </c>
      <c r="D229" s="29" t="s">
        <v>129</v>
      </c>
      <c r="E229" s="28"/>
      <c r="F229" s="27">
        <f>C229*E229</f>
        <v>0</v>
      </c>
    </row>
    <row r="230" spans="1:6" ht="15" x14ac:dyDescent="0.2">
      <c r="A230" s="25"/>
      <c r="B230" s="49"/>
      <c r="C230" s="48"/>
      <c r="D230" s="48"/>
      <c r="E230" s="48"/>
      <c r="F230" s="48"/>
    </row>
    <row r="231" spans="1:6" ht="153.75" thickBot="1" x14ac:dyDescent="0.25">
      <c r="A231" s="36" t="s">
        <v>692</v>
      </c>
      <c r="B231" s="70" t="s">
        <v>370</v>
      </c>
      <c r="C231" s="35"/>
      <c r="D231" s="34"/>
      <c r="E231" s="34"/>
      <c r="F231" s="33"/>
    </row>
    <row r="232" spans="1:6" ht="21.75" customHeight="1" thickBot="1" x14ac:dyDescent="0.25">
      <c r="A232" s="32"/>
      <c r="B232" s="31"/>
      <c r="C232" s="38">
        <v>1</v>
      </c>
      <c r="D232" s="29" t="s">
        <v>129</v>
      </c>
      <c r="E232" s="28"/>
      <c r="F232" s="27">
        <f>C232*E232</f>
        <v>0</v>
      </c>
    </row>
    <row r="233" spans="1:6" ht="15" x14ac:dyDescent="0.2">
      <c r="A233" s="25"/>
      <c r="B233" s="49"/>
      <c r="C233" s="48"/>
      <c r="D233" s="48"/>
      <c r="E233" s="48"/>
      <c r="F233" s="48"/>
    </row>
    <row r="234" spans="1:6" ht="18.75" thickBot="1" x14ac:dyDescent="0.25">
      <c r="A234" s="235"/>
      <c r="B234" s="236" t="s">
        <v>682</v>
      </c>
      <c r="C234" s="48"/>
      <c r="D234" s="48"/>
      <c r="E234" s="48"/>
      <c r="F234" s="48"/>
    </row>
    <row r="235" spans="1:6" ht="15.75" thickTop="1" x14ac:dyDescent="0.2">
      <c r="A235" s="25"/>
      <c r="B235" s="49"/>
      <c r="C235" s="48"/>
      <c r="D235" s="48"/>
      <c r="E235" s="48"/>
      <c r="F235" s="48"/>
    </row>
    <row r="236" spans="1:6" ht="179.25" thickBot="1" x14ac:dyDescent="0.25">
      <c r="A236" s="36" t="s">
        <v>693</v>
      </c>
      <c r="B236" s="70" t="s">
        <v>373</v>
      </c>
      <c r="C236" s="35"/>
      <c r="D236" s="34"/>
      <c r="E236" s="34"/>
      <c r="F236" s="33"/>
    </row>
    <row r="237" spans="1:6" ht="21.75" customHeight="1" thickBot="1" x14ac:dyDescent="0.25">
      <c r="A237" s="32"/>
      <c r="B237" s="31"/>
      <c r="C237" s="38">
        <v>1</v>
      </c>
      <c r="D237" s="29" t="s">
        <v>129</v>
      </c>
      <c r="E237" s="28"/>
      <c r="F237" s="27">
        <f>C237*E237</f>
        <v>0</v>
      </c>
    </row>
    <row r="238" spans="1:6" ht="15" x14ac:dyDescent="0.2">
      <c r="A238" s="25"/>
      <c r="B238" s="49"/>
      <c r="C238" s="48"/>
      <c r="D238" s="48"/>
      <c r="E238" s="48"/>
      <c r="F238" s="48"/>
    </row>
    <row r="239" spans="1:6" ht="115.5" thickBot="1" x14ac:dyDescent="0.25">
      <c r="A239" s="36" t="s">
        <v>694</v>
      </c>
      <c r="B239" s="70" t="s">
        <v>377</v>
      </c>
      <c r="C239" s="35"/>
      <c r="D239" s="34"/>
      <c r="E239" s="34"/>
      <c r="F239" s="33"/>
    </row>
    <row r="240" spans="1:6" ht="21.75" customHeight="1" thickBot="1" x14ac:dyDescent="0.25">
      <c r="A240" s="32"/>
      <c r="B240" s="31"/>
      <c r="C240" s="38">
        <v>3</v>
      </c>
      <c r="D240" s="29" t="s">
        <v>129</v>
      </c>
      <c r="E240" s="28"/>
      <c r="F240" s="27">
        <f>C240*E240</f>
        <v>0</v>
      </c>
    </row>
    <row r="241" spans="1:6" ht="15" x14ac:dyDescent="0.2">
      <c r="A241" s="25"/>
      <c r="B241" s="49"/>
      <c r="C241" s="48"/>
      <c r="D241" s="48"/>
      <c r="E241" s="48"/>
      <c r="F241" s="48"/>
    </row>
    <row r="242" spans="1:6" ht="115.5" thickBot="1" x14ac:dyDescent="0.25">
      <c r="A242" s="36" t="s">
        <v>695</v>
      </c>
      <c r="B242" s="70" t="s">
        <v>378</v>
      </c>
      <c r="C242" s="35"/>
      <c r="D242" s="34"/>
      <c r="E242" s="34"/>
      <c r="F242" s="33"/>
    </row>
    <row r="243" spans="1:6" ht="21.75" customHeight="1" thickBot="1" x14ac:dyDescent="0.25">
      <c r="A243" s="32"/>
      <c r="B243" s="31"/>
      <c r="C243" s="38">
        <v>1</v>
      </c>
      <c r="D243" s="29" t="s">
        <v>129</v>
      </c>
      <c r="E243" s="28"/>
      <c r="F243" s="27">
        <f>C243*E243</f>
        <v>0</v>
      </c>
    </row>
    <row r="244" spans="1:6" ht="15" x14ac:dyDescent="0.2">
      <c r="A244" s="25"/>
      <c r="B244" s="49"/>
      <c r="C244" s="48"/>
      <c r="D244" s="48"/>
      <c r="E244" s="48"/>
      <c r="F244" s="48"/>
    </row>
    <row r="245" spans="1:6" ht="153.75" thickBot="1" x14ac:dyDescent="0.25">
      <c r="A245" s="36" t="s">
        <v>696</v>
      </c>
      <c r="B245" s="70" t="s">
        <v>379</v>
      </c>
      <c r="C245" s="35"/>
      <c r="D245" s="34"/>
      <c r="E245" s="34"/>
      <c r="F245" s="33"/>
    </row>
    <row r="246" spans="1:6" ht="21.75" customHeight="1" thickBot="1" x14ac:dyDescent="0.25">
      <c r="A246" s="32"/>
      <c r="B246" s="31"/>
      <c r="C246" s="38">
        <v>1</v>
      </c>
      <c r="D246" s="29" t="s">
        <v>129</v>
      </c>
      <c r="E246" s="28"/>
      <c r="F246" s="27">
        <f>C246*E246</f>
        <v>0</v>
      </c>
    </row>
    <row r="247" spans="1:6" ht="15" x14ac:dyDescent="0.2">
      <c r="A247" s="25"/>
      <c r="B247" s="49"/>
      <c r="C247" s="48"/>
      <c r="D247" s="48"/>
      <c r="E247" s="48"/>
      <c r="F247" s="48"/>
    </row>
    <row r="248" spans="1:6" s="1" customFormat="1" ht="51.75" thickBot="1" x14ac:dyDescent="0.25">
      <c r="A248" s="36" t="s">
        <v>697</v>
      </c>
      <c r="B248" s="69" t="s">
        <v>338</v>
      </c>
      <c r="C248" s="35"/>
      <c r="D248" s="40"/>
      <c r="E248" s="40"/>
      <c r="F248" s="45"/>
    </row>
    <row r="249" spans="1:6" s="1" customFormat="1" ht="21.75" customHeight="1" thickBot="1" x14ac:dyDescent="0.25">
      <c r="A249" s="90"/>
      <c r="B249" s="31"/>
      <c r="C249" s="89">
        <v>0.05</v>
      </c>
      <c r="D249" s="29"/>
      <c r="E249" s="28">
        <f>SUM(F212:F248)</f>
        <v>0</v>
      </c>
      <c r="F249" s="27">
        <f>E249*C249</f>
        <v>0</v>
      </c>
    </row>
    <row r="250" spans="1:6" s="1" customFormat="1" ht="15" x14ac:dyDescent="0.2">
      <c r="A250" s="25"/>
      <c r="B250" s="37"/>
      <c r="C250" s="37"/>
      <c r="D250" s="37"/>
      <c r="E250" s="37"/>
      <c r="F250" s="37"/>
    </row>
    <row r="251" spans="1:6" ht="15.75" thickBot="1" x14ac:dyDescent="0.25">
      <c r="A251" s="25"/>
      <c r="B251" s="49"/>
      <c r="C251" s="48"/>
      <c r="D251" s="48"/>
      <c r="E251" s="48"/>
      <c r="F251" s="48"/>
    </row>
    <row r="252" spans="1:6" ht="17.25" customHeight="1" thickBot="1" x14ac:dyDescent="0.25">
      <c r="A252" s="24" t="s">
        <v>685</v>
      </c>
      <c r="B252" s="59" t="s">
        <v>680</v>
      </c>
      <c r="C252" s="259" t="s">
        <v>23</v>
      </c>
      <c r="D252" s="256"/>
      <c r="E252" s="22"/>
      <c r="F252" s="21">
        <f>SUM(F212:F251)</f>
        <v>0</v>
      </c>
    </row>
    <row r="256" spans="1:6" ht="18.75" thickBot="1" x14ac:dyDescent="0.25">
      <c r="A256" s="245"/>
      <c r="B256" s="236" t="s">
        <v>530</v>
      </c>
    </row>
    <row r="257" spans="1:6" ht="13.5" thickTop="1" x14ac:dyDescent="0.2"/>
    <row r="259" spans="1:6" ht="166.5" thickBot="1" x14ac:dyDescent="0.25">
      <c r="A259" s="36" t="s">
        <v>698</v>
      </c>
      <c r="B259" s="70" t="s">
        <v>382</v>
      </c>
      <c r="C259" s="35"/>
      <c r="D259" s="34"/>
      <c r="E259" s="34"/>
      <c r="F259" s="33"/>
    </row>
    <row r="260" spans="1:6" ht="21.75" customHeight="1" thickBot="1" x14ac:dyDescent="0.25">
      <c r="A260" s="32"/>
      <c r="B260" s="31"/>
      <c r="C260" s="38">
        <v>1</v>
      </c>
      <c r="D260" s="29" t="s">
        <v>129</v>
      </c>
      <c r="E260" s="28"/>
      <c r="F260" s="27">
        <f>C260*E260</f>
        <v>0</v>
      </c>
    </row>
    <row r="261" spans="1:6" ht="15" x14ac:dyDescent="0.2">
      <c r="A261" s="25"/>
      <c r="B261" s="49"/>
      <c r="C261" s="48"/>
      <c r="D261" s="48"/>
      <c r="E261" s="48"/>
      <c r="F261" s="48"/>
    </row>
    <row r="262" spans="1:6" ht="115.5" thickBot="1" x14ac:dyDescent="0.25">
      <c r="A262" s="36" t="s">
        <v>699</v>
      </c>
      <c r="B262" s="70" t="s">
        <v>384</v>
      </c>
      <c r="C262" s="35"/>
      <c r="D262" s="34"/>
      <c r="E262" s="34"/>
      <c r="F262" s="33"/>
    </row>
    <row r="263" spans="1:6" ht="21.75" customHeight="1" thickBot="1" x14ac:dyDescent="0.25">
      <c r="A263" s="32"/>
      <c r="B263" s="31"/>
      <c r="C263" s="38">
        <v>2</v>
      </c>
      <c r="D263" s="29" t="s">
        <v>129</v>
      </c>
      <c r="E263" s="28"/>
      <c r="F263" s="27">
        <f>C263*E263</f>
        <v>0</v>
      </c>
    </row>
    <row r="264" spans="1:6" ht="15" x14ac:dyDescent="0.2">
      <c r="A264" s="25"/>
      <c r="B264" s="49"/>
      <c r="C264" s="48"/>
      <c r="D264" s="48"/>
      <c r="E264" s="48"/>
      <c r="F264" s="48"/>
    </row>
    <row r="265" spans="1:6" ht="115.5" thickBot="1" x14ac:dyDescent="0.25">
      <c r="A265" s="36" t="s">
        <v>700</v>
      </c>
      <c r="B265" s="70" t="s">
        <v>711</v>
      </c>
      <c r="C265" s="35"/>
      <c r="D265" s="34"/>
      <c r="E265" s="34"/>
      <c r="F265" s="33"/>
    </row>
    <row r="266" spans="1:6" ht="21.75" customHeight="1" thickBot="1" x14ac:dyDescent="0.25">
      <c r="A266" s="32"/>
      <c r="B266" s="31"/>
      <c r="C266" s="38">
        <v>1</v>
      </c>
      <c r="D266" s="29" t="s">
        <v>129</v>
      </c>
      <c r="E266" s="28"/>
      <c r="F266" s="27">
        <f>C266*E266</f>
        <v>0</v>
      </c>
    </row>
    <row r="267" spans="1:6" ht="15" x14ac:dyDescent="0.2">
      <c r="A267" s="25"/>
      <c r="B267" s="49"/>
      <c r="C267" s="48"/>
      <c r="D267" s="48"/>
      <c r="E267" s="48"/>
      <c r="F267" s="48"/>
    </row>
    <row r="268" spans="1:6" ht="115.5" thickBot="1" x14ac:dyDescent="0.25">
      <c r="A268" s="36" t="s">
        <v>701</v>
      </c>
      <c r="B268" s="70" t="s">
        <v>710</v>
      </c>
      <c r="C268" s="35"/>
      <c r="D268" s="34"/>
      <c r="E268" s="34"/>
      <c r="F268" s="33"/>
    </row>
    <row r="269" spans="1:6" ht="21.75" customHeight="1" thickBot="1" x14ac:dyDescent="0.25">
      <c r="A269" s="32"/>
      <c r="B269" s="31"/>
      <c r="C269" s="38">
        <v>8</v>
      </c>
      <c r="D269" s="29" t="s">
        <v>129</v>
      </c>
      <c r="E269" s="28"/>
      <c r="F269" s="27">
        <f>C269*E269</f>
        <v>0</v>
      </c>
    </row>
    <row r="270" spans="1:6" ht="15" x14ac:dyDescent="0.2">
      <c r="A270" s="25"/>
      <c r="B270" s="49"/>
      <c r="C270" s="48"/>
      <c r="D270" s="48"/>
      <c r="E270" s="48"/>
      <c r="F270" s="48"/>
    </row>
    <row r="271" spans="1:6" s="1" customFormat="1" ht="51.75" thickBot="1" x14ac:dyDescent="0.25">
      <c r="A271" s="36" t="s">
        <v>702</v>
      </c>
      <c r="B271" s="69" t="s">
        <v>338</v>
      </c>
      <c r="C271" s="35"/>
      <c r="D271" s="40"/>
      <c r="E271" s="40"/>
      <c r="F271" s="45"/>
    </row>
    <row r="272" spans="1:6" s="1" customFormat="1" ht="21.75" customHeight="1" thickBot="1" x14ac:dyDescent="0.25">
      <c r="A272" s="90"/>
      <c r="B272" s="31"/>
      <c r="C272" s="89">
        <v>0.05</v>
      </c>
      <c r="D272" s="29"/>
      <c r="E272" s="28">
        <f>SUM(F256:F271)</f>
        <v>0</v>
      </c>
      <c r="F272" s="27">
        <f>E272*C272</f>
        <v>0</v>
      </c>
    </row>
    <row r="273" spans="1:6" s="1" customFormat="1" ht="15" x14ac:dyDescent="0.2">
      <c r="A273" s="25"/>
      <c r="B273" s="37"/>
      <c r="C273" s="37"/>
      <c r="D273" s="37"/>
      <c r="E273" s="37"/>
      <c r="F273" s="37"/>
    </row>
    <row r="274" spans="1:6" ht="15.75" thickBot="1" x14ac:dyDescent="0.25">
      <c r="A274" s="25"/>
      <c r="B274" s="49"/>
      <c r="C274" s="48"/>
      <c r="D274" s="48"/>
      <c r="E274" s="48"/>
      <c r="F274" s="48"/>
    </row>
    <row r="275" spans="1:6" ht="17.25" customHeight="1" thickBot="1" x14ac:dyDescent="0.25">
      <c r="A275" s="24" t="s">
        <v>684</v>
      </c>
      <c r="B275" s="59" t="s">
        <v>683</v>
      </c>
      <c r="C275" s="259" t="s">
        <v>23</v>
      </c>
      <c r="D275" s="256"/>
      <c r="E275" s="22"/>
      <c r="F275" s="21">
        <f>SUM(F256:F274)</f>
        <v>0</v>
      </c>
    </row>
  </sheetData>
  <mergeCells count="6">
    <mergeCell ref="C275:D275"/>
    <mergeCell ref="A5:F16"/>
    <mergeCell ref="C207:D207"/>
    <mergeCell ref="A18:F20"/>
    <mergeCell ref="A128:F130"/>
    <mergeCell ref="C252:D252"/>
  </mergeCells>
  <conditionalFormatting sqref="F1:F17 F206:F211 F255 F258 F277:F65742">
    <cfRule type="cellIs" dxfId="399" priority="346" stopIfTrue="1" operator="equal">
      <formula>0</formula>
    </cfRule>
  </conditionalFormatting>
  <conditionalFormatting sqref="F203:F204">
    <cfRule type="cellIs" dxfId="398" priority="344" stopIfTrue="1" operator="equal">
      <formula>0</formula>
    </cfRule>
  </conditionalFormatting>
  <conditionalFormatting sqref="F203:F204">
    <cfRule type="cellIs" dxfId="397" priority="342" stopIfTrue="1" operator="equal">
      <formula>0</formula>
    </cfRule>
    <cfRule type="cellIs" dxfId="396" priority="343" stopIfTrue="1" operator="equal">
      <formula>0</formula>
    </cfRule>
  </conditionalFormatting>
  <conditionalFormatting sqref="E204">
    <cfRule type="cellIs" dxfId="395" priority="341" stopIfTrue="1" operator="equal">
      <formula>0</formula>
    </cfRule>
  </conditionalFormatting>
  <conditionalFormatting sqref="F205">
    <cfRule type="cellIs" dxfId="394" priority="336" stopIfTrue="1" operator="equal">
      <formula>0</formula>
    </cfRule>
  </conditionalFormatting>
  <conditionalFormatting sqref="F205">
    <cfRule type="cellIs" dxfId="393" priority="340" stopIfTrue="1" operator="equal">
      <formula>0</formula>
    </cfRule>
  </conditionalFormatting>
  <conditionalFormatting sqref="F205">
    <cfRule type="cellIs" dxfId="392" priority="339" stopIfTrue="1" operator="equal">
      <formula>0</formula>
    </cfRule>
  </conditionalFormatting>
  <conditionalFormatting sqref="F205">
    <cfRule type="cellIs" dxfId="391" priority="338" stopIfTrue="1" operator="equal">
      <formula>0</formula>
    </cfRule>
  </conditionalFormatting>
  <conditionalFormatting sqref="F205">
    <cfRule type="cellIs" dxfId="390" priority="337" stopIfTrue="1" operator="equal">
      <formula>0</formula>
    </cfRule>
  </conditionalFormatting>
  <conditionalFormatting sqref="F21:F23 F26">
    <cfRule type="cellIs" dxfId="389" priority="335" stopIfTrue="1" operator="equal">
      <formula>0</formula>
    </cfRule>
  </conditionalFormatting>
  <conditionalFormatting sqref="F24:F25">
    <cfRule type="cellIs" dxfId="388" priority="333" stopIfTrue="1" operator="equal">
      <formula>0</formula>
    </cfRule>
  </conditionalFormatting>
  <conditionalFormatting sqref="F24:F25">
    <cfRule type="cellIs" dxfId="387" priority="332" stopIfTrue="1" operator="equal">
      <formula>0</formula>
    </cfRule>
  </conditionalFormatting>
  <conditionalFormatting sqref="F29">
    <cfRule type="cellIs" dxfId="386" priority="331" stopIfTrue="1" operator="equal">
      <formula>0</formula>
    </cfRule>
  </conditionalFormatting>
  <conditionalFormatting sqref="F27:F28">
    <cfRule type="cellIs" dxfId="385" priority="330" stopIfTrue="1" operator="equal">
      <formula>0</formula>
    </cfRule>
  </conditionalFormatting>
  <conditionalFormatting sqref="F27:F28">
    <cfRule type="cellIs" dxfId="384" priority="329" stopIfTrue="1" operator="equal">
      <formula>0</formula>
    </cfRule>
  </conditionalFormatting>
  <conditionalFormatting sqref="F32">
    <cfRule type="cellIs" dxfId="383" priority="328" stopIfTrue="1" operator="equal">
      <formula>0</formula>
    </cfRule>
  </conditionalFormatting>
  <conditionalFormatting sqref="F30:F31">
    <cfRule type="cellIs" dxfId="382" priority="327" stopIfTrue="1" operator="equal">
      <formula>0</formula>
    </cfRule>
  </conditionalFormatting>
  <conditionalFormatting sqref="F30:F31">
    <cfRule type="cellIs" dxfId="381" priority="326" stopIfTrue="1" operator="equal">
      <formula>0</formula>
    </cfRule>
  </conditionalFormatting>
  <conditionalFormatting sqref="F35">
    <cfRule type="cellIs" dxfId="380" priority="325" stopIfTrue="1" operator="equal">
      <formula>0</formula>
    </cfRule>
  </conditionalFormatting>
  <conditionalFormatting sqref="F33:F34">
    <cfRule type="cellIs" dxfId="379" priority="324" stopIfTrue="1" operator="equal">
      <formula>0</formula>
    </cfRule>
  </conditionalFormatting>
  <conditionalFormatting sqref="F33:F34">
    <cfRule type="cellIs" dxfId="378" priority="323" stopIfTrue="1" operator="equal">
      <formula>0</formula>
    </cfRule>
  </conditionalFormatting>
  <conditionalFormatting sqref="F38">
    <cfRule type="cellIs" dxfId="377" priority="322" stopIfTrue="1" operator="equal">
      <formula>0</formula>
    </cfRule>
  </conditionalFormatting>
  <conditionalFormatting sqref="F36:F37">
    <cfRule type="cellIs" dxfId="376" priority="321" stopIfTrue="1" operator="equal">
      <formula>0</formula>
    </cfRule>
  </conditionalFormatting>
  <conditionalFormatting sqref="F36:F37">
    <cfRule type="cellIs" dxfId="375" priority="320" stopIfTrue="1" operator="equal">
      <formula>0</formula>
    </cfRule>
  </conditionalFormatting>
  <conditionalFormatting sqref="F41">
    <cfRule type="cellIs" dxfId="374" priority="319" stopIfTrue="1" operator="equal">
      <formula>0</formula>
    </cfRule>
  </conditionalFormatting>
  <conditionalFormatting sqref="F39:F40">
    <cfRule type="cellIs" dxfId="373" priority="318" stopIfTrue="1" operator="equal">
      <formula>0</formula>
    </cfRule>
  </conditionalFormatting>
  <conditionalFormatting sqref="F39:F40">
    <cfRule type="cellIs" dxfId="372" priority="317" stopIfTrue="1" operator="equal">
      <formula>0</formula>
    </cfRule>
  </conditionalFormatting>
  <conditionalFormatting sqref="F44">
    <cfRule type="cellIs" dxfId="371" priority="316" stopIfTrue="1" operator="equal">
      <formula>0</formula>
    </cfRule>
  </conditionalFormatting>
  <conditionalFormatting sqref="F42:F43">
    <cfRule type="cellIs" dxfId="370" priority="315" stopIfTrue="1" operator="equal">
      <formula>0</formula>
    </cfRule>
  </conditionalFormatting>
  <conditionalFormatting sqref="F42:F43">
    <cfRule type="cellIs" dxfId="369" priority="314" stopIfTrue="1" operator="equal">
      <formula>0</formula>
    </cfRule>
  </conditionalFormatting>
  <conditionalFormatting sqref="F47">
    <cfRule type="cellIs" dxfId="368" priority="313" stopIfTrue="1" operator="equal">
      <formula>0</formula>
    </cfRule>
  </conditionalFormatting>
  <conditionalFormatting sqref="F45:F46">
    <cfRule type="cellIs" dxfId="367" priority="312" stopIfTrue="1" operator="equal">
      <formula>0</formula>
    </cfRule>
  </conditionalFormatting>
  <conditionalFormatting sqref="F45:F46">
    <cfRule type="cellIs" dxfId="366" priority="311" stopIfTrue="1" operator="equal">
      <formula>0</formula>
    </cfRule>
  </conditionalFormatting>
  <conditionalFormatting sqref="F50">
    <cfRule type="cellIs" dxfId="365" priority="310" stopIfTrue="1" operator="equal">
      <formula>0</formula>
    </cfRule>
  </conditionalFormatting>
  <conditionalFormatting sqref="F48:F49">
    <cfRule type="cellIs" dxfId="364" priority="309" stopIfTrue="1" operator="equal">
      <formula>0</formula>
    </cfRule>
  </conditionalFormatting>
  <conditionalFormatting sqref="F48:F49">
    <cfRule type="cellIs" dxfId="363" priority="308" stopIfTrue="1" operator="equal">
      <formula>0</formula>
    </cfRule>
  </conditionalFormatting>
  <conditionalFormatting sqref="F53">
    <cfRule type="cellIs" dxfId="362" priority="307" stopIfTrue="1" operator="equal">
      <formula>0</formula>
    </cfRule>
  </conditionalFormatting>
  <conditionalFormatting sqref="F51:F52">
    <cfRule type="cellIs" dxfId="361" priority="306" stopIfTrue="1" operator="equal">
      <formula>0</formula>
    </cfRule>
  </conditionalFormatting>
  <conditionalFormatting sqref="F51:F52">
    <cfRule type="cellIs" dxfId="360" priority="305" stopIfTrue="1" operator="equal">
      <formula>0</formula>
    </cfRule>
  </conditionalFormatting>
  <conditionalFormatting sqref="F56">
    <cfRule type="cellIs" dxfId="359" priority="304" stopIfTrue="1" operator="equal">
      <formula>0</formula>
    </cfRule>
  </conditionalFormatting>
  <conditionalFormatting sqref="F54:F55">
    <cfRule type="cellIs" dxfId="358" priority="303" stopIfTrue="1" operator="equal">
      <formula>0</formula>
    </cfRule>
  </conditionalFormatting>
  <conditionalFormatting sqref="F54:F55">
    <cfRule type="cellIs" dxfId="357" priority="302" stopIfTrue="1" operator="equal">
      <formula>0</formula>
    </cfRule>
  </conditionalFormatting>
  <conditionalFormatting sqref="F59">
    <cfRule type="cellIs" dxfId="356" priority="301" stopIfTrue="1" operator="equal">
      <formula>0</formula>
    </cfRule>
  </conditionalFormatting>
  <conditionalFormatting sqref="F57:F58">
    <cfRule type="cellIs" dxfId="355" priority="300" stopIfTrue="1" operator="equal">
      <formula>0</formula>
    </cfRule>
  </conditionalFormatting>
  <conditionalFormatting sqref="F57:F58">
    <cfRule type="cellIs" dxfId="354" priority="299" stopIfTrue="1" operator="equal">
      <formula>0</formula>
    </cfRule>
  </conditionalFormatting>
  <conditionalFormatting sqref="F62">
    <cfRule type="cellIs" dxfId="353" priority="298" stopIfTrue="1" operator="equal">
      <formula>0</formula>
    </cfRule>
  </conditionalFormatting>
  <conditionalFormatting sqref="F60:F61">
    <cfRule type="cellIs" dxfId="352" priority="297" stopIfTrue="1" operator="equal">
      <formula>0</formula>
    </cfRule>
  </conditionalFormatting>
  <conditionalFormatting sqref="F60:F61">
    <cfRule type="cellIs" dxfId="351" priority="296" stopIfTrue="1" operator="equal">
      <formula>0</formula>
    </cfRule>
  </conditionalFormatting>
  <conditionalFormatting sqref="F65">
    <cfRule type="cellIs" dxfId="350" priority="295" stopIfTrue="1" operator="equal">
      <formula>0</formula>
    </cfRule>
  </conditionalFormatting>
  <conditionalFormatting sqref="F63:F64">
    <cfRule type="cellIs" dxfId="349" priority="294" stopIfTrue="1" operator="equal">
      <formula>0</formula>
    </cfRule>
  </conditionalFormatting>
  <conditionalFormatting sqref="F63:F64">
    <cfRule type="cellIs" dxfId="348" priority="293" stopIfTrue="1" operator="equal">
      <formula>0</formula>
    </cfRule>
  </conditionalFormatting>
  <conditionalFormatting sqref="F68">
    <cfRule type="cellIs" dxfId="347" priority="292" stopIfTrue="1" operator="equal">
      <formula>0</formula>
    </cfRule>
  </conditionalFormatting>
  <conditionalFormatting sqref="F66:F67">
    <cfRule type="cellIs" dxfId="346" priority="291" stopIfTrue="1" operator="equal">
      <formula>0</formula>
    </cfRule>
  </conditionalFormatting>
  <conditionalFormatting sqref="F66:F67">
    <cfRule type="cellIs" dxfId="345" priority="290" stopIfTrue="1" operator="equal">
      <formula>0</formula>
    </cfRule>
  </conditionalFormatting>
  <conditionalFormatting sqref="F74">
    <cfRule type="cellIs" dxfId="344" priority="289" stopIfTrue="1" operator="equal">
      <formula>0</formula>
    </cfRule>
  </conditionalFormatting>
  <conditionalFormatting sqref="F72:F73">
    <cfRule type="cellIs" dxfId="343" priority="288" stopIfTrue="1" operator="equal">
      <formula>0</formula>
    </cfRule>
  </conditionalFormatting>
  <conditionalFormatting sqref="F72:F73">
    <cfRule type="cellIs" dxfId="342" priority="287" stopIfTrue="1" operator="equal">
      <formula>0</formula>
    </cfRule>
  </conditionalFormatting>
  <conditionalFormatting sqref="F71">
    <cfRule type="cellIs" dxfId="341" priority="286" stopIfTrue="1" operator="equal">
      <formula>0</formula>
    </cfRule>
  </conditionalFormatting>
  <conditionalFormatting sqref="F69:F70">
    <cfRule type="cellIs" dxfId="340" priority="285" stopIfTrue="1" operator="equal">
      <formula>0</formula>
    </cfRule>
  </conditionalFormatting>
  <conditionalFormatting sqref="F69:F70">
    <cfRule type="cellIs" dxfId="339" priority="284" stopIfTrue="1" operator="equal">
      <formula>0</formula>
    </cfRule>
  </conditionalFormatting>
  <conditionalFormatting sqref="F77">
    <cfRule type="cellIs" dxfId="338" priority="283" stopIfTrue="1" operator="equal">
      <formula>0</formula>
    </cfRule>
  </conditionalFormatting>
  <conditionalFormatting sqref="F75:F76">
    <cfRule type="cellIs" dxfId="337" priority="282" stopIfTrue="1" operator="equal">
      <formula>0</formula>
    </cfRule>
  </conditionalFormatting>
  <conditionalFormatting sqref="F75:F76">
    <cfRule type="cellIs" dxfId="336" priority="281" stopIfTrue="1" operator="equal">
      <formula>0</formula>
    </cfRule>
  </conditionalFormatting>
  <conditionalFormatting sqref="F80">
    <cfRule type="cellIs" dxfId="335" priority="280" stopIfTrue="1" operator="equal">
      <formula>0</formula>
    </cfRule>
  </conditionalFormatting>
  <conditionalFormatting sqref="F78:F79">
    <cfRule type="cellIs" dxfId="334" priority="279" stopIfTrue="1" operator="equal">
      <formula>0</formula>
    </cfRule>
  </conditionalFormatting>
  <conditionalFormatting sqref="F78:F79">
    <cfRule type="cellIs" dxfId="333" priority="278" stopIfTrue="1" operator="equal">
      <formula>0</formula>
    </cfRule>
  </conditionalFormatting>
  <conditionalFormatting sqref="F83">
    <cfRule type="cellIs" dxfId="332" priority="277" stopIfTrue="1" operator="equal">
      <formula>0</formula>
    </cfRule>
  </conditionalFormatting>
  <conditionalFormatting sqref="F81:F82">
    <cfRule type="cellIs" dxfId="331" priority="276" stopIfTrue="1" operator="equal">
      <formula>0</formula>
    </cfRule>
  </conditionalFormatting>
  <conditionalFormatting sqref="F81:F82">
    <cfRule type="cellIs" dxfId="330" priority="275" stopIfTrue="1" operator="equal">
      <formula>0</formula>
    </cfRule>
  </conditionalFormatting>
  <conditionalFormatting sqref="F86">
    <cfRule type="cellIs" dxfId="329" priority="274" stopIfTrue="1" operator="equal">
      <formula>0</formula>
    </cfRule>
  </conditionalFormatting>
  <conditionalFormatting sqref="F84:F85">
    <cfRule type="cellIs" dxfId="328" priority="273" stopIfTrue="1" operator="equal">
      <formula>0</formula>
    </cfRule>
  </conditionalFormatting>
  <conditionalFormatting sqref="F84:F85">
    <cfRule type="cellIs" dxfId="327" priority="272" stopIfTrue="1" operator="equal">
      <formula>0</formula>
    </cfRule>
  </conditionalFormatting>
  <conditionalFormatting sqref="F89">
    <cfRule type="cellIs" dxfId="326" priority="271" stopIfTrue="1" operator="equal">
      <formula>0</formula>
    </cfRule>
  </conditionalFormatting>
  <conditionalFormatting sqref="F87:F88">
    <cfRule type="cellIs" dxfId="325" priority="270" stopIfTrue="1" operator="equal">
      <formula>0</formula>
    </cfRule>
  </conditionalFormatting>
  <conditionalFormatting sqref="F87:F88">
    <cfRule type="cellIs" dxfId="324" priority="269" stopIfTrue="1" operator="equal">
      <formula>0</formula>
    </cfRule>
  </conditionalFormatting>
  <conditionalFormatting sqref="F92">
    <cfRule type="cellIs" dxfId="323" priority="268" stopIfTrue="1" operator="equal">
      <formula>0</formula>
    </cfRule>
  </conditionalFormatting>
  <conditionalFormatting sqref="F90:F91">
    <cfRule type="cellIs" dxfId="322" priority="267" stopIfTrue="1" operator="equal">
      <formula>0</formula>
    </cfRule>
  </conditionalFormatting>
  <conditionalFormatting sqref="F90:F91">
    <cfRule type="cellIs" dxfId="321" priority="266" stopIfTrue="1" operator="equal">
      <formula>0</formula>
    </cfRule>
  </conditionalFormatting>
  <conditionalFormatting sqref="F95">
    <cfRule type="cellIs" dxfId="320" priority="265" stopIfTrue="1" operator="equal">
      <formula>0</formula>
    </cfRule>
  </conditionalFormatting>
  <conditionalFormatting sqref="F93:F94">
    <cfRule type="cellIs" dxfId="319" priority="264" stopIfTrue="1" operator="equal">
      <formula>0</formula>
    </cfRule>
  </conditionalFormatting>
  <conditionalFormatting sqref="F93:F94">
    <cfRule type="cellIs" dxfId="318" priority="263" stopIfTrue="1" operator="equal">
      <formula>0</formula>
    </cfRule>
  </conditionalFormatting>
  <conditionalFormatting sqref="F96:F97">
    <cfRule type="cellIs" dxfId="317" priority="262" stopIfTrue="1" operator="equal">
      <formula>0</formula>
    </cfRule>
  </conditionalFormatting>
  <conditionalFormatting sqref="F131:F133 F136">
    <cfRule type="cellIs" dxfId="316" priority="196" stopIfTrue="1" operator="equal">
      <formula>0</formula>
    </cfRule>
  </conditionalFormatting>
  <conditionalFormatting sqref="F119">
    <cfRule type="cellIs" dxfId="315" priority="229" stopIfTrue="1" operator="equal">
      <formula>0</formula>
    </cfRule>
  </conditionalFormatting>
  <conditionalFormatting sqref="F139">
    <cfRule type="cellIs" dxfId="314" priority="189" stopIfTrue="1" operator="equal">
      <formula>0</formula>
    </cfRule>
  </conditionalFormatting>
  <conditionalFormatting sqref="F107:F108 F112">
    <cfRule type="cellIs" dxfId="313" priority="235" stopIfTrue="1" operator="equal">
      <formula>0</formula>
    </cfRule>
  </conditionalFormatting>
  <conditionalFormatting sqref="F134:F135">
    <cfRule type="cellIs" dxfId="312" priority="195" stopIfTrue="1" operator="equal">
      <formula>0</formula>
    </cfRule>
  </conditionalFormatting>
  <conditionalFormatting sqref="F141:F142">
    <cfRule type="cellIs" dxfId="311" priority="181" stopIfTrue="1" operator="equal">
      <formula>0</formula>
    </cfRule>
  </conditionalFormatting>
  <conditionalFormatting sqref="F120:F121">
    <cfRule type="cellIs" dxfId="310" priority="214" stopIfTrue="1" operator="equal">
      <formula>0</formula>
    </cfRule>
  </conditionalFormatting>
  <conditionalFormatting sqref="F134:F135">
    <cfRule type="cellIs" dxfId="309" priority="194" stopIfTrue="1" operator="equal">
      <formula>0</formula>
    </cfRule>
  </conditionalFormatting>
  <conditionalFormatting sqref="F139">
    <cfRule type="cellIs" dxfId="308" priority="190" stopIfTrue="1" operator="equal">
      <formula>0</formula>
    </cfRule>
  </conditionalFormatting>
  <conditionalFormatting sqref="F141:F142">
    <cfRule type="cellIs" dxfId="307" priority="180" stopIfTrue="1" operator="equal">
      <formula>0</formula>
    </cfRule>
  </conditionalFormatting>
  <conditionalFormatting sqref="F143">
    <cfRule type="cellIs" dxfId="306" priority="179" stopIfTrue="1" operator="equal">
      <formula>0</formula>
    </cfRule>
  </conditionalFormatting>
  <conditionalFormatting sqref="F143">
    <cfRule type="cellIs" dxfId="305" priority="178" stopIfTrue="1" operator="equal">
      <formula>0</formula>
    </cfRule>
  </conditionalFormatting>
  <conditionalFormatting sqref="F148">
    <cfRule type="cellIs" dxfId="304" priority="177" stopIfTrue="1" operator="equal">
      <formula>0</formula>
    </cfRule>
  </conditionalFormatting>
  <conditionalFormatting sqref="F145:F146">
    <cfRule type="cellIs" dxfId="303" priority="176" stopIfTrue="1" operator="equal">
      <formula>0</formula>
    </cfRule>
  </conditionalFormatting>
  <conditionalFormatting sqref="F144">
    <cfRule type="cellIs" dxfId="302" priority="182" stopIfTrue="1" operator="equal">
      <formula>0</formula>
    </cfRule>
  </conditionalFormatting>
  <conditionalFormatting sqref="F145:F146">
    <cfRule type="cellIs" dxfId="301" priority="175" stopIfTrue="1" operator="equal">
      <formula>0</formula>
    </cfRule>
  </conditionalFormatting>
  <conditionalFormatting sqref="F147">
    <cfRule type="cellIs" dxfId="300" priority="174" stopIfTrue="1" operator="equal">
      <formula>0</formula>
    </cfRule>
  </conditionalFormatting>
  <conditionalFormatting sqref="F147">
    <cfRule type="cellIs" dxfId="299" priority="173" stopIfTrue="1" operator="equal">
      <formula>0</formula>
    </cfRule>
  </conditionalFormatting>
  <conditionalFormatting sqref="F140">
    <cfRule type="cellIs" dxfId="298" priority="193" stopIfTrue="1" operator="equal">
      <formula>0</formula>
    </cfRule>
  </conditionalFormatting>
  <conditionalFormatting sqref="F137:F138">
    <cfRule type="cellIs" dxfId="297" priority="192" stopIfTrue="1" operator="equal">
      <formula>0</formula>
    </cfRule>
  </conditionalFormatting>
  <conditionalFormatting sqref="F137:F138">
    <cfRule type="cellIs" dxfId="296" priority="191" stopIfTrue="1" operator="equal">
      <formula>0</formula>
    </cfRule>
  </conditionalFormatting>
  <conditionalFormatting sqref="F151">
    <cfRule type="cellIs" dxfId="295" priority="172" stopIfTrue="1" operator="equal">
      <formula>0</formula>
    </cfRule>
  </conditionalFormatting>
  <conditionalFormatting sqref="F149:F150">
    <cfRule type="cellIs" dxfId="294" priority="171" stopIfTrue="1" operator="equal">
      <formula>0</formula>
    </cfRule>
  </conditionalFormatting>
  <conditionalFormatting sqref="F149:F150">
    <cfRule type="cellIs" dxfId="293" priority="170" stopIfTrue="1" operator="equal">
      <formula>0</formula>
    </cfRule>
  </conditionalFormatting>
  <conditionalFormatting sqref="F154">
    <cfRule type="cellIs" dxfId="292" priority="169" stopIfTrue="1" operator="equal">
      <formula>0</formula>
    </cfRule>
  </conditionalFormatting>
  <conditionalFormatting sqref="F152:F153">
    <cfRule type="cellIs" dxfId="291" priority="168" stopIfTrue="1" operator="equal">
      <formula>0</formula>
    </cfRule>
  </conditionalFormatting>
  <conditionalFormatting sqref="F152:F153">
    <cfRule type="cellIs" dxfId="290" priority="167" stopIfTrue="1" operator="equal">
      <formula>0</formula>
    </cfRule>
  </conditionalFormatting>
  <conditionalFormatting sqref="F157">
    <cfRule type="cellIs" dxfId="289" priority="166" stopIfTrue="1" operator="equal">
      <formula>0</formula>
    </cfRule>
  </conditionalFormatting>
  <conditionalFormatting sqref="F155:F156">
    <cfRule type="cellIs" dxfId="288" priority="165" stopIfTrue="1" operator="equal">
      <formula>0</formula>
    </cfRule>
  </conditionalFormatting>
  <conditionalFormatting sqref="F155:F156">
    <cfRule type="cellIs" dxfId="287" priority="164" stopIfTrue="1" operator="equal">
      <formula>0</formula>
    </cfRule>
  </conditionalFormatting>
  <conditionalFormatting sqref="F161">
    <cfRule type="cellIs" dxfId="286" priority="163" stopIfTrue="1" operator="equal">
      <formula>0</formula>
    </cfRule>
  </conditionalFormatting>
  <conditionalFormatting sqref="F158:F159">
    <cfRule type="cellIs" dxfId="285" priority="162" stopIfTrue="1" operator="equal">
      <formula>0</formula>
    </cfRule>
  </conditionalFormatting>
  <conditionalFormatting sqref="F158:F159">
    <cfRule type="cellIs" dxfId="284" priority="161" stopIfTrue="1" operator="equal">
      <formula>0</formula>
    </cfRule>
  </conditionalFormatting>
  <conditionalFormatting sqref="F160">
    <cfRule type="cellIs" dxfId="283" priority="160" stopIfTrue="1" operator="equal">
      <formula>0</formula>
    </cfRule>
  </conditionalFormatting>
  <conditionalFormatting sqref="F160">
    <cfRule type="cellIs" dxfId="282" priority="159" stopIfTrue="1" operator="equal">
      <formula>0</formula>
    </cfRule>
  </conditionalFormatting>
  <conditionalFormatting sqref="F162:F166">
    <cfRule type="cellIs" dxfId="281" priority="158" stopIfTrue="1" operator="equal">
      <formula>0</formula>
    </cfRule>
  </conditionalFormatting>
  <conditionalFormatting sqref="F169">
    <cfRule type="cellIs" dxfId="280" priority="152" stopIfTrue="1" operator="equal">
      <formula>0</formula>
    </cfRule>
  </conditionalFormatting>
  <conditionalFormatting sqref="F169">
    <cfRule type="cellIs" dxfId="279" priority="151" stopIfTrue="1" operator="equal">
      <formula>0</formula>
    </cfRule>
  </conditionalFormatting>
  <conditionalFormatting sqref="F170">
    <cfRule type="cellIs" dxfId="278" priority="155" stopIfTrue="1" operator="equal">
      <formula>0</formula>
    </cfRule>
  </conditionalFormatting>
  <conditionalFormatting sqref="F167:F168">
    <cfRule type="cellIs" dxfId="277" priority="154" stopIfTrue="1" operator="equal">
      <formula>0</formula>
    </cfRule>
  </conditionalFormatting>
  <conditionalFormatting sqref="F167:F168">
    <cfRule type="cellIs" dxfId="276" priority="153" stopIfTrue="1" operator="equal">
      <formula>0</formula>
    </cfRule>
  </conditionalFormatting>
  <conditionalFormatting sqref="F173">
    <cfRule type="cellIs" dxfId="275" priority="147" stopIfTrue="1" operator="equal">
      <formula>0</formula>
    </cfRule>
  </conditionalFormatting>
  <conditionalFormatting sqref="F173">
    <cfRule type="cellIs" dxfId="274" priority="146" stopIfTrue="1" operator="equal">
      <formula>0</formula>
    </cfRule>
  </conditionalFormatting>
  <conditionalFormatting sqref="F174">
    <cfRule type="cellIs" dxfId="273" priority="150" stopIfTrue="1" operator="equal">
      <formula>0</formula>
    </cfRule>
  </conditionalFormatting>
  <conditionalFormatting sqref="F171:F172">
    <cfRule type="cellIs" dxfId="272" priority="149" stopIfTrue="1" operator="equal">
      <formula>0</formula>
    </cfRule>
  </conditionalFormatting>
  <conditionalFormatting sqref="F171:F172">
    <cfRule type="cellIs" dxfId="271" priority="148" stopIfTrue="1" operator="equal">
      <formula>0</formula>
    </cfRule>
  </conditionalFormatting>
  <conditionalFormatting sqref="F177">
    <cfRule type="cellIs" dxfId="270" priority="141" stopIfTrue="1" operator="equal">
      <formula>0</formula>
    </cfRule>
  </conditionalFormatting>
  <conditionalFormatting sqref="F179:F180">
    <cfRule type="cellIs" dxfId="269" priority="140" stopIfTrue="1" operator="equal">
      <formula>0</formula>
    </cfRule>
  </conditionalFormatting>
  <conditionalFormatting sqref="F178">
    <cfRule type="cellIs" dxfId="268" priority="145" stopIfTrue="1" operator="equal">
      <formula>0</formula>
    </cfRule>
  </conditionalFormatting>
  <conditionalFormatting sqref="F175:F176">
    <cfRule type="cellIs" dxfId="267" priority="144" stopIfTrue="1" operator="equal">
      <formula>0</formula>
    </cfRule>
  </conditionalFormatting>
  <conditionalFormatting sqref="F175:F176">
    <cfRule type="cellIs" dxfId="266" priority="143" stopIfTrue="1" operator="equal">
      <formula>0</formula>
    </cfRule>
  </conditionalFormatting>
  <conditionalFormatting sqref="F177">
    <cfRule type="cellIs" dxfId="265" priority="142" stopIfTrue="1" operator="equal">
      <formula>0</formula>
    </cfRule>
  </conditionalFormatting>
  <conditionalFormatting sqref="F183">
    <cfRule type="cellIs" dxfId="264" priority="136" stopIfTrue="1" operator="equal">
      <formula>0</formula>
    </cfRule>
  </conditionalFormatting>
  <conditionalFormatting sqref="F183">
    <cfRule type="cellIs" dxfId="263" priority="135" stopIfTrue="1" operator="equal">
      <formula>0</formula>
    </cfRule>
  </conditionalFormatting>
  <conditionalFormatting sqref="F187">
    <cfRule type="cellIs" dxfId="262" priority="130" stopIfTrue="1" operator="equal">
      <formula>0</formula>
    </cfRule>
  </conditionalFormatting>
  <conditionalFormatting sqref="F189:F190">
    <cfRule type="cellIs" dxfId="261" priority="129" stopIfTrue="1" operator="equal">
      <formula>0</formula>
    </cfRule>
  </conditionalFormatting>
  <conditionalFormatting sqref="F184">
    <cfRule type="cellIs" dxfId="260" priority="139" stopIfTrue="1" operator="equal">
      <formula>0</formula>
    </cfRule>
  </conditionalFormatting>
  <conditionalFormatting sqref="F181:F182">
    <cfRule type="cellIs" dxfId="259" priority="138" stopIfTrue="1" operator="equal">
      <formula>0</formula>
    </cfRule>
  </conditionalFormatting>
  <conditionalFormatting sqref="F181:F182">
    <cfRule type="cellIs" dxfId="258" priority="137" stopIfTrue="1" operator="equal">
      <formula>0</formula>
    </cfRule>
  </conditionalFormatting>
  <conditionalFormatting sqref="F193">
    <cfRule type="cellIs" dxfId="257" priority="125" stopIfTrue="1" operator="equal">
      <formula>0</formula>
    </cfRule>
  </conditionalFormatting>
  <conditionalFormatting sqref="F188">
    <cfRule type="cellIs" dxfId="256" priority="134" stopIfTrue="1" operator="equal">
      <formula>0</formula>
    </cfRule>
  </conditionalFormatting>
  <conditionalFormatting sqref="F185:F186">
    <cfRule type="cellIs" dxfId="255" priority="133" stopIfTrue="1" operator="equal">
      <formula>0</formula>
    </cfRule>
  </conditionalFormatting>
  <conditionalFormatting sqref="F185:F186">
    <cfRule type="cellIs" dxfId="254" priority="132" stopIfTrue="1" operator="equal">
      <formula>0</formula>
    </cfRule>
  </conditionalFormatting>
  <conditionalFormatting sqref="F187">
    <cfRule type="cellIs" dxfId="253" priority="131" stopIfTrue="1" operator="equal">
      <formula>0</formula>
    </cfRule>
  </conditionalFormatting>
  <conditionalFormatting sqref="F193">
    <cfRule type="cellIs" dxfId="252" priority="124" stopIfTrue="1" operator="equal">
      <formula>0</formula>
    </cfRule>
  </conditionalFormatting>
  <conditionalFormatting sqref="F194">
    <cfRule type="cellIs" dxfId="251" priority="128" stopIfTrue="1" operator="equal">
      <formula>0</formula>
    </cfRule>
  </conditionalFormatting>
  <conditionalFormatting sqref="F191:F192">
    <cfRule type="cellIs" dxfId="250" priority="127" stopIfTrue="1" operator="equal">
      <formula>0</formula>
    </cfRule>
  </conditionalFormatting>
  <conditionalFormatting sqref="F191:F192">
    <cfRule type="cellIs" dxfId="249" priority="126" stopIfTrue="1" operator="equal">
      <formula>0</formula>
    </cfRule>
  </conditionalFormatting>
  <conditionalFormatting sqref="F197">
    <cfRule type="cellIs" dxfId="248" priority="119" stopIfTrue="1" operator="equal">
      <formula>0</formula>
    </cfRule>
  </conditionalFormatting>
  <conditionalFormatting sqref="F198">
    <cfRule type="cellIs" dxfId="247" priority="123" stopIfTrue="1" operator="equal">
      <formula>0</formula>
    </cfRule>
  </conditionalFormatting>
  <conditionalFormatting sqref="F195:F196">
    <cfRule type="cellIs" dxfId="246" priority="122" stopIfTrue="1" operator="equal">
      <formula>0</formula>
    </cfRule>
  </conditionalFormatting>
  <conditionalFormatting sqref="F195:F196">
    <cfRule type="cellIs" dxfId="245" priority="121" stopIfTrue="1" operator="equal">
      <formula>0</formula>
    </cfRule>
  </conditionalFormatting>
  <conditionalFormatting sqref="F197">
    <cfRule type="cellIs" dxfId="244" priority="120" stopIfTrue="1" operator="equal">
      <formula>0</formula>
    </cfRule>
  </conditionalFormatting>
  <conditionalFormatting sqref="F201">
    <cfRule type="cellIs" dxfId="243" priority="114" stopIfTrue="1" operator="equal">
      <formula>0</formula>
    </cfRule>
  </conditionalFormatting>
  <conditionalFormatting sqref="F202">
    <cfRule type="cellIs" dxfId="242" priority="118" stopIfTrue="1" operator="equal">
      <formula>0</formula>
    </cfRule>
  </conditionalFormatting>
  <conditionalFormatting sqref="F199:F200">
    <cfRule type="cellIs" dxfId="241" priority="117" stopIfTrue="1" operator="equal">
      <formula>0</formula>
    </cfRule>
  </conditionalFormatting>
  <conditionalFormatting sqref="F199:F200">
    <cfRule type="cellIs" dxfId="240" priority="116" stopIfTrue="1" operator="equal">
      <formula>0</formula>
    </cfRule>
  </conditionalFormatting>
  <conditionalFormatting sqref="F201">
    <cfRule type="cellIs" dxfId="239" priority="115" stopIfTrue="1" operator="equal">
      <formula>0</formula>
    </cfRule>
  </conditionalFormatting>
  <conditionalFormatting sqref="F254">
    <cfRule type="cellIs" dxfId="238" priority="113" stopIfTrue="1" operator="equal">
      <formula>0</formula>
    </cfRule>
  </conditionalFormatting>
  <conditionalFormatting sqref="F212:F213">
    <cfRule type="cellIs" dxfId="237" priority="112" stopIfTrue="1" operator="equal">
      <formula>0</formula>
    </cfRule>
  </conditionalFormatting>
  <conditionalFormatting sqref="F214:F215">
    <cfRule type="cellIs" dxfId="236" priority="111" stopIfTrue="1" operator="equal">
      <formula>0</formula>
    </cfRule>
  </conditionalFormatting>
  <conditionalFormatting sqref="F218">
    <cfRule type="cellIs" dxfId="235" priority="108" stopIfTrue="1" operator="equal">
      <formula>0</formula>
    </cfRule>
  </conditionalFormatting>
  <conditionalFormatting sqref="F216:F217">
    <cfRule type="cellIs" dxfId="234" priority="107" stopIfTrue="1" operator="equal">
      <formula>0</formula>
    </cfRule>
  </conditionalFormatting>
  <conditionalFormatting sqref="F216:F217">
    <cfRule type="cellIs" dxfId="233" priority="106" stopIfTrue="1" operator="equal">
      <formula>0</formula>
    </cfRule>
  </conditionalFormatting>
  <conditionalFormatting sqref="F221">
    <cfRule type="cellIs" dxfId="232" priority="102" stopIfTrue="1" operator="equal">
      <formula>0</formula>
    </cfRule>
  </conditionalFormatting>
  <conditionalFormatting sqref="F219:F220">
    <cfRule type="cellIs" dxfId="231" priority="101" stopIfTrue="1" operator="equal">
      <formula>0</formula>
    </cfRule>
  </conditionalFormatting>
  <conditionalFormatting sqref="F219:F220">
    <cfRule type="cellIs" dxfId="230" priority="100" stopIfTrue="1" operator="equal">
      <formula>0</formula>
    </cfRule>
  </conditionalFormatting>
  <conditionalFormatting sqref="F224">
    <cfRule type="cellIs" dxfId="229" priority="99" stopIfTrue="1" operator="equal">
      <formula>0</formula>
    </cfRule>
  </conditionalFormatting>
  <conditionalFormatting sqref="F222:F223">
    <cfRule type="cellIs" dxfId="228" priority="98" stopIfTrue="1" operator="equal">
      <formula>0</formula>
    </cfRule>
  </conditionalFormatting>
  <conditionalFormatting sqref="F222:F223">
    <cfRule type="cellIs" dxfId="227" priority="97" stopIfTrue="1" operator="equal">
      <formula>0</formula>
    </cfRule>
  </conditionalFormatting>
  <conditionalFormatting sqref="F227">
    <cfRule type="cellIs" dxfId="226" priority="96" stopIfTrue="1" operator="equal">
      <formula>0</formula>
    </cfRule>
  </conditionalFormatting>
  <conditionalFormatting sqref="F225:F226">
    <cfRule type="cellIs" dxfId="225" priority="95" stopIfTrue="1" operator="equal">
      <formula>0</formula>
    </cfRule>
  </conditionalFormatting>
  <conditionalFormatting sqref="F225:F226">
    <cfRule type="cellIs" dxfId="224" priority="94" stopIfTrue="1" operator="equal">
      <formula>0</formula>
    </cfRule>
  </conditionalFormatting>
  <conditionalFormatting sqref="F230">
    <cfRule type="cellIs" dxfId="223" priority="93" stopIfTrue="1" operator="equal">
      <formula>0</formula>
    </cfRule>
  </conditionalFormatting>
  <conditionalFormatting sqref="F228:F229">
    <cfRule type="cellIs" dxfId="222" priority="92" stopIfTrue="1" operator="equal">
      <formula>0</formula>
    </cfRule>
  </conditionalFormatting>
  <conditionalFormatting sqref="F228:F229">
    <cfRule type="cellIs" dxfId="221" priority="91" stopIfTrue="1" operator="equal">
      <formula>0</formula>
    </cfRule>
  </conditionalFormatting>
  <conditionalFormatting sqref="F233">
    <cfRule type="cellIs" dxfId="220" priority="90" stopIfTrue="1" operator="equal">
      <formula>0</formula>
    </cfRule>
  </conditionalFormatting>
  <conditionalFormatting sqref="F231:F232">
    <cfRule type="cellIs" dxfId="219" priority="89" stopIfTrue="1" operator="equal">
      <formula>0</formula>
    </cfRule>
  </conditionalFormatting>
  <conditionalFormatting sqref="F231:F232">
    <cfRule type="cellIs" dxfId="218" priority="88" stopIfTrue="1" operator="equal">
      <formula>0</formula>
    </cfRule>
  </conditionalFormatting>
  <conditionalFormatting sqref="F234:F235">
    <cfRule type="cellIs" dxfId="217" priority="84" stopIfTrue="1" operator="equal">
      <formula>0</formula>
    </cfRule>
  </conditionalFormatting>
  <conditionalFormatting sqref="F238">
    <cfRule type="cellIs" dxfId="216" priority="81" stopIfTrue="1" operator="equal">
      <formula>0</formula>
    </cfRule>
  </conditionalFormatting>
  <conditionalFormatting sqref="F236:F237">
    <cfRule type="cellIs" dxfId="215" priority="80" stopIfTrue="1" operator="equal">
      <formula>0</formula>
    </cfRule>
  </conditionalFormatting>
  <conditionalFormatting sqref="F236:F237">
    <cfRule type="cellIs" dxfId="214" priority="79" stopIfTrue="1" operator="equal">
      <formula>0</formula>
    </cfRule>
  </conditionalFormatting>
  <conditionalFormatting sqref="F241">
    <cfRule type="cellIs" dxfId="213" priority="72" stopIfTrue="1" operator="equal">
      <formula>0</formula>
    </cfRule>
  </conditionalFormatting>
  <conditionalFormatting sqref="F239:F240">
    <cfRule type="cellIs" dxfId="212" priority="71" stopIfTrue="1" operator="equal">
      <formula>0</formula>
    </cfRule>
  </conditionalFormatting>
  <conditionalFormatting sqref="F239:F240">
    <cfRule type="cellIs" dxfId="211" priority="70" stopIfTrue="1" operator="equal">
      <formula>0</formula>
    </cfRule>
  </conditionalFormatting>
  <conditionalFormatting sqref="F244">
    <cfRule type="cellIs" dxfId="210" priority="69" stopIfTrue="1" operator="equal">
      <formula>0</formula>
    </cfRule>
  </conditionalFormatting>
  <conditionalFormatting sqref="F242:F243">
    <cfRule type="cellIs" dxfId="209" priority="68" stopIfTrue="1" operator="equal">
      <formula>0</formula>
    </cfRule>
  </conditionalFormatting>
  <conditionalFormatting sqref="F242:F243">
    <cfRule type="cellIs" dxfId="208" priority="67" stopIfTrue="1" operator="equal">
      <formula>0</formula>
    </cfRule>
  </conditionalFormatting>
  <conditionalFormatting sqref="F247">
    <cfRule type="cellIs" dxfId="207" priority="66" stopIfTrue="1" operator="equal">
      <formula>0</formula>
    </cfRule>
  </conditionalFormatting>
  <conditionalFormatting sqref="F245:F246">
    <cfRule type="cellIs" dxfId="206" priority="65" stopIfTrue="1" operator="equal">
      <formula>0</formula>
    </cfRule>
  </conditionalFormatting>
  <conditionalFormatting sqref="F245:F246">
    <cfRule type="cellIs" dxfId="205" priority="64" stopIfTrue="1" operator="equal">
      <formula>0</formula>
    </cfRule>
  </conditionalFormatting>
  <conditionalFormatting sqref="F251:F253">
    <cfRule type="cellIs" dxfId="204" priority="63" stopIfTrue="1" operator="equal">
      <formula>0</formula>
    </cfRule>
  </conditionalFormatting>
  <conditionalFormatting sqref="F248:F249">
    <cfRule type="cellIs" dxfId="203" priority="62" stopIfTrue="1" operator="equal">
      <formula>0</formula>
    </cfRule>
  </conditionalFormatting>
  <conditionalFormatting sqref="F248:F249">
    <cfRule type="cellIs" dxfId="202" priority="60" stopIfTrue="1" operator="equal">
      <formula>0</formula>
    </cfRule>
    <cfRule type="cellIs" dxfId="201" priority="61" stopIfTrue="1" operator="equal">
      <formula>0</formula>
    </cfRule>
  </conditionalFormatting>
  <conditionalFormatting sqref="E249">
    <cfRule type="cellIs" dxfId="200" priority="59" stopIfTrue="1" operator="equal">
      <formula>0</formula>
    </cfRule>
  </conditionalFormatting>
  <conditionalFormatting sqref="F250">
    <cfRule type="cellIs" dxfId="199" priority="54" stopIfTrue="1" operator="equal">
      <formula>0</formula>
    </cfRule>
  </conditionalFormatting>
  <conditionalFormatting sqref="F250">
    <cfRule type="cellIs" dxfId="198" priority="58" stopIfTrue="1" operator="equal">
      <formula>0</formula>
    </cfRule>
  </conditionalFormatting>
  <conditionalFormatting sqref="F250">
    <cfRule type="cellIs" dxfId="197" priority="57" stopIfTrue="1" operator="equal">
      <formula>0</formula>
    </cfRule>
  </conditionalFormatting>
  <conditionalFormatting sqref="F250">
    <cfRule type="cellIs" dxfId="196" priority="56" stopIfTrue="1" operator="equal">
      <formula>0</formula>
    </cfRule>
  </conditionalFormatting>
  <conditionalFormatting sqref="F250">
    <cfRule type="cellIs" dxfId="195" priority="55" stopIfTrue="1" operator="equal">
      <formula>0</formula>
    </cfRule>
  </conditionalFormatting>
  <conditionalFormatting sqref="F256:F257">
    <cfRule type="cellIs" dxfId="194" priority="53" stopIfTrue="1" operator="equal">
      <formula>0</formula>
    </cfRule>
  </conditionalFormatting>
  <conditionalFormatting sqref="F273">
    <cfRule type="cellIs" dxfId="193" priority="28" stopIfTrue="1" operator="equal">
      <formula>0</formula>
    </cfRule>
  </conditionalFormatting>
  <conditionalFormatting sqref="F273">
    <cfRule type="cellIs" dxfId="192" priority="27" stopIfTrue="1" operator="equal">
      <formula>0</formula>
    </cfRule>
  </conditionalFormatting>
  <conditionalFormatting sqref="F273">
    <cfRule type="cellIs" dxfId="191" priority="26" stopIfTrue="1" operator="equal">
      <formula>0</formula>
    </cfRule>
  </conditionalFormatting>
  <conditionalFormatting sqref="F261">
    <cfRule type="cellIs" dxfId="190" priority="49" stopIfTrue="1" operator="equal">
      <formula>0</formula>
    </cfRule>
  </conditionalFormatting>
  <conditionalFormatting sqref="F259:F260">
    <cfRule type="cellIs" dxfId="189" priority="48" stopIfTrue="1" operator="equal">
      <formula>0</formula>
    </cfRule>
  </conditionalFormatting>
  <conditionalFormatting sqref="F259:F260">
    <cfRule type="cellIs" dxfId="188" priority="47" stopIfTrue="1" operator="equal">
      <formula>0</formula>
    </cfRule>
  </conditionalFormatting>
  <conditionalFormatting sqref="F122:F123">
    <cfRule type="cellIs" dxfId="187" priority="22" stopIfTrue="1" operator="equal">
      <formula>0</formula>
    </cfRule>
  </conditionalFormatting>
  <conditionalFormatting sqref="F127">
    <cfRule type="cellIs" dxfId="186" priority="21" stopIfTrue="1" operator="equal">
      <formula>0</formula>
    </cfRule>
  </conditionalFormatting>
  <conditionalFormatting sqref="F125:F126">
    <cfRule type="cellIs" dxfId="185" priority="20" stopIfTrue="1" operator="equal">
      <formula>0</formula>
    </cfRule>
  </conditionalFormatting>
  <conditionalFormatting sqref="F264">
    <cfRule type="cellIs" dxfId="184" priority="43" stopIfTrue="1" operator="equal">
      <formula>0</formula>
    </cfRule>
  </conditionalFormatting>
  <conditionalFormatting sqref="F262:F263">
    <cfRule type="cellIs" dxfId="183" priority="42" stopIfTrue="1" operator="equal">
      <formula>0</formula>
    </cfRule>
  </conditionalFormatting>
  <conditionalFormatting sqref="F262:F263">
    <cfRule type="cellIs" dxfId="182" priority="41" stopIfTrue="1" operator="equal">
      <formula>0</formula>
    </cfRule>
  </conditionalFormatting>
  <conditionalFormatting sqref="F267">
    <cfRule type="cellIs" dxfId="181" priority="40" stopIfTrue="1" operator="equal">
      <formula>0</formula>
    </cfRule>
  </conditionalFormatting>
  <conditionalFormatting sqref="F265:F266">
    <cfRule type="cellIs" dxfId="180" priority="39" stopIfTrue="1" operator="equal">
      <formula>0</formula>
    </cfRule>
  </conditionalFormatting>
  <conditionalFormatting sqref="F265:F266">
    <cfRule type="cellIs" dxfId="179" priority="38" stopIfTrue="1" operator="equal">
      <formula>0</formula>
    </cfRule>
  </conditionalFormatting>
  <conditionalFormatting sqref="F270">
    <cfRule type="cellIs" dxfId="178" priority="37" stopIfTrue="1" operator="equal">
      <formula>0</formula>
    </cfRule>
  </conditionalFormatting>
  <conditionalFormatting sqref="F268:F269">
    <cfRule type="cellIs" dxfId="177" priority="36" stopIfTrue="1" operator="equal">
      <formula>0</formula>
    </cfRule>
  </conditionalFormatting>
  <conditionalFormatting sqref="F268:F269">
    <cfRule type="cellIs" dxfId="176" priority="35" stopIfTrue="1" operator="equal">
      <formula>0</formula>
    </cfRule>
  </conditionalFormatting>
  <conditionalFormatting sqref="F274:F276">
    <cfRule type="cellIs" dxfId="175" priority="34" stopIfTrue="1" operator="equal">
      <formula>0</formula>
    </cfRule>
  </conditionalFormatting>
  <conditionalFormatting sqref="F271:F272">
    <cfRule type="cellIs" dxfId="174" priority="33" stopIfTrue="1" operator="equal">
      <formula>0</formula>
    </cfRule>
  </conditionalFormatting>
  <conditionalFormatting sqref="F271:F272">
    <cfRule type="cellIs" dxfId="173" priority="31" stopIfTrue="1" operator="equal">
      <formula>0</formula>
    </cfRule>
    <cfRule type="cellIs" dxfId="172" priority="32" stopIfTrue="1" operator="equal">
      <formula>0</formula>
    </cfRule>
  </conditionalFormatting>
  <conditionalFormatting sqref="E272">
    <cfRule type="cellIs" dxfId="171" priority="30" stopIfTrue="1" operator="equal">
      <formula>0</formula>
    </cfRule>
  </conditionalFormatting>
  <conditionalFormatting sqref="F273">
    <cfRule type="cellIs" dxfId="170" priority="25" stopIfTrue="1" operator="equal">
      <formula>0</formula>
    </cfRule>
  </conditionalFormatting>
  <conditionalFormatting sqref="F273">
    <cfRule type="cellIs" dxfId="169" priority="29" stopIfTrue="1" operator="equal">
      <formula>0</formula>
    </cfRule>
  </conditionalFormatting>
  <conditionalFormatting sqref="F124">
    <cfRule type="cellIs" dxfId="168" priority="24" stopIfTrue="1" operator="equal">
      <formula>0</formula>
    </cfRule>
  </conditionalFormatting>
  <conditionalFormatting sqref="F122:F123">
    <cfRule type="cellIs" dxfId="167" priority="23" stopIfTrue="1" operator="equal">
      <formula>0</formula>
    </cfRule>
  </conditionalFormatting>
  <conditionalFormatting sqref="F125:F126">
    <cfRule type="cellIs" dxfId="166" priority="19" stopIfTrue="1" operator="equal">
      <formula>0</formula>
    </cfRule>
  </conditionalFormatting>
  <conditionalFormatting sqref="F118">
    <cfRule type="cellIs" dxfId="165" priority="18" stopIfTrue="1" operator="equal">
      <formula>0</formula>
    </cfRule>
  </conditionalFormatting>
  <conditionalFormatting sqref="F116:F117">
    <cfRule type="cellIs" dxfId="164" priority="17" stopIfTrue="1" operator="equal">
      <formula>0</formula>
    </cfRule>
  </conditionalFormatting>
  <conditionalFormatting sqref="F116:F117">
    <cfRule type="cellIs" dxfId="163" priority="16" stopIfTrue="1" operator="equal">
      <formula>0</formula>
    </cfRule>
  </conditionalFormatting>
  <conditionalFormatting sqref="F115">
    <cfRule type="cellIs" dxfId="162" priority="15" stopIfTrue="1" operator="equal">
      <formula>0</formula>
    </cfRule>
  </conditionalFormatting>
  <conditionalFormatting sqref="F113:F114">
    <cfRule type="cellIs" dxfId="161" priority="14" stopIfTrue="1" operator="equal">
      <formula>0</formula>
    </cfRule>
  </conditionalFormatting>
  <conditionalFormatting sqref="F113:F114">
    <cfRule type="cellIs" dxfId="160" priority="13" stopIfTrue="1" operator="equal">
      <formula>0</formula>
    </cfRule>
  </conditionalFormatting>
  <conditionalFormatting sqref="F111">
    <cfRule type="cellIs" dxfId="159" priority="12" stopIfTrue="1" operator="equal">
      <formula>0</formula>
    </cfRule>
  </conditionalFormatting>
  <conditionalFormatting sqref="F109:F110">
    <cfRule type="cellIs" dxfId="158" priority="11" stopIfTrue="1" operator="equal">
      <formula>0</formula>
    </cfRule>
  </conditionalFormatting>
  <conditionalFormatting sqref="F109:F110">
    <cfRule type="cellIs" dxfId="157" priority="10" stopIfTrue="1" operator="equal">
      <formula>0</formula>
    </cfRule>
  </conditionalFormatting>
  <conditionalFormatting sqref="F106">
    <cfRule type="cellIs" dxfId="156" priority="9" stopIfTrue="1" operator="equal">
      <formula>0</formula>
    </cfRule>
  </conditionalFormatting>
  <conditionalFormatting sqref="F104:F105">
    <cfRule type="cellIs" dxfId="155" priority="8" stopIfTrue="1" operator="equal">
      <formula>0</formula>
    </cfRule>
  </conditionalFormatting>
  <conditionalFormatting sqref="F104:F105">
    <cfRule type="cellIs" dxfId="154" priority="7" stopIfTrue="1" operator="equal">
      <formula>0</formula>
    </cfRule>
  </conditionalFormatting>
  <conditionalFormatting sqref="F103">
    <cfRule type="cellIs" dxfId="153" priority="6" stopIfTrue="1" operator="equal">
      <formula>0</formula>
    </cfRule>
  </conditionalFormatting>
  <conditionalFormatting sqref="F101:F102">
    <cfRule type="cellIs" dxfId="152" priority="5" stopIfTrue="1" operator="equal">
      <formula>0</formula>
    </cfRule>
  </conditionalFormatting>
  <conditionalFormatting sqref="F101:F102">
    <cfRule type="cellIs" dxfId="151" priority="4" stopIfTrue="1" operator="equal">
      <formula>0</formula>
    </cfRule>
  </conditionalFormatting>
  <conditionalFormatting sqref="F100">
    <cfRule type="cellIs" dxfId="150" priority="3" stopIfTrue="1" operator="equal">
      <formula>0</formula>
    </cfRule>
  </conditionalFormatting>
  <conditionalFormatting sqref="F98:F99">
    <cfRule type="cellIs" dxfId="149" priority="2" stopIfTrue="1" operator="equal">
      <formula>0</formula>
    </cfRule>
  </conditionalFormatting>
  <conditionalFormatting sqref="F98:F99">
    <cfRule type="cellIs" dxfId="148"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5" manualBreakCount="5">
    <brk id="21" max="5" man="1"/>
    <brk id="106" max="5" man="1"/>
    <brk id="118" max="5" man="1"/>
    <brk id="127" max="5" man="1"/>
    <brk id="254" max="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9"/>
  <sheetViews>
    <sheetView view="pageBreakPreview" topLeftCell="A38" zoomScale="85" zoomScaleNormal="100" zoomScaleSheetLayoutView="85" workbookViewId="0">
      <selection activeCell="E56" sqref="E56"/>
    </sheetView>
  </sheetViews>
  <sheetFormatPr defaultRowHeight="12.75" x14ac:dyDescent="0.2"/>
  <cols>
    <col min="1" max="1" width="7.85546875" style="67" bestFit="1" customWidth="1"/>
    <col min="2" max="2" width="53.4257812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53.425781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425781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425781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425781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425781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425781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425781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425781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425781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425781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425781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425781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425781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425781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425781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425781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425781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425781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425781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425781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425781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425781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425781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425781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425781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425781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425781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425781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425781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425781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425781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425781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425781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425781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425781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425781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425781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425781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425781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425781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425781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425781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425781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425781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425781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425781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425781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425781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425781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425781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425781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425781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425781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425781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425781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425781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425781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425781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425781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425781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425781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425781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425781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8" customHeight="1" x14ac:dyDescent="0.2">
      <c r="A3" s="60" t="s">
        <v>132</v>
      </c>
      <c r="B3" s="59" t="s">
        <v>133</v>
      </c>
      <c r="C3" s="1"/>
      <c r="D3" s="1"/>
      <c r="E3" s="1"/>
      <c r="F3" s="1"/>
    </row>
    <row r="4" spans="1:6" ht="13.5" customHeight="1" x14ac:dyDescent="0.2">
      <c r="A4" s="25"/>
      <c r="B4" s="49"/>
      <c r="C4" s="48"/>
      <c r="D4" s="48"/>
      <c r="E4" s="48"/>
      <c r="F4" s="48"/>
    </row>
    <row r="5" spans="1:6" ht="27.75" customHeight="1" x14ac:dyDescent="0.2">
      <c r="A5" s="262" t="s">
        <v>134</v>
      </c>
      <c r="B5" s="262"/>
      <c r="C5" s="262"/>
      <c r="D5" s="262"/>
      <c r="E5" s="262"/>
      <c r="F5" s="262"/>
    </row>
    <row r="6" spans="1:6" ht="27.75" customHeight="1" x14ac:dyDescent="0.2">
      <c r="A6" s="262"/>
      <c r="B6" s="262"/>
      <c r="C6" s="262"/>
      <c r="D6" s="262"/>
      <c r="E6" s="262"/>
      <c r="F6" s="262"/>
    </row>
    <row r="7" spans="1:6" ht="27.75" customHeight="1" x14ac:dyDescent="0.2">
      <c r="A7" s="262"/>
      <c r="B7" s="262"/>
      <c r="C7" s="262"/>
      <c r="D7" s="262"/>
      <c r="E7" s="262"/>
      <c r="F7" s="262"/>
    </row>
    <row r="8" spans="1:6" ht="27.75" customHeight="1" x14ac:dyDescent="0.2">
      <c r="A8" s="262"/>
      <c r="B8" s="262"/>
      <c r="C8" s="262"/>
      <c r="D8" s="262"/>
      <c r="E8" s="262"/>
      <c r="F8" s="262"/>
    </row>
    <row r="9" spans="1:6" ht="27.75" customHeight="1" x14ac:dyDescent="0.2">
      <c r="A9" s="262"/>
      <c r="B9" s="262"/>
      <c r="C9" s="262"/>
      <c r="D9" s="262"/>
      <c r="E9" s="262"/>
      <c r="F9" s="262"/>
    </row>
    <row r="10" spans="1:6" ht="27.75" customHeight="1" x14ac:dyDescent="0.2">
      <c r="A10" s="262"/>
      <c r="B10" s="262"/>
      <c r="C10" s="262"/>
      <c r="D10" s="262"/>
      <c r="E10" s="262"/>
      <c r="F10" s="262"/>
    </row>
    <row r="11" spans="1:6" ht="27.75" customHeight="1" x14ac:dyDescent="0.2">
      <c r="A11" s="262"/>
      <c r="B11" s="262"/>
      <c r="C11" s="262"/>
      <c r="D11" s="262"/>
      <c r="E11" s="262"/>
      <c r="F11" s="262"/>
    </row>
    <row r="12" spans="1:6" ht="27.75" customHeight="1" x14ac:dyDescent="0.2">
      <c r="A12" s="262"/>
      <c r="B12" s="262"/>
      <c r="C12" s="262"/>
      <c r="D12" s="262"/>
      <c r="E12" s="262"/>
      <c r="F12" s="262"/>
    </row>
    <row r="13" spans="1:6" ht="27.75" customHeight="1" x14ac:dyDescent="0.2">
      <c r="A13" s="262"/>
      <c r="B13" s="262"/>
      <c r="C13" s="262"/>
      <c r="D13" s="262"/>
      <c r="E13" s="262"/>
      <c r="F13" s="262"/>
    </row>
    <row r="14" spans="1:6" ht="27.75" customHeight="1" x14ac:dyDescent="0.2">
      <c r="A14" s="262"/>
      <c r="B14" s="262"/>
      <c r="C14" s="262"/>
      <c r="D14" s="262"/>
      <c r="E14" s="262"/>
      <c r="F14" s="262"/>
    </row>
    <row r="15" spans="1:6" ht="27.75" customHeight="1" x14ac:dyDescent="0.2">
      <c r="A15" s="262"/>
      <c r="B15" s="262"/>
      <c r="C15" s="262"/>
      <c r="D15" s="262"/>
      <c r="E15" s="262"/>
      <c r="F15" s="262"/>
    </row>
    <row r="16" spans="1:6" ht="27.75" customHeight="1" x14ac:dyDescent="0.2">
      <c r="A16" s="262"/>
      <c r="B16" s="262"/>
      <c r="C16" s="262"/>
      <c r="D16" s="262"/>
      <c r="E16" s="262"/>
      <c r="F16" s="262"/>
    </row>
    <row r="17" spans="1:6" ht="27.75" customHeight="1" x14ac:dyDescent="0.2">
      <c r="A17" s="262"/>
      <c r="B17" s="262"/>
      <c r="C17" s="262"/>
      <c r="D17" s="262"/>
      <c r="E17" s="262"/>
      <c r="F17" s="262"/>
    </row>
    <row r="18" spans="1:6" ht="27.75" customHeight="1" x14ac:dyDescent="0.2">
      <c r="A18" s="262"/>
      <c r="B18" s="262"/>
      <c r="C18" s="262"/>
      <c r="D18" s="262"/>
      <c r="E18" s="262"/>
      <c r="F18" s="262"/>
    </row>
    <row r="19" spans="1:6" ht="27.75" customHeight="1" x14ac:dyDescent="0.2">
      <c r="A19" s="262"/>
      <c r="B19" s="262"/>
      <c r="C19" s="262"/>
      <c r="D19" s="262"/>
      <c r="E19" s="262"/>
      <c r="F19" s="262"/>
    </row>
    <row r="20" spans="1:6" ht="27.75" customHeight="1" x14ac:dyDescent="0.2">
      <c r="A20" s="262"/>
      <c r="B20" s="262"/>
      <c r="C20" s="262"/>
      <c r="D20" s="262"/>
      <c r="E20" s="262"/>
      <c r="F20" s="262"/>
    </row>
    <row r="21" spans="1:6" ht="27.75" customHeight="1" x14ac:dyDescent="0.2">
      <c r="A21" s="262"/>
      <c r="B21" s="262"/>
      <c r="C21" s="262"/>
      <c r="D21" s="262"/>
      <c r="E21" s="262"/>
      <c r="F21" s="262"/>
    </row>
    <row r="22" spans="1:6" ht="27.75" customHeight="1" x14ac:dyDescent="0.2">
      <c r="A22" s="262"/>
      <c r="B22" s="262"/>
      <c r="C22" s="262"/>
      <c r="D22" s="262"/>
      <c r="E22" s="262"/>
      <c r="F22" s="262"/>
    </row>
    <row r="23" spans="1:6" ht="42" customHeight="1" x14ac:dyDescent="0.2">
      <c r="A23" s="262"/>
      <c r="B23" s="262"/>
      <c r="C23" s="262"/>
      <c r="D23" s="262"/>
      <c r="E23" s="262"/>
      <c r="F23" s="262"/>
    </row>
    <row r="24" spans="1:6" ht="42" customHeight="1" x14ac:dyDescent="0.2">
      <c r="A24" s="262"/>
      <c r="B24" s="262"/>
      <c r="C24" s="262"/>
      <c r="D24" s="262"/>
      <c r="E24" s="262"/>
      <c r="F24" s="262"/>
    </row>
    <row r="25" spans="1:6" ht="6.75" customHeight="1" x14ac:dyDescent="0.2">
      <c r="A25" s="57"/>
      <c r="B25" s="49"/>
      <c r="C25" s="48"/>
      <c r="D25" s="48"/>
      <c r="E25" s="48"/>
      <c r="F25" s="48"/>
    </row>
    <row r="26" spans="1:6" ht="100.5" x14ac:dyDescent="0.2">
      <c r="A26" s="25"/>
      <c r="B26" s="139" t="s">
        <v>484</v>
      </c>
      <c r="C26" s="48"/>
      <c r="D26" s="48"/>
      <c r="E26" s="48"/>
      <c r="F26" s="48"/>
    </row>
    <row r="27" spans="1:6" ht="15" x14ac:dyDescent="0.2">
      <c r="A27" s="25"/>
      <c r="B27" s="49"/>
      <c r="C27" s="48"/>
      <c r="D27" s="48"/>
      <c r="E27" s="48"/>
      <c r="F27" s="48"/>
    </row>
    <row r="28" spans="1:6" s="143" customFormat="1" ht="141" thickBot="1" x14ac:dyDescent="0.25">
      <c r="A28" s="36" t="s">
        <v>40</v>
      </c>
      <c r="B28" s="70" t="s">
        <v>580</v>
      </c>
      <c r="C28" s="141"/>
      <c r="D28" s="142"/>
      <c r="E28" s="142"/>
      <c r="F28" s="33"/>
    </row>
    <row r="29" spans="1:6" s="143" customFormat="1" ht="21" customHeight="1" thickBot="1" x14ac:dyDescent="0.25">
      <c r="A29" s="144"/>
      <c r="B29" s="145"/>
      <c r="C29" s="38">
        <v>1341</v>
      </c>
      <c r="D29" s="29" t="s">
        <v>27</v>
      </c>
      <c r="E29" s="28"/>
      <c r="F29" s="27">
        <f>C29*E29</f>
        <v>0</v>
      </c>
    </row>
    <row r="30" spans="1:6" s="143" customFormat="1" ht="13.5" customHeight="1" x14ac:dyDescent="0.2">
      <c r="A30" s="146"/>
      <c r="B30" s="147"/>
      <c r="C30" s="148"/>
      <c r="D30" s="148"/>
      <c r="E30" s="148"/>
      <c r="F30" s="48"/>
    </row>
    <row r="31" spans="1:6" s="143" customFormat="1" ht="141" thickBot="1" x14ac:dyDescent="0.25">
      <c r="A31" s="36" t="s">
        <v>39</v>
      </c>
      <c r="B31" s="70" t="s">
        <v>581</v>
      </c>
      <c r="C31" s="141"/>
      <c r="D31" s="142"/>
      <c r="E31" s="142"/>
      <c r="F31" s="33"/>
    </row>
    <row r="32" spans="1:6" s="143" customFormat="1" ht="21" customHeight="1" thickBot="1" x14ac:dyDescent="0.25">
      <c r="A32" s="144"/>
      <c r="B32" s="145"/>
      <c r="C32" s="38">
        <v>337</v>
      </c>
      <c r="D32" s="29" t="s">
        <v>27</v>
      </c>
      <c r="E32" s="28"/>
      <c r="F32" s="27">
        <f>C32*E32</f>
        <v>0</v>
      </c>
    </row>
    <row r="33" spans="1:6" s="143" customFormat="1" ht="13.5" customHeight="1" x14ac:dyDescent="0.2">
      <c r="A33" s="146"/>
      <c r="B33" s="147"/>
      <c r="C33" s="148"/>
      <c r="D33" s="148"/>
      <c r="E33" s="148"/>
      <c r="F33" s="48"/>
    </row>
    <row r="34" spans="1:6" s="143" customFormat="1" ht="166.5" thickBot="1" x14ac:dyDescent="0.25">
      <c r="A34" s="36" t="s">
        <v>37</v>
      </c>
      <c r="B34" s="70" t="s">
        <v>582</v>
      </c>
      <c r="C34" s="141"/>
      <c r="D34" s="142"/>
      <c r="E34" s="142"/>
      <c r="F34" s="33"/>
    </row>
    <row r="35" spans="1:6" s="143" customFormat="1" ht="21" customHeight="1" thickBot="1" x14ac:dyDescent="0.25">
      <c r="A35" s="144"/>
      <c r="B35" s="145"/>
      <c r="C35" s="38">
        <v>554</v>
      </c>
      <c r="D35" s="29" t="s">
        <v>27</v>
      </c>
      <c r="E35" s="28"/>
      <c r="F35" s="27">
        <f>C35*E35</f>
        <v>0</v>
      </c>
    </row>
    <row r="36" spans="1:6" s="143" customFormat="1" ht="13.5" customHeight="1" x14ac:dyDescent="0.2">
      <c r="A36" s="146"/>
      <c r="B36" s="147"/>
      <c r="C36" s="148"/>
      <c r="D36" s="148"/>
      <c r="E36" s="148"/>
      <c r="F36" s="48"/>
    </row>
    <row r="37" spans="1:6" ht="179.25" thickBot="1" x14ac:dyDescent="0.25">
      <c r="A37" s="36" t="s">
        <v>36</v>
      </c>
      <c r="B37" s="70" t="s">
        <v>432</v>
      </c>
      <c r="C37" s="35"/>
      <c r="D37" s="34"/>
      <c r="E37" s="34"/>
      <c r="F37" s="33"/>
    </row>
    <row r="38" spans="1:6" ht="17.25" customHeight="1" thickBot="1" x14ac:dyDescent="0.25">
      <c r="A38" s="32"/>
      <c r="B38" s="84" t="s">
        <v>135</v>
      </c>
      <c r="C38" s="38">
        <v>83</v>
      </c>
      <c r="D38" s="29" t="s">
        <v>27</v>
      </c>
      <c r="E38" s="28"/>
      <c r="F38" s="27">
        <f>C38*E38</f>
        <v>0</v>
      </c>
    </row>
    <row r="39" spans="1:6" ht="17.25" customHeight="1" thickBot="1" x14ac:dyDescent="0.25">
      <c r="A39" s="32"/>
      <c r="B39" s="84" t="s">
        <v>136</v>
      </c>
      <c r="C39" s="38">
        <v>54</v>
      </c>
      <c r="D39" s="29" t="s">
        <v>27</v>
      </c>
      <c r="E39" s="28"/>
      <c r="F39" s="27">
        <f>C39*E39</f>
        <v>0</v>
      </c>
    </row>
    <row r="40" spans="1:6" ht="17.25" customHeight="1" thickBot="1" x14ac:dyDescent="0.25">
      <c r="A40" s="32"/>
      <c r="B40" s="84" t="s">
        <v>137</v>
      </c>
      <c r="C40" s="38">
        <v>177</v>
      </c>
      <c r="D40" s="29" t="s">
        <v>27</v>
      </c>
      <c r="E40" s="28"/>
      <c r="F40" s="27">
        <f>C40*E40</f>
        <v>0</v>
      </c>
    </row>
    <row r="41" spans="1:6" ht="13.5" customHeight="1" x14ac:dyDescent="0.2">
      <c r="A41" s="25"/>
      <c r="B41" s="49"/>
      <c r="C41" s="48"/>
      <c r="D41" s="48"/>
      <c r="E41" s="48"/>
      <c r="F41" s="48"/>
    </row>
    <row r="42" spans="1:6" s="143" customFormat="1" ht="115.5" thickBot="1" x14ac:dyDescent="0.25">
      <c r="A42" s="36" t="s">
        <v>34</v>
      </c>
      <c r="B42" s="70" t="s">
        <v>306</v>
      </c>
      <c r="C42" s="141"/>
      <c r="D42" s="142"/>
      <c r="E42" s="142"/>
      <c r="F42" s="33"/>
    </row>
    <row r="43" spans="1:6" s="143" customFormat="1" ht="21" customHeight="1" thickBot="1" x14ac:dyDescent="0.25">
      <c r="A43" s="144"/>
      <c r="B43" s="145"/>
      <c r="C43" s="38">
        <v>249</v>
      </c>
      <c r="D43" s="29" t="s">
        <v>27</v>
      </c>
      <c r="E43" s="28"/>
      <c r="F43" s="27">
        <f>C43*E43</f>
        <v>0</v>
      </c>
    </row>
    <row r="44" spans="1:6" s="143" customFormat="1" ht="13.5" customHeight="1" x14ac:dyDescent="0.2">
      <c r="A44" s="146"/>
      <c r="B44" s="147"/>
      <c r="C44" s="148"/>
      <c r="D44" s="148"/>
      <c r="E44" s="148"/>
      <c r="F44" s="48"/>
    </row>
    <row r="45" spans="1:6" s="1" customFormat="1" ht="51.75" thickBot="1" x14ac:dyDescent="0.25">
      <c r="A45" s="36" t="s">
        <v>32</v>
      </c>
      <c r="B45" s="69" t="s">
        <v>138</v>
      </c>
      <c r="C45" s="35"/>
      <c r="D45" s="40"/>
      <c r="E45" s="40"/>
      <c r="F45" s="45"/>
    </row>
    <row r="46" spans="1:6" s="1" customFormat="1" ht="21.75" customHeight="1" thickBot="1" x14ac:dyDescent="0.25">
      <c r="A46" s="90"/>
      <c r="B46" s="31"/>
      <c r="C46" s="89">
        <v>0.05</v>
      </c>
      <c r="D46" s="29"/>
      <c r="E46" s="28">
        <f>SUM(F26:F45)</f>
        <v>0</v>
      </c>
      <c r="F46" s="27">
        <f>E46*C46</f>
        <v>0</v>
      </c>
    </row>
    <row r="47" spans="1:6" s="1" customFormat="1" ht="15" x14ac:dyDescent="0.2">
      <c r="A47" s="25"/>
      <c r="B47" s="26"/>
      <c r="C47" s="26"/>
      <c r="D47" s="26"/>
      <c r="E47" s="26"/>
      <c r="F47" s="26"/>
    </row>
    <row r="48" spans="1:6" ht="13.5" customHeight="1" thickBot="1" x14ac:dyDescent="0.25">
      <c r="A48" s="25"/>
      <c r="B48" s="49"/>
      <c r="C48" s="48"/>
      <c r="D48" s="48"/>
      <c r="E48" s="48"/>
      <c r="F48" s="48"/>
    </row>
    <row r="49" spans="1:6" ht="21" customHeight="1" thickBot="1" x14ac:dyDescent="0.25">
      <c r="A49" s="24" t="s">
        <v>132</v>
      </c>
      <c r="B49" s="59" t="s">
        <v>133</v>
      </c>
      <c r="C49" s="259" t="s">
        <v>23</v>
      </c>
      <c r="D49" s="256"/>
      <c r="E49" s="22"/>
      <c r="F49" s="21">
        <f>SUM(F25:F48)</f>
        <v>0</v>
      </c>
    </row>
    <row r="53" spans="1:6" ht="18.75" thickBot="1" x14ac:dyDescent="0.25">
      <c r="A53" s="245"/>
      <c r="B53" s="236" t="s">
        <v>527</v>
      </c>
    </row>
    <row r="54" spans="1:6" ht="13.5" thickTop="1" x14ac:dyDescent="0.2"/>
    <row r="56" spans="1:6" s="143" customFormat="1" ht="115.5" thickBot="1" x14ac:dyDescent="0.25">
      <c r="A56" s="36" t="s">
        <v>558</v>
      </c>
      <c r="B56" s="70" t="s">
        <v>574</v>
      </c>
      <c r="C56" s="141"/>
      <c r="D56" s="142"/>
      <c r="E56" s="142"/>
      <c r="F56" s="33"/>
    </row>
    <row r="57" spans="1:6" s="143" customFormat="1" ht="21" customHeight="1" thickBot="1" x14ac:dyDescent="0.25">
      <c r="A57" s="144"/>
      <c r="B57" s="145"/>
      <c r="C57" s="38">
        <v>196</v>
      </c>
      <c r="D57" s="29" t="s">
        <v>27</v>
      </c>
      <c r="E57" s="28"/>
      <c r="F57" s="27">
        <f>C57*E57</f>
        <v>0</v>
      </c>
    </row>
    <row r="58" spans="1:6" s="143" customFormat="1" ht="13.5" customHeight="1" x14ac:dyDescent="0.2">
      <c r="A58" s="146"/>
      <c r="B58" s="147"/>
      <c r="C58" s="148"/>
      <c r="D58" s="148"/>
      <c r="E58" s="148"/>
      <c r="F58" s="48"/>
    </row>
    <row r="59" spans="1:6" s="143" customFormat="1" ht="128.25" thickBot="1" x14ac:dyDescent="0.25">
      <c r="A59" s="36" t="s">
        <v>559</v>
      </c>
      <c r="B59" s="70" t="s">
        <v>575</v>
      </c>
      <c r="C59" s="141"/>
      <c r="D59" s="142"/>
      <c r="E59" s="142"/>
      <c r="F59" s="33"/>
    </row>
    <row r="60" spans="1:6" s="143" customFormat="1" ht="21" customHeight="1" thickBot="1" x14ac:dyDescent="0.25">
      <c r="A60" s="144"/>
      <c r="B60" s="145"/>
      <c r="C60" s="38">
        <v>38</v>
      </c>
      <c r="D60" s="29" t="s">
        <v>27</v>
      </c>
      <c r="E60" s="28"/>
      <c r="F60" s="27">
        <f>C60*E60</f>
        <v>0</v>
      </c>
    </row>
    <row r="61" spans="1:6" s="143" customFormat="1" ht="13.5" customHeight="1" x14ac:dyDescent="0.2">
      <c r="A61" s="146"/>
      <c r="B61" s="147"/>
      <c r="C61" s="148"/>
      <c r="D61" s="148"/>
      <c r="E61" s="148"/>
      <c r="F61" s="48"/>
    </row>
    <row r="62" spans="1:6" s="143" customFormat="1" ht="141" thickBot="1" x14ac:dyDescent="0.25">
      <c r="A62" s="36" t="s">
        <v>560</v>
      </c>
      <c r="B62" s="70" t="s">
        <v>579</v>
      </c>
      <c r="C62" s="141"/>
      <c r="D62" s="142"/>
      <c r="E62" s="142"/>
      <c r="F62" s="33"/>
    </row>
    <row r="63" spans="1:6" s="143" customFormat="1" ht="21" customHeight="1" thickBot="1" x14ac:dyDescent="0.25">
      <c r="A63" s="144"/>
      <c r="B63" s="145"/>
      <c r="C63" s="38">
        <v>42</v>
      </c>
      <c r="D63" s="29" t="s">
        <v>27</v>
      </c>
      <c r="E63" s="28"/>
      <c r="F63" s="27">
        <f>C63*E63</f>
        <v>0</v>
      </c>
    </row>
    <row r="64" spans="1:6" s="143" customFormat="1" ht="13.5" customHeight="1" x14ac:dyDescent="0.2">
      <c r="A64" s="146"/>
      <c r="B64" s="147"/>
      <c r="C64" s="148"/>
      <c r="D64" s="148"/>
      <c r="E64" s="148"/>
      <c r="F64" s="48"/>
    </row>
    <row r="65" spans="1:6" s="1" customFormat="1" ht="51.75" thickBot="1" x14ac:dyDescent="0.25">
      <c r="A65" s="36" t="s">
        <v>573</v>
      </c>
      <c r="B65" s="69" t="s">
        <v>138</v>
      </c>
      <c r="C65" s="35"/>
      <c r="D65" s="40"/>
      <c r="E65" s="40"/>
      <c r="F65" s="45"/>
    </row>
    <row r="66" spans="1:6" s="1" customFormat="1" ht="21.75" customHeight="1" thickBot="1" x14ac:dyDescent="0.25">
      <c r="A66" s="90"/>
      <c r="B66" s="31"/>
      <c r="C66" s="89">
        <v>0.05</v>
      </c>
      <c r="D66" s="29"/>
      <c r="E66" s="28">
        <f>SUM(F53:F65)</f>
        <v>0</v>
      </c>
      <c r="F66" s="27">
        <f>E66*C66</f>
        <v>0</v>
      </c>
    </row>
    <row r="67" spans="1:6" s="1" customFormat="1" ht="15" x14ac:dyDescent="0.2">
      <c r="A67" s="25"/>
      <c r="B67" s="26"/>
      <c r="C67" s="26"/>
      <c r="D67" s="26"/>
      <c r="E67" s="26"/>
      <c r="F67" s="26"/>
    </row>
    <row r="68" spans="1:6" ht="13.5" customHeight="1" thickBot="1" x14ac:dyDescent="0.25">
      <c r="A68" s="25"/>
      <c r="B68" s="49"/>
      <c r="C68" s="48"/>
      <c r="D68" s="48"/>
      <c r="E68" s="48"/>
      <c r="F68" s="48"/>
    </row>
    <row r="69" spans="1:6" ht="21" customHeight="1" thickBot="1" x14ac:dyDescent="0.25">
      <c r="A69" s="24" t="s">
        <v>571</v>
      </c>
      <c r="B69" s="59" t="s">
        <v>568</v>
      </c>
      <c r="C69" s="259" t="s">
        <v>23</v>
      </c>
      <c r="D69" s="256"/>
      <c r="E69" s="22"/>
      <c r="F69" s="21">
        <f>SUM(F53:F68)</f>
        <v>0</v>
      </c>
    </row>
    <row r="73" spans="1:6" ht="18.75" thickBot="1" x14ac:dyDescent="0.25">
      <c r="A73" s="245"/>
      <c r="B73" s="236" t="s">
        <v>530</v>
      </c>
    </row>
    <row r="74" spans="1:6" ht="13.5" thickTop="1" x14ac:dyDescent="0.2"/>
    <row r="76" spans="1:6" s="143" customFormat="1" ht="115.5" thickBot="1" x14ac:dyDescent="0.25">
      <c r="A76" s="36" t="s">
        <v>561</v>
      </c>
      <c r="B76" s="70" t="s">
        <v>576</v>
      </c>
      <c r="C76" s="141"/>
      <c r="D76" s="142"/>
      <c r="E76" s="142"/>
      <c r="F76" s="33"/>
    </row>
    <row r="77" spans="1:6" s="143" customFormat="1" ht="21" customHeight="1" thickBot="1" x14ac:dyDescent="0.25">
      <c r="A77" s="144"/>
      <c r="B77" s="145"/>
      <c r="C77" s="38">
        <v>13</v>
      </c>
      <c r="D77" s="29" t="s">
        <v>27</v>
      </c>
      <c r="E77" s="28"/>
      <c r="F77" s="27">
        <f>C77*E77</f>
        <v>0</v>
      </c>
    </row>
    <row r="78" spans="1:6" s="143" customFormat="1" ht="13.5" customHeight="1" x14ac:dyDescent="0.2">
      <c r="A78" s="146"/>
      <c r="B78" s="147"/>
      <c r="C78" s="148"/>
      <c r="D78" s="148"/>
      <c r="E78" s="148"/>
      <c r="F78" s="48"/>
    </row>
    <row r="79" spans="1:6" s="143" customFormat="1" ht="128.25" thickBot="1" x14ac:dyDescent="0.25">
      <c r="A79" s="36" t="s">
        <v>562</v>
      </c>
      <c r="B79" s="70" t="s">
        <v>577</v>
      </c>
      <c r="C79" s="141"/>
      <c r="D79" s="142"/>
      <c r="E79" s="142"/>
      <c r="F79" s="33"/>
    </row>
    <row r="80" spans="1:6" s="143" customFormat="1" ht="21" customHeight="1" thickBot="1" x14ac:dyDescent="0.25">
      <c r="A80" s="144"/>
      <c r="B80" s="145"/>
      <c r="C80" s="38">
        <v>1.6</v>
      </c>
      <c r="D80" s="29" t="s">
        <v>27</v>
      </c>
      <c r="E80" s="28"/>
      <c r="F80" s="27">
        <f>C80*E80</f>
        <v>0</v>
      </c>
    </row>
    <row r="81" spans="1:6" s="143" customFormat="1" ht="13.5" customHeight="1" x14ac:dyDescent="0.2">
      <c r="A81" s="146"/>
      <c r="B81" s="147"/>
      <c r="C81" s="148"/>
      <c r="D81" s="148"/>
      <c r="E81" s="148"/>
      <c r="F81" s="48"/>
    </row>
    <row r="82" spans="1:6" s="143" customFormat="1" ht="141" thickBot="1" x14ac:dyDescent="0.25">
      <c r="A82" s="36" t="s">
        <v>563</v>
      </c>
      <c r="B82" s="70" t="s">
        <v>578</v>
      </c>
      <c r="C82" s="141"/>
      <c r="D82" s="142"/>
      <c r="E82" s="142"/>
      <c r="F82" s="33"/>
    </row>
    <row r="83" spans="1:6" s="143" customFormat="1" ht="21" customHeight="1" thickBot="1" x14ac:dyDescent="0.25">
      <c r="A83" s="144"/>
      <c r="B83" s="145"/>
      <c r="C83" s="38">
        <v>15</v>
      </c>
      <c r="D83" s="29" t="s">
        <v>27</v>
      </c>
      <c r="E83" s="28"/>
      <c r="F83" s="27">
        <f>C83*E83</f>
        <v>0</v>
      </c>
    </row>
    <row r="84" spans="1:6" s="143" customFormat="1" ht="13.5" customHeight="1" x14ac:dyDescent="0.2">
      <c r="A84" s="146"/>
      <c r="B84" s="147"/>
      <c r="C84" s="148"/>
      <c r="D84" s="148"/>
      <c r="E84" s="148"/>
      <c r="F84" s="48"/>
    </row>
    <row r="85" spans="1:6" s="1" customFormat="1" ht="51.75" thickBot="1" x14ac:dyDescent="0.25">
      <c r="A85" s="36" t="s">
        <v>572</v>
      </c>
      <c r="B85" s="69" t="s">
        <v>138</v>
      </c>
      <c r="C85" s="35"/>
      <c r="D85" s="40"/>
      <c r="E85" s="40"/>
      <c r="F85" s="45"/>
    </row>
    <row r="86" spans="1:6" s="1" customFormat="1" ht="21.75" customHeight="1" thickBot="1" x14ac:dyDescent="0.25">
      <c r="A86" s="90"/>
      <c r="B86" s="31"/>
      <c r="C86" s="89">
        <v>0.05</v>
      </c>
      <c r="D86" s="29"/>
      <c r="E86" s="28">
        <f>SUM(F73:F85)</f>
        <v>0</v>
      </c>
      <c r="F86" s="27">
        <f>E86*C86</f>
        <v>0</v>
      </c>
    </row>
    <row r="87" spans="1:6" s="1" customFormat="1" ht="15" x14ac:dyDescent="0.2">
      <c r="A87" s="25"/>
      <c r="B87" s="26"/>
      <c r="C87" s="26"/>
      <c r="D87" s="26"/>
      <c r="E87" s="26"/>
      <c r="F87" s="26"/>
    </row>
    <row r="88" spans="1:6" ht="13.5" customHeight="1" thickBot="1" x14ac:dyDescent="0.25">
      <c r="A88" s="25"/>
      <c r="B88" s="49"/>
      <c r="C88" s="48"/>
      <c r="D88" s="48"/>
      <c r="E88" s="48"/>
      <c r="F88" s="48"/>
    </row>
    <row r="89" spans="1:6" ht="21" customHeight="1" thickBot="1" x14ac:dyDescent="0.25">
      <c r="A89" s="24" t="s">
        <v>570</v>
      </c>
      <c r="B89" s="59" t="s">
        <v>569</v>
      </c>
      <c r="C89" s="259" t="s">
        <v>23</v>
      </c>
      <c r="D89" s="256"/>
      <c r="E89" s="22"/>
      <c r="F89" s="21">
        <f>SUM(F73:F88)</f>
        <v>0</v>
      </c>
    </row>
  </sheetData>
  <mergeCells count="4">
    <mergeCell ref="A5:F24"/>
    <mergeCell ref="C49:D49"/>
    <mergeCell ref="C69:D69"/>
    <mergeCell ref="C89:D89"/>
  </mergeCells>
  <conditionalFormatting sqref="F55 F91:F65569 F1:F52 F70:F72">
    <cfRule type="cellIs" dxfId="147" priority="23" stopIfTrue="1" operator="equal">
      <formula>0</formula>
    </cfRule>
  </conditionalFormatting>
  <conditionalFormatting sqref="F45:F47">
    <cfRule type="cellIs" dxfId="146" priority="22" stopIfTrue="1" operator="equal">
      <formula>0</formula>
    </cfRule>
  </conditionalFormatting>
  <conditionalFormatting sqref="F45:F46">
    <cfRule type="cellIs" dxfId="145" priority="20" stopIfTrue="1" operator="equal">
      <formula>0</formula>
    </cfRule>
    <cfRule type="cellIs" dxfId="144" priority="21" stopIfTrue="1" operator="equal">
      <formula>0</formula>
    </cfRule>
  </conditionalFormatting>
  <conditionalFormatting sqref="E46">
    <cfRule type="cellIs" dxfId="143" priority="19" stopIfTrue="1" operator="equal">
      <formula>0</formula>
    </cfRule>
  </conditionalFormatting>
  <conditionalFormatting sqref="F56:F64">
    <cfRule type="cellIs" dxfId="142" priority="18" stopIfTrue="1" operator="equal">
      <formula>0</formula>
    </cfRule>
  </conditionalFormatting>
  <conditionalFormatting sqref="F53:F54">
    <cfRule type="cellIs" dxfId="141" priority="16" stopIfTrue="1" operator="equal">
      <formula>0</formula>
    </cfRule>
  </conditionalFormatting>
  <conditionalFormatting sqref="F65:F67">
    <cfRule type="cellIs" dxfId="140" priority="15" stopIfTrue="1" operator="equal">
      <formula>0</formula>
    </cfRule>
  </conditionalFormatting>
  <conditionalFormatting sqref="F65:F67">
    <cfRule type="cellIs" dxfId="139" priority="14" stopIfTrue="1" operator="equal">
      <formula>0</formula>
    </cfRule>
  </conditionalFormatting>
  <conditionalFormatting sqref="F65:F66">
    <cfRule type="cellIs" dxfId="138" priority="12" stopIfTrue="1" operator="equal">
      <formula>0</formula>
    </cfRule>
    <cfRule type="cellIs" dxfId="137" priority="13" stopIfTrue="1" operator="equal">
      <formula>0</formula>
    </cfRule>
  </conditionalFormatting>
  <conditionalFormatting sqref="E66">
    <cfRule type="cellIs" dxfId="136" priority="11" stopIfTrue="1" operator="equal">
      <formula>0</formula>
    </cfRule>
  </conditionalFormatting>
  <conditionalFormatting sqref="F68:F69">
    <cfRule type="cellIs" dxfId="135" priority="10" stopIfTrue="1" operator="equal">
      <formula>0</formula>
    </cfRule>
  </conditionalFormatting>
  <conditionalFormatting sqref="F90 F75">
    <cfRule type="cellIs" dxfId="134" priority="9" stopIfTrue="1" operator="equal">
      <formula>0</formula>
    </cfRule>
  </conditionalFormatting>
  <conditionalFormatting sqref="F76:F84">
    <cfRule type="cellIs" dxfId="133" priority="8" stopIfTrue="1" operator="equal">
      <formula>0</formula>
    </cfRule>
  </conditionalFormatting>
  <conditionalFormatting sqref="F73:F74">
    <cfRule type="cellIs" dxfId="132" priority="7" stopIfTrue="1" operator="equal">
      <formula>0</formula>
    </cfRule>
  </conditionalFormatting>
  <conditionalFormatting sqref="F85:F87">
    <cfRule type="cellIs" dxfId="131" priority="6" stopIfTrue="1" operator="equal">
      <formula>0</formula>
    </cfRule>
  </conditionalFormatting>
  <conditionalFormatting sqref="F85:F87">
    <cfRule type="cellIs" dxfId="130" priority="5" stopIfTrue="1" operator="equal">
      <formula>0</formula>
    </cfRule>
  </conditionalFormatting>
  <conditionalFormatting sqref="F85:F86">
    <cfRule type="cellIs" dxfId="129" priority="3" stopIfTrue="1" operator="equal">
      <formula>0</formula>
    </cfRule>
    <cfRule type="cellIs" dxfId="128" priority="4" stopIfTrue="1" operator="equal">
      <formula>0</formula>
    </cfRule>
  </conditionalFormatting>
  <conditionalFormatting sqref="E86">
    <cfRule type="cellIs" dxfId="127" priority="2" stopIfTrue="1" operator="equal">
      <formula>0</formula>
    </cfRule>
  </conditionalFormatting>
  <conditionalFormatting sqref="F88:F89">
    <cfRule type="cellIs" dxfId="126"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2" manualBreakCount="2">
    <brk id="24" max="5" man="1"/>
    <brk id="36" max="5"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BreakPreview" topLeftCell="A10" zoomScale="85" zoomScaleNormal="100" zoomScaleSheetLayoutView="85" workbookViewId="0">
      <selection activeCell="E12" sqref="E12"/>
    </sheetView>
  </sheetViews>
  <sheetFormatPr defaultRowHeight="12.75" x14ac:dyDescent="0.2"/>
  <cols>
    <col min="1" max="1" width="7.85546875" style="67" bestFit="1" customWidth="1"/>
    <col min="2" max="2" width="48.8554687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48.8554687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48.8554687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48.8554687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48.8554687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48.8554687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48.8554687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48.8554687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48.8554687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48.8554687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48.8554687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48.8554687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48.8554687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48.8554687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48.8554687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48.8554687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48.8554687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48.8554687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48.8554687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48.8554687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48.8554687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48.8554687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48.8554687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48.8554687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48.8554687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48.8554687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48.8554687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48.8554687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48.8554687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48.8554687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48.8554687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48.8554687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48.8554687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48.8554687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48.8554687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48.8554687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48.8554687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48.8554687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48.8554687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48.8554687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48.8554687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48.8554687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48.8554687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48.8554687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48.8554687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48.8554687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48.8554687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48.8554687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48.8554687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48.8554687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48.8554687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48.8554687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48.8554687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48.8554687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48.8554687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48.8554687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48.8554687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48.8554687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48.8554687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48.8554687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48.8554687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48.8554687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48.8554687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48.8554687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8.75" customHeight="1" x14ac:dyDescent="0.2">
      <c r="A3" s="60" t="s">
        <v>139</v>
      </c>
      <c r="B3" s="59" t="s">
        <v>140</v>
      </c>
      <c r="C3" s="1"/>
      <c r="D3" s="1"/>
      <c r="E3" s="1"/>
      <c r="F3" s="1"/>
    </row>
    <row r="4" spans="1:6" ht="13.5" customHeight="1" x14ac:dyDescent="0.2">
      <c r="A4" s="25"/>
      <c r="B4" s="49"/>
      <c r="C4" s="48"/>
      <c r="D4" s="48"/>
      <c r="E4" s="48"/>
      <c r="F4" s="48"/>
    </row>
    <row r="5" spans="1:6" ht="73.5" customHeight="1" x14ac:dyDescent="0.2">
      <c r="A5" s="262" t="s">
        <v>141</v>
      </c>
      <c r="B5" s="262"/>
      <c r="C5" s="262"/>
      <c r="D5" s="262"/>
      <c r="E5" s="262"/>
      <c r="F5" s="262"/>
    </row>
    <row r="6" spans="1:6" ht="73.5" customHeight="1" x14ac:dyDescent="0.2">
      <c r="A6" s="262"/>
      <c r="B6" s="262"/>
      <c r="C6" s="262"/>
      <c r="D6" s="262"/>
      <c r="E6" s="262"/>
      <c r="F6" s="262"/>
    </row>
    <row r="7" spans="1:6" ht="73.5" customHeight="1" x14ac:dyDescent="0.2">
      <c r="A7" s="262"/>
      <c r="B7" s="262"/>
      <c r="C7" s="262"/>
      <c r="D7" s="262"/>
      <c r="E7" s="262"/>
      <c r="F7" s="262"/>
    </row>
    <row r="8" spans="1:6" ht="73.5" customHeight="1" x14ac:dyDescent="0.2">
      <c r="A8" s="262"/>
      <c r="B8" s="262"/>
      <c r="C8" s="262"/>
      <c r="D8" s="262"/>
      <c r="E8" s="262"/>
      <c r="F8" s="262"/>
    </row>
    <row r="9" spans="1:6" ht="73.5" customHeight="1" x14ac:dyDescent="0.2">
      <c r="A9" s="262"/>
      <c r="B9" s="262"/>
      <c r="C9" s="262"/>
      <c r="D9" s="262"/>
      <c r="E9" s="262"/>
      <c r="F9" s="262"/>
    </row>
    <row r="10" spans="1:6" ht="73.5" customHeight="1" x14ac:dyDescent="0.2">
      <c r="A10" s="262"/>
      <c r="B10" s="262"/>
      <c r="C10" s="262"/>
      <c r="D10" s="262"/>
      <c r="E10" s="262"/>
      <c r="F10" s="262"/>
    </row>
    <row r="11" spans="1:6" ht="73.5" customHeight="1" x14ac:dyDescent="0.2">
      <c r="A11" s="262"/>
      <c r="B11" s="262"/>
      <c r="C11" s="262"/>
      <c r="D11" s="262"/>
      <c r="E11" s="262"/>
      <c r="F11" s="262"/>
    </row>
    <row r="12" spans="1:6" ht="148.5" customHeight="1" thickBot="1" x14ac:dyDescent="0.25">
      <c r="A12" s="36" t="s">
        <v>40</v>
      </c>
      <c r="B12" s="149" t="s">
        <v>307</v>
      </c>
      <c r="C12" s="150"/>
      <c r="D12" s="34"/>
      <c r="E12" s="34"/>
      <c r="F12" s="33"/>
    </row>
    <row r="13" spans="1:6" ht="21" customHeight="1" thickBot="1" x14ac:dyDescent="0.25">
      <c r="A13" s="32"/>
      <c r="B13" s="31"/>
      <c r="C13" s="38">
        <v>2744</v>
      </c>
      <c r="D13" s="29" t="s">
        <v>27</v>
      </c>
      <c r="E13" s="28"/>
      <c r="F13" s="27">
        <f>C13*E13</f>
        <v>0</v>
      </c>
    </row>
    <row r="14" spans="1:6" ht="15" x14ac:dyDescent="0.2">
      <c r="A14" s="25"/>
      <c r="B14" s="49"/>
      <c r="C14" s="48"/>
      <c r="D14" s="48"/>
      <c r="E14" s="48"/>
      <c r="F14" s="48"/>
    </row>
    <row r="15" spans="1:6" ht="90" thickBot="1" x14ac:dyDescent="0.25">
      <c r="A15" s="36" t="s">
        <v>39</v>
      </c>
      <c r="B15" s="207" t="s">
        <v>447</v>
      </c>
      <c r="C15" s="150"/>
      <c r="D15" s="34"/>
      <c r="E15" s="34"/>
      <c r="F15" s="33"/>
    </row>
    <row r="16" spans="1:6" ht="21" customHeight="1" thickBot="1" x14ac:dyDescent="0.25">
      <c r="A16" s="32"/>
      <c r="B16" s="31"/>
      <c r="C16" s="38">
        <v>464</v>
      </c>
      <c r="D16" s="29" t="s">
        <v>27</v>
      </c>
      <c r="E16" s="28"/>
      <c r="F16" s="27">
        <f>C16*E16</f>
        <v>0</v>
      </c>
    </row>
    <row r="17" spans="1:6" ht="13.5" customHeight="1" x14ac:dyDescent="0.2">
      <c r="A17" s="25"/>
      <c r="B17" s="49"/>
      <c r="C17" s="48"/>
      <c r="D17" s="48"/>
      <c r="E17" s="48"/>
      <c r="F17" s="48"/>
    </row>
    <row r="18" spans="1:6" s="1" customFormat="1" ht="51.75" thickBot="1" x14ac:dyDescent="0.25">
      <c r="A18" s="36" t="s">
        <v>37</v>
      </c>
      <c r="B18" s="69" t="s">
        <v>142</v>
      </c>
      <c r="C18" s="35"/>
      <c r="D18" s="40"/>
      <c r="E18" s="40"/>
      <c r="F18" s="45"/>
    </row>
    <row r="19" spans="1:6" s="1" customFormat="1" ht="21.75" customHeight="1" thickBot="1" x14ac:dyDescent="0.25">
      <c r="A19" s="90"/>
      <c r="B19" s="31"/>
      <c r="C19" s="89">
        <v>0.05</v>
      </c>
      <c r="D19" s="29"/>
      <c r="E19" s="28">
        <f>SUM(F12:F18)</f>
        <v>0</v>
      </c>
      <c r="F19" s="27">
        <f>E19*C19</f>
        <v>0</v>
      </c>
    </row>
    <row r="20" spans="1:6" s="1" customFormat="1" ht="15" x14ac:dyDescent="0.2">
      <c r="A20" s="25"/>
      <c r="B20" s="26"/>
      <c r="C20" s="26"/>
      <c r="D20" s="26"/>
      <c r="E20" s="26"/>
      <c r="F20" s="26"/>
    </row>
    <row r="21" spans="1:6" ht="13.5" customHeight="1" thickBot="1" x14ac:dyDescent="0.25">
      <c r="A21" s="25"/>
      <c r="B21" s="49"/>
      <c r="C21" s="48"/>
      <c r="D21" s="48"/>
      <c r="E21" s="48"/>
      <c r="F21" s="48"/>
    </row>
    <row r="22" spans="1:6" ht="21" customHeight="1" thickBot="1" x14ac:dyDescent="0.25">
      <c r="A22" s="24" t="s">
        <v>139</v>
      </c>
      <c r="B22" s="59" t="s">
        <v>140</v>
      </c>
      <c r="C22" s="259" t="s">
        <v>23</v>
      </c>
      <c r="D22" s="256"/>
      <c r="E22" s="22"/>
      <c r="F22" s="21">
        <f>SUM(F12:F21)</f>
        <v>0</v>
      </c>
    </row>
    <row r="23" spans="1:6" ht="13.5" customHeight="1" x14ac:dyDescent="0.2">
      <c r="A23" s="25"/>
      <c r="B23" s="49"/>
      <c r="C23" s="48"/>
      <c r="D23" s="48"/>
      <c r="E23" s="48"/>
      <c r="F23" s="48"/>
    </row>
    <row r="26" spans="1:6" ht="18.75" thickBot="1" x14ac:dyDescent="0.25">
      <c r="A26" s="245"/>
      <c r="B26" s="236" t="s">
        <v>527</v>
      </c>
    </row>
    <row r="27" spans="1:6" ht="13.5" thickTop="1" x14ac:dyDescent="0.2"/>
    <row r="29" spans="1:6" ht="204.75" thickBot="1" x14ac:dyDescent="0.25">
      <c r="A29" s="36" t="s">
        <v>584</v>
      </c>
      <c r="B29" s="149" t="s">
        <v>583</v>
      </c>
      <c r="C29" s="150"/>
      <c r="D29" s="34"/>
      <c r="E29" s="34"/>
      <c r="F29" s="33"/>
    </row>
    <row r="30" spans="1:6" ht="21" customHeight="1" thickBot="1" x14ac:dyDescent="0.25">
      <c r="A30" s="32"/>
      <c r="B30" s="31"/>
      <c r="C30" s="38">
        <v>745</v>
      </c>
      <c r="D30" s="29" t="s">
        <v>27</v>
      </c>
      <c r="E30" s="28"/>
      <c r="F30" s="27">
        <f>C30*E30</f>
        <v>0</v>
      </c>
    </row>
    <row r="31" spans="1:6" ht="15" x14ac:dyDescent="0.2">
      <c r="A31" s="25"/>
      <c r="B31" s="49"/>
      <c r="C31" s="48"/>
      <c r="D31" s="48"/>
      <c r="E31" s="48"/>
      <c r="F31" s="48"/>
    </row>
    <row r="32" spans="1:6" s="1" customFormat="1" ht="51.75" thickBot="1" x14ac:dyDescent="0.25">
      <c r="A32" s="36" t="s">
        <v>560</v>
      </c>
      <c r="B32" s="69" t="s">
        <v>142</v>
      </c>
      <c r="C32" s="35"/>
      <c r="D32" s="40"/>
      <c r="E32" s="40"/>
      <c r="F32" s="45"/>
    </row>
    <row r="33" spans="1:6" s="1" customFormat="1" ht="21.75" customHeight="1" thickBot="1" x14ac:dyDescent="0.25">
      <c r="A33" s="90"/>
      <c r="B33" s="31"/>
      <c r="C33" s="89">
        <v>0.05</v>
      </c>
      <c r="D33" s="29"/>
      <c r="E33" s="28">
        <f>SUM(F26:F32)</f>
        <v>0</v>
      </c>
      <c r="F33" s="27">
        <f>E33*C33</f>
        <v>0</v>
      </c>
    </row>
    <row r="34" spans="1:6" s="1" customFormat="1" ht="15.75" thickBot="1" x14ac:dyDescent="0.25">
      <c r="A34" s="25"/>
      <c r="B34" s="26"/>
      <c r="C34" s="26"/>
      <c r="D34" s="26"/>
      <c r="E34" s="26"/>
      <c r="F34" s="26"/>
    </row>
    <row r="35" spans="1:6" ht="21" customHeight="1" thickBot="1" x14ac:dyDescent="0.25">
      <c r="A35" s="24" t="s">
        <v>589</v>
      </c>
      <c r="B35" s="59" t="s">
        <v>585</v>
      </c>
      <c r="C35" s="259" t="s">
        <v>23</v>
      </c>
      <c r="D35" s="256"/>
      <c r="E35" s="22"/>
      <c r="F35" s="21">
        <f>SUM(F26:F34)</f>
        <v>0</v>
      </c>
    </row>
    <row r="36" spans="1:6" ht="13.5" customHeight="1" x14ac:dyDescent="0.2">
      <c r="A36" s="25"/>
      <c r="B36" s="49"/>
      <c r="C36" s="48"/>
      <c r="D36" s="48"/>
      <c r="E36" s="48"/>
      <c r="F36" s="48"/>
    </row>
    <row r="38" spans="1:6" ht="18.75" thickBot="1" x14ac:dyDescent="0.25">
      <c r="A38" s="245"/>
      <c r="B38" s="236" t="s">
        <v>530</v>
      </c>
    </row>
    <row r="39" spans="1:6" ht="13.5" thickTop="1" x14ac:dyDescent="0.2"/>
    <row r="41" spans="1:6" ht="195" customHeight="1" thickBot="1" x14ac:dyDescent="0.25">
      <c r="A41" s="36" t="s">
        <v>587</v>
      </c>
      <c r="B41" s="149" t="s">
        <v>590</v>
      </c>
      <c r="C41" s="150"/>
      <c r="D41" s="34"/>
      <c r="E41" s="34"/>
      <c r="F41" s="33"/>
    </row>
    <row r="42" spans="1:6" ht="21" customHeight="1" thickBot="1" x14ac:dyDescent="0.25">
      <c r="A42" s="32"/>
      <c r="B42" s="31"/>
      <c r="C42" s="38">
        <v>155</v>
      </c>
      <c r="D42" s="29" t="s">
        <v>27</v>
      </c>
      <c r="E42" s="28"/>
      <c r="F42" s="27">
        <f>C42*E42</f>
        <v>0</v>
      </c>
    </row>
    <row r="43" spans="1:6" ht="15" x14ac:dyDescent="0.2">
      <c r="A43" s="25"/>
      <c r="B43" s="49"/>
      <c r="C43" s="48"/>
      <c r="D43" s="48"/>
      <c r="E43" s="48"/>
      <c r="F43" s="48"/>
    </row>
    <row r="44" spans="1:6" s="1" customFormat="1" ht="51.75" thickBot="1" x14ac:dyDescent="0.25">
      <c r="A44" s="36" t="s">
        <v>563</v>
      </c>
      <c r="B44" s="69" t="s">
        <v>142</v>
      </c>
      <c r="C44" s="35"/>
      <c r="D44" s="40"/>
      <c r="E44" s="40"/>
      <c r="F44" s="45"/>
    </row>
    <row r="45" spans="1:6" s="1" customFormat="1" ht="21.75" customHeight="1" thickBot="1" x14ac:dyDescent="0.25">
      <c r="A45" s="90"/>
      <c r="B45" s="31"/>
      <c r="C45" s="89">
        <v>0.05</v>
      </c>
      <c r="D45" s="29"/>
      <c r="E45" s="28">
        <f>SUM(F38:F44)</f>
        <v>0</v>
      </c>
      <c r="F45" s="27">
        <f>E45*C45</f>
        <v>0</v>
      </c>
    </row>
    <row r="46" spans="1:6" s="1" customFormat="1" ht="15.75" thickBot="1" x14ac:dyDescent="0.25">
      <c r="A46" s="25"/>
      <c r="B46" s="26"/>
      <c r="C46" s="26"/>
      <c r="D46" s="26"/>
      <c r="E46" s="26"/>
      <c r="F46" s="26"/>
    </row>
    <row r="47" spans="1:6" ht="21" customHeight="1" thickBot="1" x14ac:dyDescent="0.25">
      <c r="A47" s="24" t="s">
        <v>588</v>
      </c>
      <c r="B47" s="59" t="s">
        <v>586</v>
      </c>
      <c r="C47" s="259" t="s">
        <v>23</v>
      </c>
      <c r="D47" s="256"/>
      <c r="E47" s="22"/>
      <c r="F47" s="21">
        <f>SUM(F38:F46)</f>
        <v>0</v>
      </c>
    </row>
    <row r="48" spans="1:6" ht="13.5" customHeight="1" x14ac:dyDescent="0.2">
      <c r="A48" s="25"/>
      <c r="B48" s="49"/>
      <c r="C48" s="48"/>
      <c r="D48" s="48"/>
      <c r="E48" s="48"/>
      <c r="F48" s="48"/>
    </row>
  </sheetData>
  <mergeCells count="4">
    <mergeCell ref="A5:F11"/>
    <mergeCell ref="C22:D22"/>
    <mergeCell ref="C35:D35"/>
    <mergeCell ref="C47:D47"/>
  </mergeCells>
  <conditionalFormatting sqref="F21:F25 F1:F11 F28 F37 F50:F65544">
    <cfRule type="cellIs" dxfId="125" priority="39" stopIfTrue="1" operator="equal">
      <formula>0</formula>
    </cfRule>
  </conditionalFormatting>
  <conditionalFormatting sqref="F18:F20">
    <cfRule type="cellIs" dxfId="124" priority="38" stopIfTrue="1" operator="equal">
      <formula>0</formula>
    </cfRule>
  </conditionalFormatting>
  <conditionalFormatting sqref="F18:F20">
    <cfRule type="cellIs" dxfId="123" priority="37" stopIfTrue="1" operator="equal">
      <formula>0</formula>
    </cfRule>
  </conditionalFormatting>
  <conditionalFormatting sqref="F18:F19">
    <cfRule type="cellIs" dxfId="122" priority="35" stopIfTrue="1" operator="equal">
      <formula>0</formula>
    </cfRule>
    <cfRule type="cellIs" dxfId="121" priority="36" stopIfTrue="1" operator="equal">
      <formula>0</formula>
    </cfRule>
  </conditionalFormatting>
  <conditionalFormatting sqref="E19">
    <cfRule type="cellIs" dxfId="120" priority="34" stopIfTrue="1" operator="equal">
      <formula>0</formula>
    </cfRule>
  </conditionalFormatting>
  <conditionalFormatting sqref="E13">
    <cfRule type="cellIs" dxfId="119" priority="24" stopIfTrue="1" operator="equal">
      <formula>0</formula>
    </cfRule>
  </conditionalFormatting>
  <conditionalFormatting sqref="F13">
    <cfRule type="cellIs" dxfId="118" priority="25" stopIfTrue="1" operator="equal">
      <formula>0</formula>
    </cfRule>
  </conditionalFormatting>
  <conditionalFormatting sqref="F15:F17">
    <cfRule type="cellIs" dxfId="117" priority="20" stopIfTrue="1" operator="equal">
      <formula>0</formula>
    </cfRule>
  </conditionalFormatting>
  <conditionalFormatting sqref="F26:F27">
    <cfRule type="cellIs" dxfId="116" priority="19" stopIfTrue="1" operator="equal">
      <formula>0</formula>
    </cfRule>
  </conditionalFormatting>
  <conditionalFormatting sqref="E30">
    <cfRule type="cellIs" dxfId="115" priority="17" stopIfTrue="1" operator="equal">
      <formula>0</formula>
    </cfRule>
  </conditionalFormatting>
  <conditionalFormatting sqref="F30">
    <cfRule type="cellIs" dxfId="114" priority="18" stopIfTrue="1" operator="equal">
      <formula>0</formula>
    </cfRule>
  </conditionalFormatting>
  <conditionalFormatting sqref="F32:F34">
    <cfRule type="cellIs" dxfId="113" priority="16" stopIfTrue="1" operator="equal">
      <formula>0</formula>
    </cfRule>
  </conditionalFormatting>
  <conditionalFormatting sqref="F32:F34">
    <cfRule type="cellIs" dxfId="112" priority="15" stopIfTrue="1" operator="equal">
      <formula>0</formula>
    </cfRule>
  </conditionalFormatting>
  <conditionalFormatting sqref="F32:F33">
    <cfRule type="cellIs" dxfId="111" priority="13" stopIfTrue="1" operator="equal">
      <formula>0</formula>
    </cfRule>
    <cfRule type="cellIs" dxfId="110" priority="14" stopIfTrue="1" operator="equal">
      <formula>0</formula>
    </cfRule>
  </conditionalFormatting>
  <conditionalFormatting sqref="E33">
    <cfRule type="cellIs" dxfId="109" priority="12" stopIfTrue="1" operator="equal">
      <formula>0</formula>
    </cfRule>
  </conditionalFormatting>
  <conditionalFormatting sqref="F35:F36">
    <cfRule type="cellIs" dxfId="108" priority="11" stopIfTrue="1" operator="equal">
      <formula>0</formula>
    </cfRule>
  </conditionalFormatting>
  <conditionalFormatting sqref="F40 F49">
    <cfRule type="cellIs" dxfId="107" priority="10" stopIfTrue="1" operator="equal">
      <formula>0</formula>
    </cfRule>
  </conditionalFormatting>
  <conditionalFormatting sqref="F38:F39">
    <cfRule type="cellIs" dxfId="106" priority="9" stopIfTrue="1" operator="equal">
      <formula>0</formula>
    </cfRule>
  </conditionalFormatting>
  <conditionalFormatting sqref="E42">
    <cfRule type="cellIs" dxfId="105" priority="7" stopIfTrue="1" operator="equal">
      <formula>0</formula>
    </cfRule>
  </conditionalFormatting>
  <conditionalFormatting sqref="F42">
    <cfRule type="cellIs" dxfId="104" priority="8" stopIfTrue="1" operator="equal">
      <formula>0</formula>
    </cfRule>
  </conditionalFormatting>
  <conditionalFormatting sqref="F44:F46">
    <cfRule type="cellIs" dxfId="103" priority="6" stopIfTrue="1" operator="equal">
      <formula>0</formula>
    </cfRule>
  </conditionalFormatting>
  <conditionalFormatting sqref="F44:F46">
    <cfRule type="cellIs" dxfId="102" priority="5" stopIfTrue="1" operator="equal">
      <formula>0</formula>
    </cfRule>
  </conditionalFormatting>
  <conditionalFormatting sqref="F44:F45">
    <cfRule type="cellIs" dxfId="101" priority="3" stopIfTrue="1" operator="equal">
      <formula>0</formula>
    </cfRule>
    <cfRule type="cellIs" dxfId="100" priority="4" stopIfTrue="1" operator="equal">
      <formula>0</formula>
    </cfRule>
  </conditionalFormatting>
  <conditionalFormatting sqref="E45">
    <cfRule type="cellIs" dxfId="99" priority="2" stopIfTrue="1" operator="equal">
      <formula>0</formula>
    </cfRule>
  </conditionalFormatting>
  <conditionalFormatting sqref="F47:F48">
    <cfRule type="cellIs" dxfId="98"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36" max="5"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BreakPreview" topLeftCell="A166" zoomScaleNormal="100" zoomScaleSheetLayoutView="100" workbookViewId="0">
      <selection activeCell="E168" sqref="E168"/>
    </sheetView>
  </sheetViews>
  <sheetFormatPr defaultRowHeight="12.75" x14ac:dyDescent="0.2"/>
  <cols>
    <col min="1" max="1" width="7.85546875" style="67" bestFit="1" customWidth="1"/>
    <col min="2" max="2" width="53.4257812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53.425781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425781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425781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425781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425781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425781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425781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425781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425781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425781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425781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425781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425781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425781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425781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425781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425781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425781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425781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425781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425781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425781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425781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425781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425781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425781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425781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425781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425781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425781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425781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425781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425781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425781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425781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425781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425781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425781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425781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425781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425781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425781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425781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425781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425781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425781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425781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425781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425781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425781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425781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425781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425781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425781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425781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425781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425781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425781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425781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425781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425781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425781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425781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6" ht="13.5" customHeight="1" x14ac:dyDescent="0.2">
      <c r="A1" s="63" t="s">
        <v>46</v>
      </c>
      <c r="B1" s="63" t="s">
        <v>45</v>
      </c>
      <c r="C1" s="63" t="s">
        <v>44</v>
      </c>
      <c r="D1" s="63" t="s">
        <v>43</v>
      </c>
      <c r="E1" s="63" t="s">
        <v>42</v>
      </c>
      <c r="F1" s="62" t="s">
        <v>41</v>
      </c>
    </row>
    <row r="2" spans="1:6" ht="13.5" customHeight="1" x14ac:dyDescent="0.2">
      <c r="A2" s="25"/>
      <c r="B2" s="49"/>
      <c r="C2" s="48"/>
      <c r="D2" s="48"/>
      <c r="E2" s="48"/>
      <c r="F2" s="48"/>
    </row>
    <row r="3" spans="1:6" ht="18" customHeight="1" x14ac:dyDescent="0.2">
      <c r="A3" s="60" t="s">
        <v>143</v>
      </c>
      <c r="B3" s="59" t="s">
        <v>144</v>
      </c>
      <c r="C3" s="1"/>
      <c r="D3" s="1"/>
      <c r="E3" s="1"/>
      <c r="F3" s="1"/>
    </row>
    <row r="4" spans="1:6" ht="10.5" customHeight="1" x14ac:dyDescent="0.2">
      <c r="A4" s="25"/>
      <c r="B4" s="49"/>
      <c r="C4" s="48"/>
      <c r="D4" s="48"/>
      <c r="E4" s="48"/>
      <c r="F4" s="48"/>
    </row>
    <row r="5" spans="1:6" ht="28.5" customHeight="1" x14ac:dyDescent="0.2">
      <c r="A5" s="262" t="s">
        <v>145</v>
      </c>
      <c r="B5" s="262"/>
      <c r="C5" s="262"/>
      <c r="D5" s="262"/>
      <c r="E5" s="262"/>
      <c r="F5" s="262"/>
    </row>
    <row r="6" spans="1:6" ht="28.5" customHeight="1" x14ac:dyDescent="0.2">
      <c r="A6" s="262"/>
      <c r="B6" s="262"/>
      <c r="C6" s="262"/>
      <c r="D6" s="262"/>
      <c r="E6" s="262"/>
      <c r="F6" s="262"/>
    </row>
    <row r="7" spans="1:6" ht="28.5" customHeight="1" x14ac:dyDescent="0.2">
      <c r="A7" s="262"/>
      <c r="B7" s="262"/>
      <c r="C7" s="262"/>
      <c r="D7" s="262"/>
      <c r="E7" s="262"/>
      <c r="F7" s="262"/>
    </row>
    <row r="8" spans="1:6" ht="28.5" customHeight="1" x14ac:dyDescent="0.2">
      <c r="A8" s="262"/>
      <c r="B8" s="262"/>
      <c r="C8" s="262"/>
      <c r="D8" s="262"/>
      <c r="E8" s="262"/>
      <c r="F8" s="262"/>
    </row>
    <row r="9" spans="1:6" ht="28.5" customHeight="1" x14ac:dyDescent="0.2">
      <c r="A9" s="262"/>
      <c r="B9" s="262"/>
      <c r="C9" s="262"/>
      <c r="D9" s="262"/>
      <c r="E9" s="262"/>
      <c r="F9" s="262"/>
    </row>
    <row r="10" spans="1:6" ht="28.5" customHeight="1" x14ac:dyDescent="0.2">
      <c r="A10" s="262"/>
      <c r="B10" s="262"/>
      <c r="C10" s="262"/>
      <c r="D10" s="262"/>
      <c r="E10" s="262"/>
      <c r="F10" s="262"/>
    </row>
    <row r="11" spans="1:6" ht="28.5" customHeight="1" x14ac:dyDescent="0.2">
      <c r="A11" s="262"/>
      <c r="B11" s="262"/>
      <c r="C11" s="262"/>
      <c r="D11" s="262"/>
      <c r="E11" s="262"/>
      <c r="F11" s="262"/>
    </row>
    <row r="12" spans="1:6" ht="28.5" customHeight="1" x14ac:dyDescent="0.2">
      <c r="A12" s="262"/>
      <c r="B12" s="262"/>
      <c r="C12" s="262"/>
      <c r="D12" s="262"/>
      <c r="E12" s="262"/>
      <c r="F12" s="262"/>
    </row>
    <row r="13" spans="1:6" ht="28.5" customHeight="1" x14ac:dyDescent="0.2">
      <c r="A13" s="262"/>
      <c r="B13" s="262"/>
      <c r="C13" s="262"/>
      <c r="D13" s="262"/>
      <c r="E13" s="262"/>
      <c r="F13" s="262"/>
    </row>
    <row r="14" spans="1:6" ht="28.5" customHeight="1" x14ac:dyDescent="0.2">
      <c r="A14" s="262"/>
      <c r="B14" s="262"/>
      <c r="C14" s="262"/>
      <c r="D14" s="262"/>
      <c r="E14" s="262"/>
      <c r="F14" s="262"/>
    </row>
    <row r="15" spans="1:6" ht="28.5" customHeight="1" x14ac:dyDescent="0.2">
      <c r="A15" s="262"/>
      <c r="B15" s="262"/>
      <c r="C15" s="262"/>
      <c r="D15" s="262"/>
      <c r="E15" s="262"/>
      <c r="F15" s="262"/>
    </row>
    <row r="16" spans="1:6" ht="28.5" customHeight="1" x14ac:dyDescent="0.2">
      <c r="A16" s="262"/>
      <c r="B16" s="262"/>
      <c r="C16" s="262"/>
      <c r="D16" s="262"/>
      <c r="E16" s="262"/>
      <c r="F16" s="262"/>
    </row>
    <row r="17" spans="1:6" ht="28.5" customHeight="1" x14ac:dyDescent="0.2">
      <c r="A17" s="262"/>
      <c r="B17" s="262"/>
      <c r="C17" s="262"/>
      <c r="D17" s="262"/>
      <c r="E17" s="262"/>
      <c r="F17" s="262"/>
    </row>
    <row r="18" spans="1:6" ht="28.5" customHeight="1" x14ac:dyDescent="0.2">
      <c r="A18" s="262"/>
      <c r="B18" s="262"/>
      <c r="C18" s="262"/>
      <c r="D18" s="262"/>
      <c r="E18" s="262"/>
      <c r="F18" s="262"/>
    </row>
    <row r="19" spans="1:6" ht="28.5" customHeight="1" x14ac:dyDescent="0.2">
      <c r="A19" s="262"/>
      <c r="B19" s="262"/>
      <c r="C19" s="262"/>
      <c r="D19" s="262"/>
      <c r="E19" s="262"/>
      <c r="F19" s="262"/>
    </row>
    <row r="20" spans="1:6" ht="28.5" customHeight="1" x14ac:dyDescent="0.2">
      <c r="A20" s="262"/>
      <c r="B20" s="262"/>
      <c r="C20" s="262"/>
      <c r="D20" s="262"/>
      <c r="E20" s="262"/>
      <c r="F20" s="262"/>
    </row>
    <row r="21" spans="1:6" ht="28.5" customHeight="1" x14ac:dyDescent="0.2">
      <c r="A21" s="262"/>
      <c r="B21" s="262"/>
      <c r="C21" s="262"/>
      <c r="D21" s="262"/>
      <c r="E21" s="262"/>
      <c r="F21" s="262"/>
    </row>
    <row r="22" spans="1:6" ht="28.5" customHeight="1" x14ac:dyDescent="0.2">
      <c r="A22" s="262"/>
      <c r="B22" s="262"/>
      <c r="C22" s="262"/>
      <c r="D22" s="262"/>
      <c r="E22" s="262"/>
      <c r="F22" s="262"/>
    </row>
    <row r="23" spans="1:6" ht="28.5" customHeight="1" x14ac:dyDescent="0.2">
      <c r="A23" s="262"/>
      <c r="B23" s="262"/>
      <c r="C23" s="262"/>
      <c r="D23" s="262"/>
      <c r="E23" s="262"/>
      <c r="F23" s="262"/>
    </row>
    <row r="24" spans="1:6" ht="28.5" customHeight="1" x14ac:dyDescent="0.2">
      <c r="A24" s="262"/>
      <c r="B24" s="262"/>
      <c r="C24" s="262"/>
      <c r="D24" s="262"/>
      <c r="E24" s="262"/>
      <c r="F24" s="262"/>
    </row>
    <row r="25" spans="1:6" ht="28.5" customHeight="1" x14ac:dyDescent="0.2">
      <c r="A25" s="262"/>
      <c r="B25" s="262"/>
      <c r="C25" s="262"/>
      <c r="D25" s="262"/>
      <c r="E25" s="262"/>
      <c r="F25" s="262"/>
    </row>
    <row r="26" spans="1:6" ht="28.5" customHeight="1" x14ac:dyDescent="0.2">
      <c r="A26" s="262"/>
      <c r="B26" s="262"/>
      <c r="C26" s="262"/>
      <c r="D26" s="262"/>
      <c r="E26" s="262"/>
      <c r="F26" s="262"/>
    </row>
    <row r="27" spans="1:6" ht="28.5" customHeight="1" x14ac:dyDescent="0.2">
      <c r="A27" s="262"/>
      <c r="B27" s="262"/>
      <c r="C27" s="262"/>
      <c r="D27" s="262"/>
      <c r="E27" s="262"/>
      <c r="F27" s="262"/>
    </row>
    <row r="28" spans="1:6" ht="28.5" customHeight="1" x14ac:dyDescent="0.2">
      <c r="A28" s="262"/>
      <c r="B28" s="262"/>
      <c r="C28" s="262"/>
      <c r="D28" s="262"/>
      <c r="E28" s="262"/>
      <c r="F28" s="262"/>
    </row>
    <row r="29" spans="1:6" ht="28.5" customHeight="1" x14ac:dyDescent="0.2">
      <c r="A29" s="262"/>
      <c r="B29" s="262"/>
      <c r="C29" s="262"/>
      <c r="D29" s="262"/>
      <c r="E29" s="262"/>
      <c r="F29" s="262"/>
    </row>
    <row r="30" spans="1:6" ht="28.5" customHeight="1" x14ac:dyDescent="0.2">
      <c r="A30" s="262"/>
      <c r="B30" s="262"/>
      <c r="C30" s="262"/>
      <c r="D30" s="262"/>
      <c r="E30" s="262"/>
      <c r="F30" s="262"/>
    </row>
    <row r="31" spans="1:6" ht="35.25" customHeight="1" x14ac:dyDescent="0.2">
      <c r="A31" s="262"/>
      <c r="B31" s="262"/>
      <c r="C31" s="262"/>
      <c r="D31" s="262"/>
      <c r="E31" s="262"/>
      <c r="F31" s="262"/>
    </row>
    <row r="32" spans="1:6" ht="33.75" customHeight="1" x14ac:dyDescent="0.2">
      <c r="A32" s="262"/>
      <c r="B32" s="262"/>
      <c r="C32" s="262"/>
      <c r="D32" s="262"/>
      <c r="E32" s="262"/>
      <c r="F32" s="262"/>
    </row>
    <row r="33" spans="1:6" ht="4.5" customHeight="1" x14ac:dyDescent="0.2">
      <c r="A33" s="262"/>
      <c r="B33" s="262"/>
      <c r="C33" s="262"/>
      <c r="D33" s="262"/>
      <c r="E33" s="262"/>
      <c r="F33" s="262"/>
    </row>
    <row r="34" spans="1:6" ht="41.25" customHeight="1" x14ac:dyDescent="0.2">
      <c r="A34" s="266" t="s">
        <v>146</v>
      </c>
      <c r="B34" s="266"/>
      <c r="C34" s="266"/>
      <c r="D34" s="266"/>
      <c r="E34" s="266"/>
      <c r="F34" s="266"/>
    </row>
    <row r="35" spans="1:6" ht="41.25" customHeight="1" x14ac:dyDescent="0.2">
      <c r="A35" s="266"/>
      <c r="B35" s="266"/>
      <c r="C35" s="266"/>
      <c r="D35" s="266"/>
      <c r="E35" s="266"/>
      <c r="F35" s="266"/>
    </row>
    <row r="36" spans="1:6" ht="41.25" customHeight="1" x14ac:dyDescent="0.2">
      <c r="A36" s="266"/>
      <c r="B36" s="266"/>
      <c r="C36" s="266"/>
      <c r="D36" s="266"/>
      <c r="E36" s="266"/>
      <c r="F36" s="266"/>
    </row>
    <row r="37" spans="1:6" ht="41.25" customHeight="1" x14ac:dyDescent="0.2">
      <c r="A37" s="266"/>
      <c r="B37" s="266"/>
      <c r="C37" s="266"/>
      <c r="D37" s="266"/>
      <c r="E37" s="266"/>
      <c r="F37" s="266"/>
    </row>
    <row r="38" spans="1:6" ht="41.25" customHeight="1" x14ac:dyDescent="0.2">
      <c r="A38" s="266"/>
      <c r="B38" s="266"/>
      <c r="C38" s="266"/>
      <c r="D38" s="266"/>
      <c r="E38" s="266"/>
      <c r="F38" s="266"/>
    </row>
    <row r="39" spans="1:6" ht="41.25" customHeight="1" x14ac:dyDescent="0.2">
      <c r="A39" s="266"/>
      <c r="B39" s="266"/>
      <c r="C39" s="266"/>
      <c r="D39" s="266"/>
      <c r="E39" s="266"/>
      <c r="F39" s="266"/>
    </row>
    <row r="40" spans="1:6" ht="41.25" customHeight="1" x14ac:dyDescent="0.2">
      <c r="A40" s="266"/>
      <c r="B40" s="266"/>
      <c r="C40" s="266"/>
      <c r="D40" s="266"/>
      <c r="E40" s="266"/>
      <c r="F40" s="266"/>
    </row>
    <row r="41" spans="1:6" ht="41.25" customHeight="1" x14ac:dyDescent="0.2">
      <c r="A41" s="266"/>
      <c r="B41" s="266"/>
      <c r="C41" s="266"/>
      <c r="D41" s="266"/>
      <c r="E41" s="266"/>
      <c r="F41" s="266"/>
    </row>
    <row r="42" spans="1:6" ht="41.25" customHeight="1" x14ac:dyDescent="0.2">
      <c r="A42" s="266"/>
      <c r="B42" s="266"/>
      <c r="C42" s="266"/>
      <c r="D42" s="266"/>
      <c r="E42" s="266"/>
      <c r="F42" s="266"/>
    </row>
    <row r="43" spans="1:6" ht="41.25" customHeight="1" x14ac:dyDescent="0.2">
      <c r="A43" s="266"/>
      <c r="B43" s="266"/>
      <c r="C43" s="266"/>
      <c r="D43" s="266"/>
      <c r="E43" s="266"/>
      <c r="F43" s="266"/>
    </row>
    <row r="44" spans="1:6" ht="41.25" customHeight="1" x14ac:dyDescent="0.2">
      <c r="A44" s="266"/>
      <c r="B44" s="266"/>
      <c r="C44" s="266"/>
      <c r="D44" s="266"/>
      <c r="E44" s="266"/>
      <c r="F44" s="266"/>
    </row>
    <row r="45" spans="1:6" ht="41.25" customHeight="1" x14ac:dyDescent="0.2">
      <c r="A45" s="266"/>
      <c r="B45" s="266"/>
      <c r="C45" s="266"/>
      <c r="D45" s="266"/>
      <c r="E45" s="266"/>
      <c r="F45" s="266"/>
    </row>
    <row r="46" spans="1:6" ht="41.25" customHeight="1" x14ac:dyDescent="0.2">
      <c r="A46" s="266"/>
      <c r="B46" s="266"/>
      <c r="C46" s="266"/>
      <c r="D46" s="266"/>
      <c r="E46" s="266"/>
      <c r="F46" s="266"/>
    </row>
    <row r="47" spans="1:6" ht="41.25" customHeight="1" x14ac:dyDescent="0.2">
      <c r="A47" s="266"/>
      <c r="B47" s="266"/>
      <c r="C47" s="266"/>
      <c r="D47" s="266"/>
      <c r="E47" s="266"/>
      <c r="F47" s="266"/>
    </row>
    <row r="48" spans="1:6" ht="41.25" customHeight="1" x14ac:dyDescent="0.2">
      <c r="A48" s="266"/>
      <c r="B48" s="266"/>
      <c r="C48" s="266"/>
      <c r="D48" s="266"/>
      <c r="E48" s="266"/>
      <c r="F48" s="266"/>
    </row>
    <row r="49" spans="1:7" ht="41.25" customHeight="1" x14ac:dyDescent="0.2">
      <c r="A49" s="266"/>
      <c r="B49" s="266"/>
      <c r="C49" s="266"/>
      <c r="D49" s="266"/>
      <c r="E49" s="266"/>
      <c r="F49" s="266"/>
    </row>
    <row r="50" spans="1:7" ht="41.25" customHeight="1" x14ac:dyDescent="0.2">
      <c r="A50" s="266"/>
      <c r="B50" s="266"/>
      <c r="C50" s="266"/>
      <c r="D50" s="266"/>
      <c r="E50" s="266"/>
      <c r="F50" s="266"/>
    </row>
    <row r="51" spans="1:7" ht="41.25" customHeight="1" x14ac:dyDescent="0.2">
      <c r="A51" s="266"/>
      <c r="B51" s="266"/>
      <c r="C51" s="266"/>
      <c r="D51" s="266"/>
      <c r="E51" s="266"/>
      <c r="F51" s="266"/>
    </row>
    <row r="52" spans="1:7" ht="41.25" customHeight="1" x14ac:dyDescent="0.2">
      <c r="A52" s="266"/>
      <c r="B52" s="266"/>
      <c r="C52" s="266"/>
      <c r="D52" s="266"/>
      <c r="E52" s="266"/>
      <c r="F52" s="266"/>
    </row>
    <row r="53" spans="1:7" ht="21" customHeight="1" x14ac:dyDescent="0.2">
      <c r="A53" s="266"/>
      <c r="B53" s="266"/>
      <c r="C53" s="266"/>
      <c r="D53" s="266"/>
      <c r="E53" s="266"/>
      <c r="F53" s="266"/>
    </row>
    <row r="54" spans="1:7" x14ac:dyDescent="0.2">
      <c r="A54" s="239"/>
      <c r="B54" s="239"/>
      <c r="C54" s="239"/>
      <c r="D54" s="239"/>
      <c r="E54" s="239"/>
      <c r="F54" s="239"/>
    </row>
    <row r="55" spans="1:7" s="105" customFormat="1" ht="141" thickBot="1" x14ac:dyDescent="0.25">
      <c r="A55" s="118" t="s">
        <v>40</v>
      </c>
      <c r="B55" s="128" t="s">
        <v>478</v>
      </c>
      <c r="C55" s="119"/>
      <c r="D55" s="120"/>
      <c r="E55" s="120"/>
      <c r="F55" s="121"/>
      <c r="G55" s="233"/>
    </row>
    <row r="56" spans="1:7" s="105" customFormat="1" ht="19.5" customHeight="1" thickBot="1" x14ac:dyDescent="0.25">
      <c r="A56" s="122"/>
      <c r="B56" s="123"/>
      <c r="C56" s="124">
        <v>2451</v>
      </c>
      <c r="D56" s="125" t="s">
        <v>27</v>
      </c>
      <c r="E56" s="126"/>
      <c r="F56" s="127">
        <f>C56*E56</f>
        <v>0</v>
      </c>
      <c r="G56" s="233"/>
    </row>
    <row r="57" spans="1:7" s="105" customFormat="1" ht="13.5" customHeight="1" x14ac:dyDescent="0.2">
      <c r="A57" s="106"/>
      <c r="B57" s="107"/>
      <c r="C57" s="108"/>
      <c r="D57" s="108"/>
      <c r="E57" s="108"/>
      <c r="F57" s="108"/>
      <c r="G57" s="233"/>
    </row>
    <row r="58" spans="1:7" s="105" customFormat="1" ht="153.75" thickBot="1" x14ac:dyDescent="0.25">
      <c r="A58" s="118" t="s">
        <v>39</v>
      </c>
      <c r="B58" s="128" t="s">
        <v>479</v>
      </c>
      <c r="C58" s="119"/>
      <c r="D58" s="120"/>
      <c r="E58" s="120"/>
      <c r="F58" s="121"/>
      <c r="G58" s="233"/>
    </row>
    <row r="59" spans="1:7" s="105" customFormat="1" ht="19.5" customHeight="1" thickBot="1" x14ac:dyDescent="0.25">
      <c r="A59" s="122"/>
      <c r="B59" s="123"/>
      <c r="C59" s="124">
        <v>4596</v>
      </c>
      <c r="D59" s="125" t="s">
        <v>27</v>
      </c>
      <c r="E59" s="126"/>
      <c r="F59" s="127">
        <f>C59*E59</f>
        <v>0</v>
      </c>
      <c r="G59" s="233"/>
    </row>
    <row r="60" spans="1:7" s="105" customFormat="1" ht="13.5" customHeight="1" x14ac:dyDescent="0.2">
      <c r="A60" s="106"/>
      <c r="B60" s="107"/>
      <c r="C60" s="108"/>
      <c r="D60" s="108"/>
      <c r="E60" s="108"/>
      <c r="F60" s="108"/>
      <c r="G60" s="233"/>
    </row>
    <row r="61" spans="1:7" s="105" customFormat="1" ht="166.5" thickBot="1" x14ac:dyDescent="0.25">
      <c r="A61" s="118" t="s">
        <v>37</v>
      </c>
      <c r="B61" s="128" t="s">
        <v>480</v>
      </c>
      <c r="C61" s="119"/>
      <c r="D61" s="120"/>
      <c r="E61" s="120"/>
      <c r="F61" s="121"/>
      <c r="G61" s="233"/>
    </row>
    <row r="62" spans="1:7" s="105" customFormat="1" ht="19.5" customHeight="1" thickBot="1" x14ac:dyDescent="0.25">
      <c r="A62" s="122"/>
      <c r="B62" s="123"/>
      <c r="C62" s="124">
        <v>1660</v>
      </c>
      <c r="D62" s="125" t="s">
        <v>27</v>
      </c>
      <c r="E62" s="126"/>
      <c r="F62" s="127">
        <f>C62*E62</f>
        <v>0</v>
      </c>
      <c r="G62" s="233"/>
    </row>
    <row r="63" spans="1:7" s="105" customFormat="1" ht="13.5" customHeight="1" x14ac:dyDescent="0.2">
      <c r="A63" s="106"/>
      <c r="B63" s="107"/>
      <c r="C63" s="108"/>
      <c r="D63" s="108"/>
      <c r="E63" s="108"/>
      <c r="F63" s="108"/>
      <c r="G63" s="233"/>
    </row>
    <row r="64" spans="1:7" s="105" customFormat="1" ht="179.25" thickBot="1" x14ac:dyDescent="0.25">
      <c r="A64" s="118" t="s">
        <v>36</v>
      </c>
      <c r="B64" s="128" t="s">
        <v>481</v>
      </c>
      <c r="C64" s="119"/>
      <c r="D64" s="120"/>
      <c r="E64" s="120"/>
      <c r="F64" s="121"/>
      <c r="G64" s="233"/>
    </row>
    <row r="65" spans="1:7" s="105" customFormat="1" ht="19.5" customHeight="1" thickBot="1" x14ac:dyDescent="0.25">
      <c r="A65" s="122"/>
      <c r="B65" s="123" t="s">
        <v>482</v>
      </c>
      <c r="C65" s="124">
        <v>172</v>
      </c>
      <c r="D65" s="125" t="s">
        <v>27</v>
      </c>
      <c r="E65" s="126"/>
      <c r="F65" s="127">
        <f>C65*E65</f>
        <v>0</v>
      </c>
      <c r="G65" s="233"/>
    </row>
    <row r="66" spans="1:7" s="105" customFormat="1" ht="19.5" customHeight="1" thickBot="1" x14ac:dyDescent="0.25">
      <c r="A66" s="122"/>
      <c r="B66" s="123" t="s">
        <v>483</v>
      </c>
      <c r="C66" s="124">
        <v>172</v>
      </c>
      <c r="D66" s="125" t="s">
        <v>27</v>
      </c>
      <c r="E66" s="126"/>
      <c r="F66" s="127">
        <f>C66*E66</f>
        <v>0</v>
      </c>
      <c r="G66" s="233"/>
    </row>
    <row r="67" spans="1:7" s="105" customFormat="1" ht="13.5" customHeight="1" x14ac:dyDescent="0.2">
      <c r="A67" s="106"/>
      <c r="B67" s="107"/>
      <c r="C67" s="108"/>
      <c r="D67" s="108"/>
      <c r="E67" s="108"/>
      <c r="F67" s="108"/>
      <c r="G67" s="233"/>
    </row>
    <row r="68" spans="1:7" ht="186" customHeight="1" thickBot="1" x14ac:dyDescent="0.25">
      <c r="A68" s="36" t="s">
        <v>34</v>
      </c>
      <c r="B68" s="70" t="s">
        <v>716</v>
      </c>
      <c r="C68" s="155"/>
      <c r="D68" s="40"/>
      <c r="E68" s="40"/>
      <c r="F68" s="45"/>
    </row>
    <row r="69" spans="1:7" ht="18.75" customHeight="1" thickBot="1" x14ac:dyDescent="0.25">
      <c r="A69" s="32"/>
      <c r="B69" s="31"/>
      <c r="C69" s="38">
        <v>29</v>
      </c>
      <c r="D69" s="29" t="s">
        <v>27</v>
      </c>
      <c r="E69" s="28"/>
      <c r="F69" s="27">
        <f>C69*E69</f>
        <v>0</v>
      </c>
    </row>
    <row r="70" spans="1:7" ht="15" x14ac:dyDescent="0.2">
      <c r="A70" s="25"/>
      <c r="B70" s="49"/>
      <c r="C70" s="48"/>
      <c r="D70" s="48"/>
      <c r="E70" s="48"/>
      <c r="F70" s="48"/>
    </row>
    <row r="71" spans="1:7" ht="192" thickBot="1" x14ac:dyDescent="0.25">
      <c r="A71" s="36" t="s">
        <v>32</v>
      </c>
      <c r="B71" s="70" t="s">
        <v>607</v>
      </c>
      <c r="C71" s="155"/>
      <c r="D71" s="40"/>
      <c r="E71" s="40"/>
      <c r="F71" s="45"/>
    </row>
    <row r="72" spans="1:7" ht="18.75" customHeight="1" thickBot="1" x14ac:dyDescent="0.25">
      <c r="A72" s="32"/>
      <c r="B72" s="31"/>
      <c r="C72" s="38">
        <v>1205</v>
      </c>
      <c r="D72" s="29" t="s">
        <v>27</v>
      </c>
      <c r="E72" s="28"/>
      <c r="F72" s="27">
        <f>C72*E72</f>
        <v>0</v>
      </c>
    </row>
    <row r="73" spans="1:7" ht="15" x14ac:dyDescent="0.2">
      <c r="A73" s="25"/>
      <c r="B73" s="49"/>
      <c r="C73" s="48"/>
      <c r="D73" s="48"/>
      <c r="E73" s="48"/>
      <c r="F73" s="48"/>
    </row>
    <row r="74" spans="1:7" ht="166.5" thickBot="1" x14ac:dyDescent="0.25">
      <c r="A74" s="36" t="s">
        <v>29</v>
      </c>
      <c r="B74" s="70" t="s">
        <v>313</v>
      </c>
      <c r="C74" s="155"/>
      <c r="D74" s="40"/>
      <c r="E74" s="40"/>
      <c r="F74" s="45"/>
    </row>
    <row r="75" spans="1:7" ht="18.75" customHeight="1" thickBot="1" x14ac:dyDescent="0.25">
      <c r="A75" s="32"/>
      <c r="B75" s="31"/>
      <c r="C75" s="38">
        <v>405</v>
      </c>
      <c r="D75" s="29" t="s">
        <v>27</v>
      </c>
      <c r="E75" s="28"/>
      <c r="F75" s="27">
        <f>C75*E75</f>
        <v>0</v>
      </c>
    </row>
    <row r="76" spans="1:7" ht="15" x14ac:dyDescent="0.2">
      <c r="A76" s="25"/>
      <c r="B76" s="49"/>
      <c r="C76" s="48"/>
      <c r="D76" s="48"/>
      <c r="E76" s="48"/>
      <c r="F76" s="48"/>
    </row>
    <row r="77" spans="1:7" ht="192" thickBot="1" x14ac:dyDescent="0.25">
      <c r="A77" s="36" t="s">
        <v>26</v>
      </c>
      <c r="B77" s="70" t="s">
        <v>314</v>
      </c>
      <c r="C77" s="155"/>
      <c r="D77" s="40"/>
      <c r="E77" s="40"/>
      <c r="F77" s="45"/>
    </row>
    <row r="78" spans="1:7" ht="18.75" customHeight="1" thickBot="1" x14ac:dyDescent="0.25">
      <c r="A78" s="32"/>
      <c r="B78" s="31"/>
      <c r="C78" s="38">
        <v>227</v>
      </c>
      <c r="D78" s="29" t="s">
        <v>27</v>
      </c>
      <c r="E78" s="28"/>
      <c r="F78" s="27">
        <f>C78*E78</f>
        <v>0</v>
      </c>
    </row>
    <row r="79" spans="1:7" ht="15" x14ac:dyDescent="0.2">
      <c r="A79" s="25"/>
      <c r="B79" s="49"/>
      <c r="C79" s="48"/>
      <c r="D79" s="48"/>
      <c r="E79" s="48"/>
      <c r="F79" s="48"/>
    </row>
    <row r="80" spans="1:7" ht="77.25" thickBot="1" x14ac:dyDescent="0.25">
      <c r="A80" s="36" t="s">
        <v>56</v>
      </c>
      <c r="B80" s="70" t="s">
        <v>618</v>
      </c>
      <c r="C80" s="155"/>
      <c r="D80" s="40"/>
      <c r="E80" s="40"/>
      <c r="F80" s="45"/>
    </row>
    <row r="81" spans="1:6" ht="21" customHeight="1" thickBot="1" x14ac:dyDescent="0.25">
      <c r="A81" s="32"/>
      <c r="B81" s="31" t="s">
        <v>317</v>
      </c>
      <c r="C81" s="38">
        <v>200</v>
      </c>
      <c r="D81" s="29" t="s">
        <v>27</v>
      </c>
      <c r="E81" s="28"/>
      <c r="F81" s="27">
        <f>C81*E81</f>
        <v>0</v>
      </c>
    </row>
    <row r="82" spans="1:6" ht="21" customHeight="1" thickBot="1" x14ac:dyDescent="0.25">
      <c r="A82" s="32"/>
      <c r="B82" s="31" t="s">
        <v>318</v>
      </c>
      <c r="C82" s="38">
        <v>240</v>
      </c>
      <c r="D82" s="29" t="s">
        <v>27</v>
      </c>
      <c r="E82" s="28"/>
      <c r="F82" s="27">
        <f>C82*E82</f>
        <v>0</v>
      </c>
    </row>
    <row r="83" spans="1:6" ht="15" x14ac:dyDescent="0.2">
      <c r="A83" s="25"/>
      <c r="B83" s="49" t="s">
        <v>319</v>
      </c>
      <c r="C83" s="48"/>
      <c r="D83" s="48"/>
      <c r="E83" s="48"/>
      <c r="F83" s="48"/>
    </row>
    <row r="84" spans="1:6" ht="39" thickBot="1" x14ac:dyDescent="0.25">
      <c r="A84" s="36" t="s">
        <v>55</v>
      </c>
      <c r="B84" s="70" t="s">
        <v>613</v>
      </c>
      <c r="C84" s="155"/>
      <c r="D84" s="40"/>
      <c r="E84" s="40"/>
      <c r="F84" s="45"/>
    </row>
    <row r="85" spans="1:6" ht="21" customHeight="1" thickBot="1" x14ac:dyDescent="0.25">
      <c r="A85" s="32"/>
      <c r="B85" s="31"/>
      <c r="C85" s="38">
        <v>1090</v>
      </c>
      <c r="D85" s="29" t="s">
        <v>47</v>
      </c>
      <c r="E85" s="28"/>
      <c r="F85" s="27">
        <f>C85*E85</f>
        <v>0</v>
      </c>
    </row>
    <row r="86" spans="1:6" ht="15" x14ac:dyDescent="0.2">
      <c r="A86" s="25"/>
      <c r="B86" s="49"/>
      <c r="C86" s="48"/>
      <c r="D86" s="48"/>
      <c r="E86" s="48"/>
      <c r="F86" s="48"/>
    </row>
    <row r="87" spans="1:6" ht="39" thickBot="1" x14ac:dyDescent="0.25">
      <c r="A87" s="36" t="s">
        <v>54</v>
      </c>
      <c r="B87" s="70" t="s">
        <v>614</v>
      </c>
      <c r="C87" s="155"/>
      <c r="D87" s="40"/>
      <c r="E87" s="40"/>
      <c r="F87" s="45"/>
    </row>
    <row r="88" spans="1:6" ht="21" customHeight="1" thickBot="1" x14ac:dyDescent="0.25">
      <c r="A88" s="32"/>
      <c r="B88" s="31"/>
      <c r="C88" s="38">
        <v>1485</v>
      </c>
      <c r="D88" s="29" t="s">
        <v>27</v>
      </c>
      <c r="E88" s="28"/>
      <c r="F88" s="27">
        <f>C88*E88</f>
        <v>0</v>
      </c>
    </row>
    <row r="89" spans="1:6" ht="15" x14ac:dyDescent="0.2">
      <c r="A89" s="25"/>
      <c r="B89" s="49"/>
      <c r="C89" s="48"/>
      <c r="D89" s="48"/>
      <c r="E89" s="48"/>
      <c r="F89" s="48"/>
    </row>
    <row r="90" spans="1:6" ht="102.75" thickBot="1" x14ac:dyDescent="0.25">
      <c r="A90" s="36" t="s">
        <v>53</v>
      </c>
      <c r="B90" s="70" t="s">
        <v>616</v>
      </c>
      <c r="C90" s="155"/>
      <c r="D90" s="40"/>
      <c r="E90" s="40"/>
      <c r="F90" s="45"/>
    </row>
    <row r="91" spans="1:6" ht="21" customHeight="1" thickBot="1" x14ac:dyDescent="0.25">
      <c r="A91" s="32"/>
      <c r="B91" s="31"/>
      <c r="C91" s="38">
        <v>134</v>
      </c>
      <c r="D91" s="29" t="s">
        <v>33</v>
      </c>
      <c r="E91" s="28"/>
      <c r="F91" s="27">
        <f>C91*E91</f>
        <v>0</v>
      </c>
    </row>
    <row r="92" spans="1:6" ht="13.5" customHeight="1" x14ac:dyDescent="0.2">
      <c r="A92" s="25"/>
      <c r="B92" s="49"/>
      <c r="C92" s="48"/>
      <c r="D92" s="48"/>
      <c r="E92" s="48"/>
      <c r="F92" s="48"/>
    </row>
    <row r="93" spans="1:6" ht="153.75" thickBot="1" x14ac:dyDescent="0.25">
      <c r="A93" s="36" t="s">
        <v>52</v>
      </c>
      <c r="B93" s="70" t="s">
        <v>438</v>
      </c>
      <c r="C93" s="155"/>
      <c r="D93" s="40"/>
      <c r="E93" s="40"/>
      <c r="F93" s="45"/>
    </row>
    <row r="94" spans="1:6" ht="21" customHeight="1" thickBot="1" x14ac:dyDescent="0.25">
      <c r="A94" s="32"/>
      <c r="B94" s="31"/>
      <c r="C94" s="38">
        <v>627</v>
      </c>
      <c r="D94" s="29" t="s">
        <v>27</v>
      </c>
      <c r="E94" s="28"/>
      <c r="F94" s="27">
        <f>C94*E94</f>
        <v>0</v>
      </c>
    </row>
    <row r="95" spans="1:6" ht="13.5" customHeight="1" x14ac:dyDescent="0.2">
      <c r="A95" s="25"/>
      <c r="B95" s="49"/>
      <c r="C95" s="48"/>
      <c r="D95" s="48"/>
      <c r="E95" s="48"/>
      <c r="F95" s="48"/>
    </row>
    <row r="96" spans="1:6" ht="179.25" thickBot="1" x14ac:dyDescent="0.25">
      <c r="A96" s="36" t="s">
        <v>51</v>
      </c>
      <c r="B96" s="70" t="s">
        <v>437</v>
      </c>
      <c r="C96" s="155"/>
      <c r="D96" s="40"/>
      <c r="E96" s="40"/>
      <c r="F96" s="45"/>
    </row>
    <row r="97" spans="1:6" ht="21" customHeight="1" thickBot="1" x14ac:dyDescent="0.25">
      <c r="A97" s="32"/>
      <c r="B97" s="31"/>
      <c r="C97" s="38">
        <v>124</v>
      </c>
      <c r="D97" s="29" t="s">
        <v>27</v>
      </c>
      <c r="E97" s="28"/>
      <c r="F97" s="27">
        <f>C97*E97</f>
        <v>0</v>
      </c>
    </row>
    <row r="98" spans="1:6" ht="13.5" customHeight="1" x14ac:dyDescent="0.2">
      <c r="A98" s="25"/>
      <c r="B98" s="49"/>
      <c r="C98" s="48"/>
      <c r="D98" s="48"/>
      <c r="E98" s="48"/>
      <c r="F98" s="48"/>
    </row>
    <row r="99" spans="1:6" ht="179.25" thickBot="1" x14ac:dyDescent="0.25">
      <c r="A99" s="36" t="s">
        <v>50</v>
      </c>
      <c r="B99" s="70" t="s">
        <v>436</v>
      </c>
      <c r="C99" s="155"/>
      <c r="D99" s="40"/>
      <c r="E99" s="40"/>
      <c r="F99" s="45"/>
    </row>
    <row r="100" spans="1:6" ht="21" customHeight="1" thickBot="1" x14ac:dyDescent="0.25">
      <c r="A100" s="32"/>
      <c r="B100" s="31"/>
      <c r="C100" s="38">
        <v>114</v>
      </c>
      <c r="D100" s="29" t="s">
        <v>27</v>
      </c>
      <c r="E100" s="28"/>
      <c r="F100" s="27">
        <f>C100*E100</f>
        <v>0</v>
      </c>
    </row>
    <row r="101" spans="1:6" ht="13.5" customHeight="1" x14ac:dyDescent="0.2">
      <c r="A101" s="25"/>
      <c r="B101" s="49"/>
      <c r="C101" s="48"/>
      <c r="D101" s="48"/>
      <c r="E101" s="48"/>
      <c r="F101" s="48"/>
    </row>
    <row r="102" spans="1:6" ht="166.5" thickBot="1" x14ac:dyDescent="0.25">
      <c r="A102" s="36" t="s">
        <v>80</v>
      </c>
      <c r="B102" s="70" t="s">
        <v>435</v>
      </c>
      <c r="C102" s="155"/>
      <c r="D102" s="40"/>
      <c r="E102" s="40"/>
      <c r="F102" s="45"/>
    </row>
    <row r="103" spans="1:6" ht="21" customHeight="1" thickBot="1" x14ac:dyDescent="0.25">
      <c r="A103" s="32"/>
      <c r="B103" s="31"/>
      <c r="C103" s="38">
        <v>79</v>
      </c>
      <c r="D103" s="29" t="s">
        <v>27</v>
      </c>
      <c r="E103" s="28"/>
      <c r="F103" s="27">
        <f>C103*E103</f>
        <v>0</v>
      </c>
    </row>
    <row r="104" spans="1:6" ht="13.5" customHeight="1" x14ac:dyDescent="0.2">
      <c r="A104" s="25"/>
      <c r="B104" s="49"/>
      <c r="C104" s="48"/>
      <c r="D104" s="48"/>
      <c r="E104" s="48"/>
      <c r="F104" s="48"/>
    </row>
    <row r="105" spans="1:6" ht="153.75" thickBot="1" x14ac:dyDescent="0.25">
      <c r="A105" s="36" t="s">
        <v>212</v>
      </c>
      <c r="B105" s="70" t="s">
        <v>434</v>
      </c>
      <c r="C105" s="155"/>
      <c r="D105" s="40"/>
      <c r="E105" s="40"/>
      <c r="F105" s="45"/>
    </row>
    <row r="106" spans="1:6" ht="21" customHeight="1" thickBot="1" x14ac:dyDescent="0.25">
      <c r="A106" s="32"/>
      <c r="B106" s="31"/>
      <c r="C106" s="38">
        <v>2314</v>
      </c>
      <c r="D106" s="29" t="s">
        <v>27</v>
      </c>
      <c r="E106" s="28"/>
      <c r="F106" s="27">
        <f>C106*E106</f>
        <v>0</v>
      </c>
    </row>
    <row r="107" spans="1:6" ht="13.5" customHeight="1" x14ac:dyDescent="0.2">
      <c r="A107" s="25"/>
      <c r="B107" s="49"/>
      <c r="C107" s="48"/>
      <c r="D107" s="48"/>
      <c r="E107" s="48"/>
      <c r="F107" s="48"/>
    </row>
    <row r="108" spans="1:6" ht="141" thickBot="1" x14ac:dyDescent="0.25">
      <c r="A108" s="36" t="s">
        <v>213</v>
      </c>
      <c r="B108" s="70" t="s">
        <v>433</v>
      </c>
      <c r="C108" s="155"/>
      <c r="D108" s="40"/>
      <c r="E108" s="40"/>
      <c r="F108" s="45"/>
    </row>
    <row r="109" spans="1:6" ht="21" customHeight="1" thickBot="1" x14ac:dyDescent="0.25">
      <c r="A109" s="32"/>
      <c r="B109" s="31"/>
      <c r="C109" s="38">
        <v>267</v>
      </c>
      <c r="D109" s="29" t="s">
        <v>27</v>
      </c>
      <c r="E109" s="28"/>
      <c r="F109" s="27">
        <f>C109*E109</f>
        <v>0</v>
      </c>
    </row>
    <row r="110" spans="1:6" ht="13.5" customHeight="1" x14ac:dyDescent="0.2">
      <c r="A110" s="25"/>
      <c r="B110" s="49"/>
      <c r="C110" s="48"/>
      <c r="D110" s="48"/>
      <c r="E110" s="48"/>
      <c r="F110" s="48"/>
    </row>
    <row r="111" spans="1:6" s="1" customFormat="1" ht="51.75" thickBot="1" x14ac:dyDescent="0.25">
      <c r="A111" s="36" t="s">
        <v>214</v>
      </c>
      <c r="B111" s="69" t="s">
        <v>147</v>
      </c>
      <c r="C111" s="35"/>
      <c r="D111" s="40"/>
      <c r="E111" s="40"/>
      <c r="F111" s="45"/>
    </row>
    <row r="112" spans="1:6" s="1" customFormat="1" ht="21.75" customHeight="1" thickBot="1" x14ac:dyDescent="0.25">
      <c r="A112" s="90"/>
      <c r="B112" s="31"/>
      <c r="C112" s="89">
        <v>0.05</v>
      </c>
      <c r="D112" s="29"/>
      <c r="E112" s="28">
        <f>SUM(F55:F111)</f>
        <v>0</v>
      </c>
      <c r="F112" s="27">
        <f>E112*C112</f>
        <v>0</v>
      </c>
    </row>
    <row r="113" spans="1:6" s="1" customFormat="1" ht="15" x14ac:dyDescent="0.2">
      <c r="A113" s="25"/>
      <c r="B113" s="26"/>
      <c r="C113" s="26"/>
      <c r="D113" s="26"/>
      <c r="E113" s="26"/>
      <c r="F113" s="26"/>
    </row>
    <row r="114" spans="1:6" ht="13.5" customHeight="1" thickBot="1" x14ac:dyDescent="0.25">
      <c r="A114" s="25"/>
      <c r="B114" s="49"/>
      <c r="C114" s="48"/>
      <c r="D114" s="48"/>
      <c r="E114" s="48"/>
      <c r="F114" s="48"/>
    </row>
    <row r="115" spans="1:6" ht="21" customHeight="1" thickBot="1" x14ac:dyDescent="0.25">
      <c r="A115" s="24" t="s">
        <v>143</v>
      </c>
      <c r="B115" s="59" t="s">
        <v>144</v>
      </c>
      <c r="C115" s="259" t="s">
        <v>23</v>
      </c>
      <c r="D115" s="256"/>
      <c r="E115" s="22"/>
      <c r="F115" s="21">
        <f>SUM(F55:F114)</f>
        <v>0</v>
      </c>
    </row>
    <row r="120" spans="1:6" ht="18.75" thickBot="1" x14ac:dyDescent="0.25">
      <c r="A120" s="245"/>
      <c r="B120" s="236" t="s">
        <v>527</v>
      </c>
    </row>
    <row r="121" spans="1:6" ht="13.5" thickTop="1" x14ac:dyDescent="0.2"/>
    <row r="123" spans="1:6" ht="179.25" thickBot="1" x14ac:dyDescent="0.25">
      <c r="A123" s="36" t="s">
        <v>606</v>
      </c>
      <c r="B123" s="70" t="s">
        <v>591</v>
      </c>
      <c r="C123" s="155"/>
      <c r="D123" s="40"/>
      <c r="E123" s="40"/>
      <c r="F123" s="45"/>
    </row>
    <row r="124" spans="1:6" ht="21" customHeight="1" thickBot="1" x14ac:dyDescent="0.25">
      <c r="A124" s="32"/>
      <c r="B124" s="31"/>
      <c r="C124" s="38">
        <v>127</v>
      </c>
      <c r="D124" s="29" t="s">
        <v>27</v>
      </c>
      <c r="E124" s="28"/>
      <c r="F124" s="27">
        <f>C124*E124</f>
        <v>0</v>
      </c>
    </row>
    <row r="125" spans="1:6" ht="15" x14ac:dyDescent="0.2">
      <c r="A125" s="25"/>
      <c r="B125" s="49"/>
      <c r="C125" s="48"/>
      <c r="D125" s="48"/>
      <c r="E125" s="48"/>
      <c r="F125" s="48"/>
    </row>
    <row r="126" spans="1:6" ht="64.5" thickBot="1" x14ac:dyDescent="0.25">
      <c r="A126" s="36" t="s">
        <v>605</v>
      </c>
      <c r="B126" s="70" t="s">
        <v>617</v>
      </c>
      <c r="C126" s="155"/>
      <c r="D126" s="40"/>
      <c r="E126" s="40"/>
      <c r="F126" s="45"/>
    </row>
    <row r="127" spans="1:6" ht="21" customHeight="1" thickBot="1" x14ac:dyDescent="0.25">
      <c r="A127" s="32"/>
      <c r="B127" s="31"/>
      <c r="C127" s="38">
        <v>20</v>
      </c>
      <c r="D127" s="29" t="s">
        <v>27</v>
      </c>
      <c r="E127" s="28"/>
      <c r="F127" s="27">
        <f>C127*E127</f>
        <v>0</v>
      </c>
    </row>
    <row r="128" spans="1:6" ht="15" x14ac:dyDescent="0.2">
      <c r="A128" s="25"/>
      <c r="B128" s="49" t="s">
        <v>319</v>
      </c>
      <c r="C128" s="48"/>
      <c r="D128" s="48"/>
      <c r="E128" s="48"/>
      <c r="F128" s="48"/>
    </row>
    <row r="129" spans="1:6" ht="26.25" thickBot="1" x14ac:dyDescent="0.25">
      <c r="A129" s="36" t="s">
        <v>534</v>
      </c>
      <c r="B129" s="70" t="s">
        <v>592</v>
      </c>
      <c r="C129" s="155"/>
      <c r="D129" s="40"/>
      <c r="E129" s="40"/>
      <c r="F129" s="45"/>
    </row>
    <row r="130" spans="1:6" ht="21" customHeight="1" thickBot="1" x14ac:dyDescent="0.25">
      <c r="A130" s="32"/>
      <c r="B130" s="31"/>
      <c r="C130" s="38">
        <v>59</v>
      </c>
      <c r="D130" s="29" t="s">
        <v>47</v>
      </c>
      <c r="E130" s="28"/>
      <c r="F130" s="27">
        <f>C130*E130</f>
        <v>0</v>
      </c>
    </row>
    <row r="131" spans="1:6" ht="15" x14ac:dyDescent="0.2">
      <c r="A131" s="25"/>
      <c r="B131" s="49"/>
      <c r="C131" s="48"/>
      <c r="D131" s="48"/>
      <c r="E131" s="48"/>
      <c r="F131" s="48"/>
    </row>
    <row r="132" spans="1:6" ht="26.25" thickBot="1" x14ac:dyDescent="0.25">
      <c r="A132" s="36" t="s">
        <v>535</v>
      </c>
      <c r="B132" s="70" t="s">
        <v>593</v>
      </c>
      <c r="C132" s="155"/>
      <c r="D132" s="40"/>
      <c r="E132" s="40"/>
      <c r="F132" s="45"/>
    </row>
    <row r="133" spans="1:6" ht="21" customHeight="1" thickBot="1" x14ac:dyDescent="0.25">
      <c r="A133" s="32"/>
      <c r="B133" s="31"/>
      <c r="C133" s="38">
        <v>156</v>
      </c>
      <c r="D133" s="29" t="s">
        <v>27</v>
      </c>
      <c r="E133" s="28"/>
      <c r="F133" s="27">
        <f>C133*E133</f>
        <v>0</v>
      </c>
    </row>
    <row r="134" spans="1:6" ht="15" x14ac:dyDescent="0.2">
      <c r="A134" s="25"/>
      <c r="B134" s="49"/>
      <c r="C134" s="48"/>
      <c r="D134" s="48"/>
      <c r="E134" s="48"/>
      <c r="F134" s="48"/>
    </row>
    <row r="135" spans="1:6" ht="90" thickBot="1" x14ac:dyDescent="0.25">
      <c r="A135" s="36" t="s">
        <v>536</v>
      </c>
      <c r="B135" s="70" t="s">
        <v>594</v>
      </c>
      <c r="C135" s="155"/>
      <c r="D135" s="40"/>
      <c r="E135" s="40"/>
      <c r="F135" s="45"/>
    </row>
    <row r="136" spans="1:6" ht="21" customHeight="1" thickBot="1" x14ac:dyDescent="0.25">
      <c r="A136" s="32"/>
      <c r="B136" s="31"/>
      <c r="C136" s="38">
        <v>15</v>
      </c>
      <c r="D136" s="29" t="s">
        <v>33</v>
      </c>
      <c r="E136" s="28"/>
      <c r="F136" s="27">
        <f>C136*E136</f>
        <v>0</v>
      </c>
    </row>
    <row r="137" spans="1:6" ht="13.5" customHeight="1" x14ac:dyDescent="0.2">
      <c r="A137" s="25"/>
      <c r="B137" s="49"/>
      <c r="C137" s="48"/>
      <c r="D137" s="48"/>
      <c r="E137" s="48"/>
      <c r="F137" s="48"/>
    </row>
    <row r="138" spans="1:6" ht="153.75" thickBot="1" x14ac:dyDescent="0.25">
      <c r="A138" s="36" t="s">
        <v>603</v>
      </c>
      <c r="B138" s="70" t="s">
        <v>595</v>
      </c>
      <c r="C138" s="155"/>
      <c r="D138" s="40"/>
      <c r="E138" s="40"/>
      <c r="F138" s="45"/>
    </row>
    <row r="139" spans="1:6" ht="21" customHeight="1" thickBot="1" x14ac:dyDescent="0.25">
      <c r="A139" s="32"/>
      <c r="B139" s="31" t="s">
        <v>441</v>
      </c>
      <c r="C139" s="38">
        <v>766</v>
      </c>
      <c r="D139" s="29" t="s">
        <v>27</v>
      </c>
      <c r="E139" s="28"/>
      <c r="F139" s="27">
        <f>C139*E139</f>
        <v>0</v>
      </c>
    </row>
    <row r="140" spans="1:6" ht="21" customHeight="1" thickBot="1" x14ac:dyDescent="0.25">
      <c r="A140" s="32"/>
      <c r="B140" s="31" t="s">
        <v>442</v>
      </c>
      <c r="C140" s="38">
        <v>37</v>
      </c>
      <c r="D140" s="29" t="s">
        <v>27</v>
      </c>
      <c r="E140" s="28"/>
      <c r="F140" s="27">
        <f>C140*E140</f>
        <v>0</v>
      </c>
    </row>
    <row r="141" spans="1:6" ht="13.5" customHeight="1" x14ac:dyDescent="0.2">
      <c r="A141" s="25"/>
      <c r="B141" s="49"/>
      <c r="C141" s="48"/>
      <c r="D141" s="48"/>
      <c r="E141" s="48"/>
      <c r="F141" s="48"/>
    </row>
    <row r="142" spans="1:6" s="1" customFormat="1" ht="51.75" thickBot="1" x14ac:dyDescent="0.25">
      <c r="A142" s="36" t="s">
        <v>604</v>
      </c>
      <c r="B142" s="69" t="s">
        <v>147</v>
      </c>
      <c r="C142" s="35"/>
      <c r="D142" s="40"/>
      <c r="E142" s="40"/>
      <c r="F142" s="45"/>
    </row>
    <row r="143" spans="1:6" s="1" customFormat="1" ht="21.75" customHeight="1" thickBot="1" x14ac:dyDescent="0.25">
      <c r="A143" s="90"/>
      <c r="B143" s="31"/>
      <c r="C143" s="89">
        <v>0.05</v>
      </c>
      <c r="D143" s="29"/>
      <c r="E143" s="28">
        <f>SUM(F120:F142)</f>
        <v>0</v>
      </c>
      <c r="F143" s="27">
        <f>E143*C143</f>
        <v>0</v>
      </c>
    </row>
    <row r="144" spans="1:6" s="1" customFormat="1" ht="15" x14ac:dyDescent="0.2">
      <c r="A144" s="25"/>
      <c r="B144" s="26"/>
      <c r="C144" s="26"/>
      <c r="D144" s="26"/>
      <c r="E144" s="26"/>
      <c r="F144" s="26"/>
    </row>
    <row r="145" spans="1:6" ht="13.5" thickBot="1" x14ac:dyDescent="0.25"/>
    <row r="146" spans="1:6" ht="21" customHeight="1" thickBot="1" x14ac:dyDescent="0.25">
      <c r="A146" s="24" t="s">
        <v>601</v>
      </c>
      <c r="B146" s="59" t="s">
        <v>602</v>
      </c>
      <c r="C146" s="259" t="s">
        <v>23</v>
      </c>
      <c r="D146" s="256"/>
      <c r="E146" s="22"/>
      <c r="F146" s="21">
        <f>SUM(F120:F145)</f>
        <v>0</v>
      </c>
    </row>
    <row r="150" spans="1:6" ht="18.75" thickBot="1" x14ac:dyDescent="0.25">
      <c r="A150" s="245"/>
      <c r="B150" s="236" t="s">
        <v>530</v>
      </c>
    </row>
    <row r="151" spans="1:6" ht="13.5" thickTop="1" x14ac:dyDescent="0.2"/>
    <row r="153" spans="1:6" ht="179.25" thickBot="1" x14ac:dyDescent="0.25">
      <c r="A153" s="36" t="s">
        <v>572</v>
      </c>
      <c r="B153" s="70" t="s">
        <v>608</v>
      </c>
      <c r="C153" s="155"/>
      <c r="D153" s="40"/>
      <c r="E153" s="40"/>
      <c r="F153" s="45"/>
    </row>
    <row r="154" spans="1:6" ht="21" customHeight="1" thickBot="1" x14ac:dyDescent="0.25">
      <c r="A154" s="32"/>
      <c r="B154" s="31"/>
      <c r="C154" s="38">
        <v>157</v>
      </c>
      <c r="D154" s="29" t="s">
        <v>27</v>
      </c>
      <c r="E154" s="28"/>
      <c r="F154" s="27">
        <f>C154*E154</f>
        <v>0</v>
      </c>
    </row>
    <row r="155" spans="1:6" ht="15" x14ac:dyDescent="0.2">
      <c r="A155" s="25"/>
      <c r="B155" s="49"/>
      <c r="C155" s="48"/>
      <c r="D155" s="48"/>
      <c r="E155" s="48"/>
      <c r="F155" s="48"/>
    </row>
    <row r="156" spans="1:6" ht="64.5" thickBot="1" x14ac:dyDescent="0.25">
      <c r="A156" s="36" t="s">
        <v>600</v>
      </c>
      <c r="B156" s="70" t="s">
        <v>615</v>
      </c>
      <c r="C156" s="155"/>
      <c r="D156" s="40"/>
      <c r="E156" s="40"/>
      <c r="F156" s="45"/>
    </row>
    <row r="157" spans="1:6" ht="21" customHeight="1" thickBot="1" x14ac:dyDescent="0.25">
      <c r="A157" s="32"/>
      <c r="B157" s="31"/>
      <c r="C157" s="38">
        <v>3</v>
      </c>
      <c r="D157" s="29" t="s">
        <v>27</v>
      </c>
      <c r="E157" s="28"/>
      <c r="F157" s="27">
        <f>C157*E157</f>
        <v>0</v>
      </c>
    </row>
    <row r="158" spans="1:6" ht="15" x14ac:dyDescent="0.2">
      <c r="A158" s="25"/>
      <c r="B158" s="49" t="s">
        <v>319</v>
      </c>
      <c r="C158" s="48"/>
      <c r="D158" s="48"/>
      <c r="E158" s="48"/>
      <c r="F158" s="48"/>
    </row>
    <row r="159" spans="1:6" ht="26.25" thickBot="1" x14ac:dyDescent="0.25">
      <c r="A159" s="36" t="s">
        <v>538</v>
      </c>
      <c r="B159" s="70" t="s">
        <v>609</v>
      </c>
      <c r="C159" s="155"/>
      <c r="D159" s="40"/>
      <c r="E159" s="40"/>
      <c r="F159" s="45"/>
    </row>
    <row r="160" spans="1:6" ht="21" customHeight="1" thickBot="1" x14ac:dyDescent="0.25">
      <c r="A160" s="32"/>
      <c r="B160" s="31"/>
      <c r="C160" s="38">
        <v>101</v>
      </c>
      <c r="D160" s="29" t="s">
        <v>47</v>
      </c>
      <c r="E160" s="28"/>
      <c r="F160" s="27">
        <f>C160*E160</f>
        <v>0</v>
      </c>
    </row>
    <row r="161" spans="1:6" ht="15" x14ac:dyDescent="0.2">
      <c r="A161" s="25"/>
      <c r="B161" s="49"/>
      <c r="C161" s="48"/>
      <c r="D161" s="48"/>
      <c r="E161" s="48"/>
      <c r="F161" s="48"/>
    </row>
    <row r="162" spans="1:6" ht="26.25" thickBot="1" x14ac:dyDescent="0.25">
      <c r="A162" s="36" t="s">
        <v>539</v>
      </c>
      <c r="B162" s="70" t="s">
        <v>610</v>
      </c>
      <c r="C162" s="155"/>
      <c r="D162" s="40"/>
      <c r="E162" s="40"/>
      <c r="F162" s="45"/>
    </row>
    <row r="163" spans="1:6" ht="21" customHeight="1" thickBot="1" x14ac:dyDescent="0.25">
      <c r="A163" s="32"/>
      <c r="B163" s="31"/>
      <c r="C163" s="38">
        <v>9</v>
      </c>
      <c r="D163" s="29" t="s">
        <v>27</v>
      </c>
      <c r="E163" s="28"/>
      <c r="F163" s="27">
        <f>C163*E163</f>
        <v>0</v>
      </c>
    </row>
    <row r="164" spans="1:6" ht="15" x14ac:dyDescent="0.2">
      <c r="A164" s="25"/>
      <c r="B164" s="49"/>
      <c r="C164" s="48"/>
      <c r="D164" s="48"/>
      <c r="E164" s="48"/>
      <c r="F164" s="48"/>
    </row>
    <row r="165" spans="1:6" ht="90" thickBot="1" x14ac:dyDescent="0.25">
      <c r="A165" s="36" t="s">
        <v>540</v>
      </c>
      <c r="B165" s="70" t="s">
        <v>611</v>
      </c>
      <c r="C165" s="155"/>
      <c r="D165" s="40"/>
      <c r="E165" s="40"/>
      <c r="F165" s="45"/>
    </row>
    <row r="166" spans="1:6" ht="21" customHeight="1" thickBot="1" x14ac:dyDescent="0.25">
      <c r="A166" s="32"/>
      <c r="B166" s="31"/>
      <c r="C166" s="38">
        <v>1</v>
      </c>
      <c r="D166" s="29" t="s">
        <v>33</v>
      </c>
      <c r="E166" s="28"/>
      <c r="F166" s="27">
        <f>C166*E166</f>
        <v>0</v>
      </c>
    </row>
    <row r="167" spans="1:6" ht="13.5" customHeight="1" x14ac:dyDescent="0.2">
      <c r="A167" s="25"/>
      <c r="B167" s="49"/>
      <c r="C167" s="48"/>
      <c r="D167" s="48"/>
      <c r="E167" s="48"/>
      <c r="F167" s="48"/>
    </row>
    <row r="168" spans="1:6" ht="153.75" thickBot="1" x14ac:dyDescent="0.25">
      <c r="A168" s="36" t="s">
        <v>598</v>
      </c>
      <c r="B168" s="70" t="s">
        <v>612</v>
      </c>
      <c r="C168" s="155"/>
      <c r="D168" s="40"/>
      <c r="E168" s="40"/>
      <c r="F168" s="45"/>
    </row>
    <row r="169" spans="1:6" ht="21" customHeight="1" thickBot="1" x14ac:dyDescent="0.25">
      <c r="A169" s="32"/>
      <c r="B169" s="31" t="s">
        <v>441</v>
      </c>
      <c r="C169" s="38">
        <v>167</v>
      </c>
      <c r="D169" s="29" t="s">
        <v>27</v>
      </c>
      <c r="E169" s="28"/>
      <c r="F169" s="27">
        <f>C169*E169</f>
        <v>0</v>
      </c>
    </row>
    <row r="170" spans="1:6" ht="21" customHeight="1" thickBot="1" x14ac:dyDescent="0.25">
      <c r="A170" s="32"/>
      <c r="B170" s="31" t="s">
        <v>442</v>
      </c>
      <c r="C170" s="38">
        <v>4</v>
      </c>
      <c r="D170" s="29" t="s">
        <v>27</v>
      </c>
      <c r="E170" s="28"/>
      <c r="F170" s="27">
        <f>C170*E170</f>
        <v>0</v>
      </c>
    </row>
    <row r="171" spans="1:6" ht="13.5" customHeight="1" x14ac:dyDescent="0.2">
      <c r="A171" s="25"/>
      <c r="B171" s="49"/>
      <c r="C171" s="48"/>
      <c r="D171" s="48"/>
      <c r="E171" s="48"/>
      <c r="F171" s="48"/>
    </row>
    <row r="172" spans="1:6" s="1" customFormat="1" ht="51.75" thickBot="1" x14ac:dyDescent="0.25">
      <c r="A172" s="36" t="s">
        <v>599</v>
      </c>
      <c r="B172" s="69" t="s">
        <v>147</v>
      </c>
      <c r="C172" s="35"/>
      <c r="D172" s="40"/>
      <c r="E172" s="40"/>
      <c r="F172" s="45"/>
    </row>
    <row r="173" spans="1:6" s="1" customFormat="1" ht="21.75" customHeight="1" thickBot="1" x14ac:dyDescent="0.25">
      <c r="A173" s="90"/>
      <c r="B173" s="31"/>
      <c r="C173" s="89">
        <v>0.05</v>
      </c>
      <c r="D173" s="29"/>
      <c r="E173" s="28">
        <f>SUM(F150:F172)</f>
        <v>0</v>
      </c>
      <c r="F173" s="27">
        <f>E173*C173</f>
        <v>0</v>
      </c>
    </row>
    <row r="174" spans="1:6" s="1" customFormat="1" ht="15" x14ac:dyDescent="0.2">
      <c r="A174" s="25"/>
      <c r="B174" s="26"/>
      <c r="C174" s="26"/>
      <c r="D174" s="26"/>
      <c r="E174" s="26"/>
      <c r="F174" s="26"/>
    </row>
    <row r="175" spans="1:6" ht="13.5" thickBot="1" x14ac:dyDescent="0.25"/>
    <row r="176" spans="1:6" ht="21" customHeight="1" thickBot="1" x14ac:dyDescent="0.25">
      <c r="A176" s="24" t="s">
        <v>597</v>
      </c>
      <c r="B176" s="59" t="s">
        <v>596</v>
      </c>
      <c r="C176" s="259" t="s">
        <v>23</v>
      </c>
      <c r="D176" s="256"/>
      <c r="E176" s="22"/>
      <c r="F176" s="21">
        <f>SUM(F150:F175)</f>
        <v>0</v>
      </c>
    </row>
  </sheetData>
  <mergeCells count="5">
    <mergeCell ref="A5:F33"/>
    <mergeCell ref="A34:F53"/>
    <mergeCell ref="C115:D115"/>
    <mergeCell ref="C146:D146"/>
    <mergeCell ref="C176:D176"/>
  </mergeCells>
  <conditionalFormatting sqref="F84:F95 F111:F119 F145 F122 F149 F178:F65619 F1:F54">
    <cfRule type="cellIs" dxfId="97" priority="68" stopIfTrue="1" operator="equal">
      <formula>0</formula>
    </cfRule>
  </conditionalFormatting>
  <conditionalFormatting sqref="F111:F113">
    <cfRule type="cellIs" dxfId="96" priority="67" stopIfTrue="1" operator="equal">
      <formula>0</formula>
    </cfRule>
  </conditionalFormatting>
  <conditionalFormatting sqref="F111:F112">
    <cfRule type="cellIs" dxfId="95" priority="65" stopIfTrue="1" operator="equal">
      <formula>0</formula>
    </cfRule>
    <cfRule type="cellIs" dxfId="94" priority="66" stopIfTrue="1" operator="equal">
      <formula>0</formula>
    </cfRule>
  </conditionalFormatting>
  <conditionalFormatting sqref="E112">
    <cfRule type="cellIs" dxfId="93" priority="64" stopIfTrue="1" operator="equal">
      <formula>0</formula>
    </cfRule>
  </conditionalFormatting>
  <conditionalFormatting sqref="F68:F70">
    <cfRule type="cellIs" dxfId="92" priority="61" stopIfTrue="1" operator="equal">
      <formula>0</formula>
    </cfRule>
  </conditionalFormatting>
  <conditionalFormatting sqref="F71:F73">
    <cfRule type="cellIs" dxfId="91" priority="60" stopIfTrue="1" operator="equal">
      <formula>0</formula>
    </cfRule>
  </conditionalFormatting>
  <conditionalFormatting sqref="F74:F76">
    <cfRule type="cellIs" dxfId="90" priority="59" stopIfTrue="1" operator="equal">
      <formula>0</formula>
    </cfRule>
  </conditionalFormatting>
  <conditionalFormatting sqref="F77:F79">
    <cfRule type="cellIs" dxfId="89" priority="58" stopIfTrue="1" operator="equal">
      <formula>0</formula>
    </cfRule>
  </conditionalFormatting>
  <conditionalFormatting sqref="F96:F98">
    <cfRule type="cellIs" dxfId="88" priority="57" stopIfTrue="1" operator="equal">
      <formula>0</formula>
    </cfRule>
  </conditionalFormatting>
  <conditionalFormatting sqref="F99:F101">
    <cfRule type="cellIs" dxfId="87" priority="56" stopIfTrue="1" operator="equal">
      <formula>0</formula>
    </cfRule>
  </conditionalFormatting>
  <conditionalFormatting sqref="F102:F104">
    <cfRule type="cellIs" dxfId="86" priority="55" stopIfTrue="1" operator="equal">
      <formula>0</formula>
    </cfRule>
  </conditionalFormatting>
  <conditionalFormatting sqref="F80:F81 F83">
    <cfRule type="cellIs" dxfId="85" priority="54" stopIfTrue="1" operator="equal">
      <formula>0</formula>
    </cfRule>
  </conditionalFormatting>
  <conditionalFormatting sqref="F82">
    <cfRule type="cellIs" dxfId="84" priority="53" stopIfTrue="1" operator="equal">
      <formula>0</formula>
    </cfRule>
  </conditionalFormatting>
  <conditionalFormatting sqref="F105:F107">
    <cfRule type="cellIs" dxfId="83" priority="52" stopIfTrue="1" operator="equal">
      <formula>0</formula>
    </cfRule>
  </conditionalFormatting>
  <conditionalFormatting sqref="F108:F110">
    <cfRule type="cellIs" dxfId="82" priority="51" stopIfTrue="1" operator="equal">
      <formula>0</formula>
    </cfRule>
  </conditionalFormatting>
  <conditionalFormatting sqref="F55 F57">
    <cfRule type="cellIs" dxfId="81" priority="47" stopIfTrue="1" operator="equal">
      <formula>0</formula>
    </cfRule>
  </conditionalFormatting>
  <conditionalFormatting sqref="F56">
    <cfRule type="cellIs" dxfId="80" priority="46" stopIfTrue="1" operator="equal">
      <formula>0</formula>
    </cfRule>
  </conditionalFormatting>
  <conditionalFormatting sqref="F59">
    <cfRule type="cellIs" dxfId="79" priority="42" stopIfTrue="1" operator="equal">
      <formula>0</formula>
    </cfRule>
  </conditionalFormatting>
  <conditionalFormatting sqref="F58 F60">
    <cfRule type="cellIs" dxfId="78" priority="43" stopIfTrue="1" operator="equal">
      <formula>0</formula>
    </cfRule>
  </conditionalFormatting>
  <conditionalFormatting sqref="F62">
    <cfRule type="cellIs" dxfId="77" priority="40" stopIfTrue="1" operator="equal">
      <formula>0</formula>
    </cfRule>
  </conditionalFormatting>
  <conditionalFormatting sqref="F61 F63">
    <cfRule type="cellIs" dxfId="76" priority="41" stopIfTrue="1" operator="equal">
      <formula>0</formula>
    </cfRule>
  </conditionalFormatting>
  <conditionalFormatting sqref="F65">
    <cfRule type="cellIs" dxfId="75" priority="34" stopIfTrue="1" operator="equal">
      <formula>0</formula>
    </cfRule>
  </conditionalFormatting>
  <conditionalFormatting sqref="F64 F67">
    <cfRule type="cellIs" dxfId="74" priority="35" stopIfTrue="1" operator="equal">
      <formula>0</formula>
    </cfRule>
  </conditionalFormatting>
  <conditionalFormatting sqref="F66">
    <cfRule type="cellIs" dxfId="73" priority="32" stopIfTrue="1" operator="equal">
      <formula>0</formula>
    </cfRule>
  </conditionalFormatting>
  <conditionalFormatting sqref="F123:F125">
    <cfRule type="cellIs" dxfId="72" priority="31" stopIfTrue="1" operator="equal">
      <formula>0</formula>
    </cfRule>
  </conditionalFormatting>
  <conditionalFormatting sqref="F120:F121">
    <cfRule type="cellIs" dxfId="71" priority="29" stopIfTrue="1" operator="equal">
      <formula>0</formula>
    </cfRule>
  </conditionalFormatting>
  <conditionalFormatting sqref="F129:F131">
    <cfRule type="cellIs" dxfId="70" priority="28" stopIfTrue="1" operator="equal">
      <formula>0</formula>
    </cfRule>
  </conditionalFormatting>
  <conditionalFormatting sqref="F126 F128">
    <cfRule type="cellIs" dxfId="69" priority="27" stopIfTrue="1" operator="equal">
      <formula>0</formula>
    </cfRule>
  </conditionalFormatting>
  <conditionalFormatting sqref="F127">
    <cfRule type="cellIs" dxfId="68" priority="26" stopIfTrue="1" operator="equal">
      <formula>0</formula>
    </cfRule>
  </conditionalFormatting>
  <conditionalFormatting sqref="F132:F137">
    <cfRule type="cellIs" dxfId="67" priority="25" stopIfTrue="1" operator="equal">
      <formula>0</formula>
    </cfRule>
  </conditionalFormatting>
  <conditionalFormatting sqref="F138:F139 F141">
    <cfRule type="cellIs" dxfId="66" priority="24" stopIfTrue="1" operator="equal">
      <formula>0</formula>
    </cfRule>
  </conditionalFormatting>
  <conditionalFormatting sqref="F140">
    <cfRule type="cellIs" dxfId="65" priority="23" stopIfTrue="1" operator="equal">
      <formula>0</formula>
    </cfRule>
  </conditionalFormatting>
  <conditionalFormatting sqref="F142:F144">
    <cfRule type="cellIs" dxfId="64" priority="22" stopIfTrue="1" operator="equal">
      <formula>0</formula>
    </cfRule>
  </conditionalFormatting>
  <conditionalFormatting sqref="F142:F144">
    <cfRule type="cellIs" dxfId="63" priority="21" stopIfTrue="1" operator="equal">
      <formula>0</formula>
    </cfRule>
  </conditionalFormatting>
  <conditionalFormatting sqref="F142:F143">
    <cfRule type="cellIs" dxfId="62" priority="19" stopIfTrue="1" operator="equal">
      <formula>0</formula>
    </cfRule>
    <cfRule type="cellIs" dxfId="61" priority="20" stopIfTrue="1" operator="equal">
      <formula>0</formula>
    </cfRule>
  </conditionalFormatting>
  <conditionalFormatting sqref="E143">
    <cfRule type="cellIs" dxfId="60" priority="18" stopIfTrue="1" operator="equal">
      <formula>0</formula>
    </cfRule>
  </conditionalFormatting>
  <conditionalFormatting sqref="F146:F148">
    <cfRule type="cellIs" dxfId="59" priority="17" stopIfTrue="1" operator="equal">
      <formula>0</formula>
    </cfRule>
  </conditionalFormatting>
  <conditionalFormatting sqref="F175 F152">
    <cfRule type="cellIs" dxfId="58" priority="16" stopIfTrue="1" operator="equal">
      <formula>0</formula>
    </cfRule>
  </conditionalFormatting>
  <conditionalFormatting sqref="F153:F155">
    <cfRule type="cellIs" dxfId="57" priority="14" stopIfTrue="1" operator="equal">
      <formula>0</formula>
    </cfRule>
  </conditionalFormatting>
  <conditionalFormatting sqref="F150:F151">
    <cfRule type="cellIs" dxfId="56" priority="13" stopIfTrue="1" operator="equal">
      <formula>0</formula>
    </cfRule>
  </conditionalFormatting>
  <conditionalFormatting sqref="F159:F161">
    <cfRule type="cellIs" dxfId="55" priority="12" stopIfTrue="1" operator="equal">
      <formula>0</formula>
    </cfRule>
  </conditionalFormatting>
  <conditionalFormatting sqref="F156 F158">
    <cfRule type="cellIs" dxfId="54" priority="11" stopIfTrue="1" operator="equal">
      <formula>0</formula>
    </cfRule>
  </conditionalFormatting>
  <conditionalFormatting sqref="F157">
    <cfRule type="cellIs" dxfId="53" priority="10" stopIfTrue="1" operator="equal">
      <formula>0</formula>
    </cfRule>
  </conditionalFormatting>
  <conditionalFormatting sqref="F162:F167">
    <cfRule type="cellIs" dxfId="52" priority="9" stopIfTrue="1" operator="equal">
      <formula>0</formula>
    </cfRule>
  </conditionalFormatting>
  <conditionalFormatting sqref="F168:F169 F171">
    <cfRule type="cellIs" dxfId="51" priority="8" stopIfTrue="1" operator="equal">
      <formula>0</formula>
    </cfRule>
  </conditionalFormatting>
  <conditionalFormatting sqref="F170">
    <cfRule type="cellIs" dxfId="50" priority="7" stopIfTrue="1" operator="equal">
      <formula>0</formula>
    </cfRule>
  </conditionalFormatting>
  <conditionalFormatting sqref="F172:F174">
    <cfRule type="cellIs" dxfId="49" priority="6" stopIfTrue="1" operator="equal">
      <formula>0</formula>
    </cfRule>
  </conditionalFormatting>
  <conditionalFormatting sqref="F172:F174">
    <cfRule type="cellIs" dxfId="48" priority="5" stopIfTrue="1" operator="equal">
      <formula>0</formula>
    </cfRule>
  </conditionalFormatting>
  <conditionalFormatting sqref="F172:F173">
    <cfRule type="cellIs" dxfId="47" priority="3" stopIfTrue="1" operator="equal">
      <formula>0</formula>
    </cfRule>
    <cfRule type="cellIs" dxfId="46" priority="4" stopIfTrue="1" operator="equal">
      <formula>0</formula>
    </cfRule>
  </conditionalFormatting>
  <conditionalFormatting sqref="E173">
    <cfRule type="cellIs" dxfId="45" priority="2" stopIfTrue="1" operator="equal">
      <formula>0</formula>
    </cfRule>
  </conditionalFormatting>
  <conditionalFormatting sqref="F176:F177">
    <cfRule type="cellIs" dxfId="44"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11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view="pageBreakPreview" topLeftCell="A4" zoomScaleNormal="100" zoomScaleSheetLayoutView="100" workbookViewId="0">
      <selection activeCell="E32" sqref="E32"/>
    </sheetView>
  </sheetViews>
  <sheetFormatPr defaultColWidth="9.140625" defaultRowHeight="12.75" x14ac:dyDescent="0.2"/>
  <cols>
    <col min="1" max="1" width="1.140625" style="1" customWidth="1"/>
    <col min="2" max="2" width="41.42578125" style="1" customWidth="1"/>
    <col min="3" max="3" width="11.140625" style="1" customWidth="1"/>
    <col min="4" max="4" width="5.5703125" style="1" customWidth="1"/>
    <col min="5" max="5" width="36.5703125" style="2" customWidth="1"/>
    <col min="6" max="6" width="9.140625" style="1"/>
    <col min="7" max="7" width="11.5703125" style="1" customWidth="1"/>
    <col min="8" max="16384" width="9.140625" style="1"/>
  </cols>
  <sheetData>
    <row r="1" spans="1:5" x14ac:dyDescent="0.2">
      <c r="B1" s="1" t="s">
        <v>10</v>
      </c>
    </row>
    <row r="2" spans="1:5" x14ac:dyDescent="0.2">
      <c r="A2" s="14"/>
      <c r="B2" s="13" t="s">
        <v>713</v>
      </c>
    </row>
    <row r="3" spans="1:5" ht="15" x14ac:dyDescent="0.2">
      <c r="A3" s="5"/>
      <c r="B3" s="1" t="s">
        <v>9</v>
      </c>
    </row>
    <row r="4" spans="1:5" ht="15" x14ac:dyDescent="0.2">
      <c r="A4" s="5"/>
      <c r="B4" s="12" t="s">
        <v>8</v>
      </c>
      <c r="C4" s="12"/>
      <c r="D4" s="12"/>
      <c r="E4" s="11"/>
    </row>
    <row r="5" spans="1:5" ht="15" x14ac:dyDescent="0.2">
      <c r="A5" s="5"/>
      <c r="B5" s="251"/>
      <c r="C5" s="251"/>
      <c r="D5" s="251"/>
      <c r="E5" s="251"/>
    </row>
    <row r="6" spans="1:5" ht="15" x14ac:dyDescent="0.2">
      <c r="A6" s="5"/>
      <c r="B6" s="243" t="s">
        <v>468</v>
      </c>
      <c r="C6" s="240"/>
      <c r="D6" s="240"/>
      <c r="E6" s="240"/>
    </row>
    <row r="7" spans="1:5" ht="15.75" x14ac:dyDescent="0.25">
      <c r="A7" s="5"/>
      <c r="B7" s="10" t="s">
        <v>7</v>
      </c>
      <c r="C7" s="4"/>
      <c r="D7" s="4"/>
      <c r="E7" s="7">
        <f>E9+E32+E57+E59</f>
        <v>0</v>
      </c>
    </row>
    <row r="8" spans="1:5" ht="15.75" x14ac:dyDescent="0.25">
      <c r="A8" s="5"/>
      <c r="B8" s="9"/>
      <c r="C8" s="4"/>
      <c r="D8" s="4"/>
      <c r="E8" s="3"/>
    </row>
    <row r="9" spans="1:5" ht="21" customHeight="1" x14ac:dyDescent="0.25">
      <c r="A9" s="5"/>
      <c r="B9" s="9" t="s">
        <v>6</v>
      </c>
      <c r="C9" s="7"/>
      <c r="D9" s="8"/>
      <c r="E9" s="7">
        <f>SUM(E10:E30)</f>
        <v>0</v>
      </c>
    </row>
    <row r="10" spans="1:5" ht="12" customHeight="1" x14ac:dyDescent="0.2">
      <c r="A10" s="5"/>
      <c r="B10" s="4"/>
      <c r="C10" s="4"/>
      <c r="D10" s="4"/>
      <c r="E10" s="3"/>
    </row>
    <row r="11" spans="1:5" ht="15" x14ac:dyDescent="0.2">
      <c r="A11" s="5"/>
      <c r="B11" s="4" t="s">
        <v>5</v>
      </c>
      <c r="C11" s="4"/>
      <c r="D11" s="4"/>
      <c r="E11" s="6">
        <f>'Pripravljalna in zaključna dela'!F41</f>
        <v>0</v>
      </c>
    </row>
    <row r="12" spans="1:5" ht="5.25" customHeight="1" x14ac:dyDescent="0.2">
      <c r="A12" s="5"/>
      <c r="B12" s="4"/>
      <c r="C12" s="4"/>
      <c r="D12" s="4"/>
      <c r="E12" s="3"/>
    </row>
    <row r="13" spans="1:5" ht="15.75" customHeight="1" x14ac:dyDescent="0.2">
      <c r="A13" s="5"/>
      <c r="B13" s="4" t="s">
        <v>4</v>
      </c>
      <c r="C13" s="4"/>
      <c r="D13" s="4"/>
      <c r="E13" s="6">
        <f>'A1. Zemeljska dela'!F43</f>
        <v>0</v>
      </c>
    </row>
    <row r="14" spans="1:5" ht="5.25" customHeight="1" x14ac:dyDescent="0.2">
      <c r="A14" s="5"/>
      <c r="B14" s="4"/>
      <c r="C14" s="4"/>
      <c r="D14" s="4"/>
      <c r="E14" s="3"/>
    </row>
    <row r="15" spans="1:5" ht="15.75" customHeight="1" x14ac:dyDescent="0.2">
      <c r="A15" s="5"/>
      <c r="B15" s="4" t="s">
        <v>3</v>
      </c>
      <c r="C15" s="4"/>
      <c r="D15" s="4"/>
      <c r="E15" s="6">
        <f>'A2. Tesarska dela'!F66</f>
        <v>0</v>
      </c>
    </row>
    <row r="16" spans="1:5" ht="5.25" customHeight="1" x14ac:dyDescent="0.2">
      <c r="A16" s="5"/>
      <c r="B16" s="4"/>
      <c r="C16" s="4"/>
      <c r="D16" s="4"/>
      <c r="E16" s="3"/>
    </row>
    <row r="17" spans="1:5" ht="15.75" customHeight="1" x14ac:dyDescent="0.2">
      <c r="A17" s="5"/>
      <c r="B17" s="4" t="s">
        <v>2</v>
      </c>
      <c r="C17" s="4"/>
      <c r="D17" s="4"/>
      <c r="E17" s="6">
        <f>'A3. Betonska dela'!F67</f>
        <v>0</v>
      </c>
    </row>
    <row r="18" spans="1:5" ht="5.25" customHeight="1" x14ac:dyDescent="0.2">
      <c r="A18" s="5"/>
      <c r="B18" s="4"/>
      <c r="C18" s="4"/>
      <c r="D18" s="4"/>
    </row>
    <row r="19" spans="1:5" ht="15.75" customHeight="1" x14ac:dyDescent="0.2">
      <c r="A19" s="5"/>
      <c r="B19" s="4" t="s">
        <v>1</v>
      </c>
      <c r="C19" s="4"/>
      <c r="D19" s="4"/>
      <c r="E19" s="6">
        <f>'A4. Zidarska dela'!F117</f>
        <v>0</v>
      </c>
    </row>
    <row r="20" spans="1:5" ht="5.25" customHeight="1" x14ac:dyDescent="0.2">
      <c r="A20" s="5"/>
      <c r="B20" s="4"/>
      <c r="C20" s="4"/>
      <c r="D20" s="4"/>
      <c r="E20" s="3"/>
    </row>
    <row r="21" spans="1:5" ht="15.75" customHeight="1" x14ac:dyDescent="0.2">
      <c r="A21" s="5"/>
      <c r="B21" s="4" t="s">
        <v>0</v>
      </c>
      <c r="C21" s="4"/>
      <c r="D21" s="4"/>
      <c r="E21" s="6">
        <f>'A5. Gradbeni oder'!F39</f>
        <v>0</v>
      </c>
    </row>
    <row r="22" spans="1:5" ht="5.25" customHeight="1" x14ac:dyDescent="0.2">
      <c r="A22" s="5"/>
      <c r="B22" s="4"/>
      <c r="C22" s="4"/>
      <c r="D22" s="4"/>
      <c r="E22" s="3"/>
    </row>
    <row r="23" spans="1:5" ht="15" x14ac:dyDescent="0.2">
      <c r="B23" s="4" t="s">
        <v>202</v>
      </c>
      <c r="C23" s="4"/>
      <c r="D23" s="4"/>
      <c r="E23" s="6">
        <f>'A6. Kanalizacija'!F26</f>
        <v>0</v>
      </c>
    </row>
    <row r="24" spans="1:5" ht="5.25" customHeight="1" x14ac:dyDescent="0.2">
      <c r="B24" s="4"/>
      <c r="C24" s="4"/>
      <c r="D24" s="4"/>
      <c r="E24" s="3"/>
    </row>
    <row r="25" spans="1:5" ht="15" x14ac:dyDescent="0.2">
      <c r="B25" s="4" t="s">
        <v>401</v>
      </c>
      <c r="C25" s="4"/>
      <c r="D25" s="4"/>
      <c r="E25" s="6">
        <f>'A7. Montažna konstrukcija'!F69</f>
        <v>0</v>
      </c>
    </row>
    <row r="26" spans="1:5" ht="5.25" customHeight="1" x14ac:dyDescent="0.2">
      <c r="B26" s="4"/>
      <c r="C26" s="4"/>
      <c r="D26" s="4"/>
      <c r="E26" s="3"/>
    </row>
    <row r="27" spans="1:5" ht="15" x14ac:dyDescent="0.2">
      <c r="B27" s="4" t="s">
        <v>402</v>
      </c>
      <c r="C27" s="4"/>
      <c r="D27" s="4"/>
      <c r="E27" s="6">
        <f>'A8. Asfalterska dela'!F15</f>
        <v>0</v>
      </c>
    </row>
    <row r="28" spans="1:5" ht="5.25" customHeight="1" x14ac:dyDescent="0.2">
      <c r="B28" s="4"/>
      <c r="C28" s="4"/>
      <c r="D28" s="4"/>
      <c r="E28" s="3"/>
    </row>
    <row r="29" spans="1:5" ht="15" x14ac:dyDescent="0.2">
      <c r="B29" s="4"/>
      <c r="C29" s="4"/>
      <c r="D29" s="4"/>
      <c r="E29" s="3"/>
    </row>
    <row r="30" spans="1:5" ht="15" x14ac:dyDescent="0.2">
      <c r="B30" s="4"/>
      <c r="C30" s="4"/>
      <c r="D30" s="4"/>
      <c r="E30" s="3"/>
    </row>
    <row r="31" spans="1:5" ht="15" x14ac:dyDescent="0.2">
      <c r="B31" s="4"/>
      <c r="C31" s="4"/>
      <c r="D31" s="4"/>
      <c r="E31" s="3"/>
    </row>
    <row r="32" spans="1:5" ht="15.75" x14ac:dyDescent="0.25">
      <c r="B32" s="9" t="s">
        <v>203</v>
      </c>
      <c r="C32" s="7"/>
      <c r="D32" s="8"/>
      <c r="E32" s="7">
        <f>SUM(E33:E55)</f>
        <v>0</v>
      </c>
    </row>
    <row r="33" spans="2:5" ht="6.75" customHeight="1" x14ac:dyDescent="0.2">
      <c r="B33" s="4"/>
      <c r="C33" s="4"/>
      <c r="D33" s="4"/>
      <c r="E33" s="3"/>
    </row>
    <row r="34" spans="2:5" ht="15" x14ac:dyDescent="0.2">
      <c r="B34" s="4" t="s">
        <v>204</v>
      </c>
      <c r="C34" s="4"/>
      <c r="D34" s="4"/>
      <c r="E34" s="6">
        <f>'B1. Krovsko kleparska dela'!F93</f>
        <v>0</v>
      </c>
    </row>
    <row r="35" spans="2:5" ht="6" customHeight="1" x14ac:dyDescent="0.2">
      <c r="B35" s="4"/>
      <c r="C35" s="4"/>
      <c r="D35" s="4"/>
      <c r="E35" s="3"/>
    </row>
    <row r="36" spans="2:5" ht="15" x14ac:dyDescent="0.2">
      <c r="B36" s="4" t="s">
        <v>205</v>
      </c>
      <c r="C36" s="4"/>
      <c r="D36" s="4"/>
      <c r="E36" s="6">
        <f>'B2. Estrihi'!F38</f>
        <v>0</v>
      </c>
    </row>
    <row r="37" spans="2:5" ht="6" customHeight="1" x14ac:dyDescent="0.2">
      <c r="B37" s="4"/>
      <c r="C37" s="4"/>
      <c r="D37" s="4"/>
      <c r="E37" s="3"/>
    </row>
    <row r="38" spans="2:5" ht="15" x14ac:dyDescent="0.2">
      <c r="B38" s="4" t="s">
        <v>406</v>
      </c>
      <c r="C38" s="4"/>
      <c r="D38" s="4"/>
      <c r="E38" s="6">
        <f>'B3. Mizar. in Ključavnič. dela'!F58</f>
        <v>0</v>
      </c>
    </row>
    <row r="39" spans="2:5" ht="6" customHeight="1" x14ac:dyDescent="0.2">
      <c r="B39" s="4"/>
      <c r="C39" s="4"/>
      <c r="D39" s="4"/>
      <c r="E39" s="3"/>
    </row>
    <row r="40" spans="2:5" ht="15" x14ac:dyDescent="0.2">
      <c r="B40" s="4" t="s">
        <v>398</v>
      </c>
      <c r="C40" s="4"/>
      <c r="D40" s="4"/>
      <c r="E40" s="6">
        <f>'B4. Okna in vrata'!F207</f>
        <v>0</v>
      </c>
    </row>
    <row r="41" spans="2:5" ht="6" customHeight="1" x14ac:dyDescent="0.2">
      <c r="B41" s="4"/>
      <c r="C41" s="4"/>
      <c r="D41" s="4"/>
      <c r="E41" s="3"/>
    </row>
    <row r="42" spans="2:5" ht="15" x14ac:dyDescent="0.2">
      <c r="B42" s="4" t="s">
        <v>206</v>
      </c>
      <c r="C42" s="4"/>
      <c r="D42" s="4"/>
      <c r="E42" s="6">
        <f>'B5. Keramičarska dela'!F49</f>
        <v>0</v>
      </c>
    </row>
    <row r="43" spans="2:5" ht="6" customHeight="1" x14ac:dyDescent="0.2">
      <c r="B43" s="4"/>
      <c r="C43" s="4"/>
      <c r="D43" s="4"/>
      <c r="E43" s="3"/>
    </row>
    <row r="44" spans="2:5" ht="15" x14ac:dyDescent="0.2">
      <c r="B44" s="4" t="s">
        <v>207</v>
      </c>
      <c r="C44" s="4"/>
      <c r="D44" s="4"/>
      <c r="E44" s="6">
        <f>'B6. Tlakarska dela'!F22</f>
        <v>0</v>
      </c>
    </row>
    <row r="45" spans="2:5" ht="6" customHeight="1" x14ac:dyDescent="0.2">
      <c r="B45" s="4"/>
      <c r="C45" s="4"/>
      <c r="D45" s="4"/>
      <c r="E45" s="3"/>
    </row>
    <row r="46" spans="2:5" ht="15" x14ac:dyDescent="0.2">
      <c r="B46" s="4" t="s">
        <v>208</v>
      </c>
      <c r="C46" s="4"/>
      <c r="D46" s="4"/>
      <c r="E46" s="6">
        <f>'B7. Suhomontažna dela'!F115</f>
        <v>0</v>
      </c>
    </row>
    <row r="47" spans="2:5" ht="6" customHeight="1" x14ac:dyDescent="0.2">
      <c r="B47" s="4"/>
      <c r="C47" s="4"/>
      <c r="D47" s="4"/>
      <c r="E47" s="3"/>
    </row>
    <row r="48" spans="2:5" ht="15" x14ac:dyDescent="0.2">
      <c r="B48" s="4" t="s">
        <v>209</v>
      </c>
      <c r="C48" s="4"/>
      <c r="D48" s="4"/>
      <c r="E48" s="6">
        <f>'B8. Slikopleskarska dela'!F50</f>
        <v>0</v>
      </c>
    </row>
    <row r="49" spans="2:5" ht="6" customHeight="1" x14ac:dyDescent="0.2">
      <c r="B49" s="4"/>
      <c r="C49" s="4"/>
      <c r="D49" s="4"/>
      <c r="E49" s="3"/>
    </row>
    <row r="50" spans="2:5" ht="15" x14ac:dyDescent="0.2">
      <c r="B50" s="4" t="s">
        <v>332</v>
      </c>
      <c r="C50" s="4"/>
      <c r="D50" s="4"/>
      <c r="E50" s="6">
        <f>'B9. Fasada'!F63</f>
        <v>0</v>
      </c>
    </row>
    <row r="51" spans="2:5" ht="6" customHeight="1" x14ac:dyDescent="0.2">
      <c r="B51" s="4"/>
      <c r="C51" s="4"/>
      <c r="D51" s="4"/>
      <c r="E51" s="3"/>
    </row>
    <row r="52" spans="2:5" ht="15" x14ac:dyDescent="0.2">
      <c r="B52" s="4" t="s">
        <v>210</v>
      </c>
      <c r="C52" s="4"/>
      <c r="D52" s="4"/>
      <c r="E52" s="6">
        <f>'B10. Dvigalo'!F11</f>
        <v>0</v>
      </c>
    </row>
    <row r="53" spans="2:5" ht="6" customHeight="1" x14ac:dyDescent="0.2">
      <c r="B53" s="4"/>
      <c r="C53" s="4"/>
      <c r="D53" s="4"/>
      <c r="E53" s="3"/>
    </row>
    <row r="54" spans="2:5" ht="15" x14ac:dyDescent="0.2">
      <c r="B54" s="4" t="s">
        <v>511</v>
      </c>
      <c r="C54" s="4"/>
      <c r="D54" s="4"/>
      <c r="E54" s="6">
        <f>'B11. Oprema skupnih delov obj.'!F31</f>
        <v>0</v>
      </c>
    </row>
    <row r="55" spans="2:5" ht="15" x14ac:dyDescent="0.2">
      <c r="B55" s="4"/>
      <c r="C55" s="4"/>
      <c r="D55" s="4"/>
      <c r="E55" s="3"/>
    </row>
    <row r="56" spans="2:5" ht="17.25" customHeight="1" x14ac:dyDescent="0.2">
      <c r="B56" s="4"/>
      <c r="C56" s="4"/>
      <c r="D56" s="4"/>
      <c r="E56" s="3"/>
    </row>
    <row r="57" spans="2:5" ht="15.75" x14ac:dyDescent="0.25">
      <c r="B57" s="9" t="s">
        <v>619</v>
      </c>
      <c r="C57" s="7"/>
      <c r="D57" s="8"/>
      <c r="E57" s="7">
        <f>'A4. Zidarska dela'!F140+'B2. Estrihi'!F55+'B5. Keramičarska dela'!F69+'B6. Tlakarska dela'!F35+'B7. Suhomontažna dela'!F146+'B4. Okna in vrata'!F252</f>
        <v>0</v>
      </c>
    </row>
    <row r="58" spans="2:5" ht="6.75" customHeight="1" x14ac:dyDescent="0.2">
      <c r="B58" s="4"/>
      <c r="C58" s="4"/>
      <c r="D58" s="4"/>
      <c r="E58" s="3"/>
    </row>
    <row r="59" spans="2:5" ht="15.75" x14ac:dyDescent="0.25">
      <c r="B59" s="9" t="s">
        <v>620</v>
      </c>
      <c r="C59" s="7"/>
      <c r="D59" s="8"/>
      <c r="E59" s="7">
        <f>'A4. Zidarska dela'!F163+'B2. Estrihi'!F72+'B5. Keramičarska dela'!F89+'B6. Tlakarska dela'!F47+'B7. Suhomontažna dela'!F176+'B4. Okna in vrata'!F275</f>
        <v>0</v>
      </c>
    </row>
    <row r="60" spans="2:5" ht="6.75" customHeight="1" x14ac:dyDescent="0.2">
      <c r="B60" s="4"/>
      <c r="C60" s="4"/>
      <c r="D60" s="4"/>
      <c r="E60" s="3"/>
    </row>
  </sheetData>
  <mergeCells count="1">
    <mergeCell ref="B5:E5"/>
  </mergeCells>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BreakPreview" topLeftCell="A34" zoomScale="85" zoomScaleNormal="100" zoomScaleSheetLayoutView="85" workbookViewId="0">
      <selection activeCell="E42" sqref="E42"/>
    </sheetView>
  </sheetViews>
  <sheetFormatPr defaultRowHeight="12.75" x14ac:dyDescent="0.2"/>
  <cols>
    <col min="1" max="1" width="7.85546875" style="135" bestFit="1" customWidth="1"/>
    <col min="2" max="2" width="53" style="136" customWidth="1"/>
    <col min="3" max="3" width="9.42578125" style="137" customWidth="1"/>
    <col min="4" max="4" width="5.5703125" style="138" customWidth="1"/>
    <col min="5" max="5" width="12.28515625" style="137" customWidth="1"/>
    <col min="6" max="6" width="16.28515625" style="137" customWidth="1"/>
    <col min="7" max="256" width="9.140625" style="105"/>
    <col min="257" max="257" width="7.85546875" style="105" bestFit="1" customWidth="1"/>
    <col min="258" max="258" width="53" style="105" customWidth="1"/>
    <col min="259" max="259" width="9.42578125" style="105" customWidth="1"/>
    <col min="260" max="260" width="5.5703125" style="105" customWidth="1"/>
    <col min="261" max="261" width="12.28515625" style="105" customWidth="1"/>
    <col min="262" max="262" width="16.28515625" style="105" customWidth="1"/>
    <col min="263" max="512" width="9.140625" style="105"/>
    <col min="513" max="513" width="7.85546875" style="105" bestFit="1" customWidth="1"/>
    <col min="514" max="514" width="53" style="105" customWidth="1"/>
    <col min="515" max="515" width="9.42578125" style="105" customWidth="1"/>
    <col min="516" max="516" width="5.5703125" style="105" customWidth="1"/>
    <col min="517" max="517" width="12.28515625" style="105" customWidth="1"/>
    <col min="518" max="518" width="16.28515625" style="105" customWidth="1"/>
    <col min="519" max="768" width="9.140625" style="105"/>
    <col min="769" max="769" width="7.85546875" style="105" bestFit="1" customWidth="1"/>
    <col min="770" max="770" width="53" style="105" customWidth="1"/>
    <col min="771" max="771" width="9.42578125" style="105" customWidth="1"/>
    <col min="772" max="772" width="5.5703125" style="105" customWidth="1"/>
    <col min="773" max="773" width="12.28515625" style="105" customWidth="1"/>
    <col min="774" max="774" width="16.28515625" style="105" customWidth="1"/>
    <col min="775" max="1024" width="9.140625" style="105"/>
    <col min="1025" max="1025" width="7.85546875" style="105" bestFit="1" customWidth="1"/>
    <col min="1026" max="1026" width="53" style="105" customWidth="1"/>
    <col min="1027" max="1027" width="9.42578125" style="105" customWidth="1"/>
    <col min="1028" max="1028" width="5.5703125" style="105" customWidth="1"/>
    <col min="1029" max="1029" width="12.28515625" style="105" customWidth="1"/>
    <col min="1030" max="1030" width="16.28515625" style="105" customWidth="1"/>
    <col min="1031" max="1280" width="9.140625" style="105"/>
    <col min="1281" max="1281" width="7.85546875" style="105" bestFit="1" customWidth="1"/>
    <col min="1282" max="1282" width="53" style="105" customWidth="1"/>
    <col min="1283" max="1283" width="9.42578125" style="105" customWidth="1"/>
    <col min="1284" max="1284" width="5.5703125" style="105" customWidth="1"/>
    <col min="1285" max="1285" width="12.28515625" style="105" customWidth="1"/>
    <col min="1286" max="1286" width="16.28515625" style="105" customWidth="1"/>
    <col min="1287" max="1536" width="9.140625" style="105"/>
    <col min="1537" max="1537" width="7.85546875" style="105" bestFit="1" customWidth="1"/>
    <col min="1538" max="1538" width="53" style="105" customWidth="1"/>
    <col min="1539" max="1539" width="9.42578125" style="105" customWidth="1"/>
    <col min="1540" max="1540" width="5.5703125" style="105" customWidth="1"/>
    <col min="1541" max="1541" width="12.28515625" style="105" customWidth="1"/>
    <col min="1542" max="1542" width="16.28515625" style="105" customWidth="1"/>
    <col min="1543" max="1792" width="9.140625" style="105"/>
    <col min="1793" max="1793" width="7.85546875" style="105" bestFit="1" customWidth="1"/>
    <col min="1794" max="1794" width="53" style="105" customWidth="1"/>
    <col min="1795" max="1795" width="9.42578125" style="105" customWidth="1"/>
    <col min="1796" max="1796" width="5.5703125" style="105" customWidth="1"/>
    <col min="1797" max="1797" width="12.28515625" style="105" customWidth="1"/>
    <col min="1798" max="1798" width="16.28515625" style="105" customWidth="1"/>
    <col min="1799" max="2048" width="9.140625" style="105"/>
    <col min="2049" max="2049" width="7.85546875" style="105" bestFit="1" customWidth="1"/>
    <col min="2050" max="2050" width="53" style="105" customWidth="1"/>
    <col min="2051" max="2051" width="9.42578125" style="105" customWidth="1"/>
    <col min="2052" max="2052" width="5.5703125" style="105" customWidth="1"/>
    <col min="2053" max="2053" width="12.28515625" style="105" customWidth="1"/>
    <col min="2054" max="2054" width="16.28515625" style="105" customWidth="1"/>
    <col min="2055" max="2304" width="9.140625" style="105"/>
    <col min="2305" max="2305" width="7.85546875" style="105" bestFit="1" customWidth="1"/>
    <col min="2306" max="2306" width="53" style="105" customWidth="1"/>
    <col min="2307" max="2307" width="9.42578125" style="105" customWidth="1"/>
    <col min="2308" max="2308" width="5.5703125" style="105" customWidth="1"/>
    <col min="2309" max="2309" width="12.28515625" style="105" customWidth="1"/>
    <col min="2310" max="2310" width="16.28515625" style="105" customWidth="1"/>
    <col min="2311" max="2560" width="9.140625" style="105"/>
    <col min="2561" max="2561" width="7.85546875" style="105" bestFit="1" customWidth="1"/>
    <col min="2562" max="2562" width="53" style="105" customWidth="1"/>
    <col min="2563" max="2563" width="9.42578125" style="105" customWidth="1"/>
    <col min="2564" max="2564" width="5.5703125" style="105" customWidth="1"/>
    <col min="2565" max="2565" width="12.28515625" style="105" customWidth="1"/>
    <col min="2566" max="2566" width="16.28515625" style="105" customWidth="1"/>
    <col min="2567" max="2816" width="9.140625" style="105"/>
    <col min="2817" max="2817" width="7.85546875" style="105" bestFit="1" customWidth="1"/>
    <col min="2818" max="2818" width="53" style="105" customWidth="1"/>
    <col min="2819" max="2819" width="9.42578125" style="105" customWidth="1"/>
    <col min="2820" max="2820" width="5.5703125" style="105" customWidth="1"/>
    <col min="2821" max="2821" width="12.28515625" style="105" customWidth="1"/>
    <col min="2822" max="2822" width="16.28515625" style="105" customWidth="1"/>
    <col min="2823" max="3072" width="9.140625" style="105"/>
    <col min="3073" max="3073" width="7.85546875" style="105" bestFit="1" customWidth="1"/>
    <col min="3074" max="3074" width="53" style="105" customWidth="1"/>
    <col min="3075" max="3075" width="9.42578125" style="105" customWidth="1"/>
    <col min="3076" max="3076" width="5.5703125" style="105" customWidth="1"/>
    <col min="3077" max="3077" width="12.28515625" style="105" customWidth="1"/>
    <col min="3078" max="3078" width="16.28515625" style="105" customWidth="1"/>
    <col min="3079" max="3328" width="9.140625" style="105"/>
    <col min="3329" max="3329" width="7.85546875" style="105" bestFit="1" customWidth="1"/>
    <col min="3330" max="3330" width="53" style="105" customWidth="1"/>
    <col min="3331" max="3331" width="9.42578125" style="105" customWidth="1"/>
    <col min="3332" max="3332" width="5.5703125" style="105" customWidth="1"/>
    <col min="3333" max="3333" width="12.28515625" style="105" customWidth="1"/>
    <col min="3334" max="3334" width="16.28515625" style="105" customWidth="1"/>
    <col min="3335" max="3584" width="9.140625" style="105"/>
    <col min="3585" max="3585" width="7.85546875" style="105" bestFit="1" customWidth="1"/>
    <col min="3586" max="3586" width="53" style="105" customWidth="1"/>
    <col min="3587" max="3587" width="9.42578125" style="105" customWidth="1"/>
    <col min="3588" max="3588" width="5.5703125" style="105" customWidth="1"/>
    <col min="3589" max="3589" width="12.28515625" style="105" customWidth="1"/>
    <col min="3590" max="3590" width="16.28515625" style="105" customWidth="1"/>
    <col min="3591" max="3840" width="9.140625" style="105"/>
    <col min="3841" max="3841" width="7.85546875" style="105" bestFit="1" customWidth="1"/>
    <col min="3842" max="3842" width="53" style="105" customWidth="1"/>
    <col min="3843" max="3843" width="9.42578125" style="105" customWidth="1"/>
    <col min="3844" max="3844" width="5.5703125" style="105" customWidth="1"/>
    <col min="3845" max="3845" width="12.28515625" style="105" customWidth="1"/>
    <col min="3846" max="3846" width="16.28515625" style="105" customWidth="1"/>
    <col min="3847" max="4096" width="9.140625" style="105"/>
    <col min="4097" max="4097" width="7.85546875" style="105" bestFit="1" customWidth="1"/>
    <col min="4098" max="4098" width="53" style="105" customWidth="1"/>
    <col min="4099" max="4099" width="9.42578125" style="105" customWidth="1"/>
    <col min="4100" max="4100" width="5.5703125" style="105" customWidth="1"/>
    <col min="4101" max="4101" width="12.28515625" style="105" customWidth="1"/>
    <col min="4102" max="4102" width="16.28515625" style="105" customWidth="1"/>
    <col min="4103" max="4352" width="9.140625" style="105"/>
    <col min="4353" max="4353" width="7.85546875" style="105" bestFit="1" customWidth="1"/>
    <col min="4354" max="4354" width="53" style="105" customWidth="1"/>
    <col min="4355" max="4355" width="9.42578125" style="105" customWidth="1"/>
    <col min="4356" max="4356" width="5.5703125" style="105" customWidth="1"/>
    <col min="4357" max="4357" width="12.28515625" style="105" customWidth="1"/>
    <col min="4358" max="4358" width="16.28515625" style="105" customWidth="1"/>
    <col min="4359" max="4608" width="9.140625" style="105"/>
    <col min="4609" max="4609" width="7.85546875" style="105" bestFit="1" customWidth="1"/>
    <col min="4610" max="4610" width="53" style="105" customWidth="1"/>
    <col min="4611" max="4611" width="9.42578125" style="105" customWidth="1"/>
    <col min="4612" max="4612" width="5.5703125" style="105" customWidth="1"/>
    <col min="4613" max="4613" width="12.28515625" style="105" customWidth="1"/>
    <col min="4614" max="4614" width="16.28515625" style="105" customWidth="1"/>
    <col min="4615" max="4864" width="9.140625" style="105"/>
    <col min="4865" max="4865" width="7.85546875" style="105" bestFit="1" customWidth="1"/>
    <col min="4866" max="4866" width="53" style="105" customWidth="1"/>
    <col min="4867" max="4867" width="9.42578125" style="105" customWidth="1"/>
    <col min="4868" max="4868" width="5.5703125" style="105" customWidth="1"/>
    <col min="4869" max="4869" width="12.28515625" style="105" customWidth="1"/>
    <col min="4870" max="4870" width="16.28515625" style="105" customWidth="1"/>
    <col min="4871" max="5120" width="9.140625" style="105"/>
    <col min="5121" max="5121" width="7.85546875" style="105" bestFit="1" customWidth="1"/>
    <col min="5122" max="5122" width="53" style="105" customWidth="1"/>
    <col min="5123" max="5123" width="9.42578125" style="105" customWidth="1"/>
    <col min="5124" max="5124" width="5.5703125" style="105" customWidth="1"/>
    <col min="5125" max="5125" width="12.28515625" style="105" customWidth="1"/>
    <col min="5126" max="5126" width="16.28515625" style="105" customWidth="1"/>
    <col min="5127" max="5376" width="9.140625" style="105"/>
    <col min="5377" max="5377" width="7.85546875" style="105" bestFit="1" customWidth="1"/>
    <col min="5378" max="5378" width="53" style="105" customWidth="1"/>
    <col min="5379" max="5379" width="9.42578125" style="105" customWidth="1"/>
    <col min="5380" max="5380" width="5.5703125" style="105" customWidth="1"/>
    <col min="5381" max="5381" width="12.28515625" style="105" customWidth="1"/>
    <col min="5382" max="5382" width="16.28515625" style="105" customWidth="1"/>
    <col min="5383" max="5632" width="9.140625" style="105"/>
    <col min="5633" max="5633" width="7.85546875" style="105" bestFit="1" customWidth="1"/>
    <col min="5634" max="5634" width="53" style="105" customWidth="1"/>
    <col min="5635" max="5635" width="9.42578125" style="105" customWidth="1"/>
    <col min="5636" max="5636" width="5.5703125" style="105" customWidth="1"/>
    <col min="5637" max="5637" width="12.28515625" style="105" customWidth="1"/>
    <col min="5638" max="5638" width="16.28515625" style="105" customWidth="1"/>
    <col min="5639" max="5888" width="9.140625" style="105"/>
    <col min="5889" max="5889" width="7.85546875" style="105" bestFit="1" customWidth="1"/>
    <col min="5890" max="5890" width="53" style="105" customWidth="1"/>
    <col min="5891" max="5891" width="9.42578125" style="105" customWidth="1"/>
    <col min="5892" max="5892" width="5.5703125" style="105" customWidth="1"/>
    <col min="5893" max="5893" width="12.28515625" style="105" customWidth="1"/>
    <col min="5894" max="5894" width="16.28515625" style="105" customWidth="1"/>
    <col min="5895" max="6144" width="9.140625" style="105"/>
    <col min="6145" max="6145" width="7.85546875" style="105" bestFit="1" customWidth="1"/>
    <col min="6146" max="6146" width="53" style="105" customWidth="1"/>
    <col min="6147" max="6147" width="9.42578125" style="105" customWidth="1"/>
    <col min="6148" max="6148" width="5.5703125" style="105" customWidth="1"/>
    <col min="6149" max="6149" width="12.28515625" style="105" customWidth="1"/>
    <col min="6150" max="6150" width="16.28515625" style="105" customWidth="1"/>
    <col min="6151" max="6400" width="9.140625" style="105"/>
    <col min="6401" max="6401" width="7.85546875" style="105" bestFit="1" customWidth="1"/>
    <col min="6402" max="6402" width="53" style="105" customWidth="1"/>
    <col min="6403" max="6403" width="9.42578125" style="105" customWidth="1"/>
    <col min="6404" max="6404" width="5.5703125" style="105" customWidth="1"/>
    <col min="6405" max="6405" width="12.28515625" style="105" customWidth="1"/>
    <col min="6406" max="6406" width="16.28515625" style="105" customWidth="1"/>
    <col min="6407" max="6656" width="9.140625" style="105"/>
    <col min="6657" max="6657" width="7.85546875" style="105" bestFit="1" customWidth="1"/>
    <col min="6658" max="6658" width="53" style="105" customWidth="1"/>
    <col min="6659" max="6659" width="9.42578125" style="105" customWidth="1"/>
    <col min="6660" max="6660" width="5.5703125" style="105" customWidth="1"/>
    <col min="6661" max="6661" width="12.28515625" style="105" customWidth="1"/>
    <col min="6662" max="6662" width="16.28515625" style="105" customWidth="1"/>
    <col min="6663" max="6912" width="9.140625" style="105"/>
    <col min="6913" max="6913" width="7.85546875" style="105" bestFit="1" customWidth="1"/>
    <col min="6914" max="6914" width="53" style="105" customWidth="1"/>
    <col min="6915" max="6915" width="9.42578125" style="105" customWidth="1"/>
    <col min="6916" max="6916" width="5.5703125" style="105" customWidth="1"/>
    <col min="6917" max="6917" width="12.28515625" style="105" customWidth="1"/>
    <col min="6918" max="6918" width="16.28515625" style="105" customWidth="1"/>
    <col min="6919" max="7168" width="9.140625" style="105"/>
    <col min="7169" max="7169" width="7.85546875" style="105" bestFit="1" customWidth="1"/>
    <col min="7170" max="7170" width="53" style="105" customWidth="1"/>
    <col min="7171" max="7171" width="9.42578125" style="105" customWidth="1"/>
    <col min="7172" max="7172" width="5.5703125" style="105" customWidth="1"/>
    <col min="7173" max="7173" width="12.28515625" style="105" customWidth="1"/>
    <col min="7174" max="7174" width="16.28515625" style="105" customWidth="1"/>
    <col min="7175" max="7424" width="9.140625" style="105"/>
    <col min="7425" max="7425" width="7.85546875" style="105" bestFit="1" customWidth="1"/>
    <col min="7426" max="7426" width="53" style="105" customWidth="1"/>
    <col min="7427" max="7427" width="9.42578125" style="105" customWidth="1"/>
    <col min="7428" max="7428" width="5.5703125" style="105" customWidth="1"/>
    <col min="7429" max="7429" width="12.28515625" style="105" customWidth="1"/>
    <col min="7430" max="7430" width="16.28515625" style="105" customWidth="1"/>
    <col min="7431" max="7680" width="9.140625" style="105"/>
    <col min="7681" max="7681" width="7.85546875" style="105" bestFit="1" customWidth="1"/>
    <col min="7682" max="7682" width="53" style="105" customWidth="1"/>
    <col min="7683" max="7683" width="9.42578125" style="105" customWidth="1"/>
    <col min="7684" max="7684" width="5.5703125" style="105" customWidth="1"/>
    <col min="7685" max="7685" width="12.28515625" style="105" customWidth="1"/>
    <col min="7686" max="7686" width="16.28515625" style="105" customWidth="1"/>
    <col min="7687" max="7936" width="9.140625" style="105"/>
    <col min="7937" max="7937" width="7.85546875" style="105" bestFit="1" customWidth="1"/>
    <col min="7938" max="7938" width="53" style="105" customWidth="1"/>
    <col min="7939" max="7939" width="9.42578125" style="105" customWidth="1"/>
    <col min="7940" max="7940" width="5.5703125" style="105" customWidth="1"/>
    <col min="7941" max="7941" width="12.28515625" style="105" customWidth="1"/>
    <col min="7942" max="7942" width="16.28515625" style="105" customWidth="1"/>
    <col min="7943" max="8192" width="9.140625" style="105"/>
    <col min="8193" max="8193" width="7.85546875" style="105" bestFit="1" customWidth="1"/>
    <col min="8194" max="8194" width="53" style="105" customWidth="1"/>
    <col min="8195" max="8195" width="9.42578125" style="105" customWidth="1"/>
    <col min="8196" max="8196" width="5.5703125" style="105" customWidth="1"/>
    <col min="8197" max="8197" width="12.28515625" style="105" customWidth="1"/>
    <col min="8198" max="8198" width="16.28515625" style="105" customWidth="1"/>
    <col min="8199" max="8448" width="9.140625" style="105"/>
    <col min="8449" max="8449" width="7.85546875" style="105" bestFit="1" customWidth="1"/>
    <col min="8450" max="8450" width="53" style="105" customWidth="1"/>
    <col min="8451" max="8451" width="9.42578125" style="105" customWidth="1"/>
    <col min="8452" max="8452" width="5.5703125" style="105" customWidth="1"/>
    <col min="8453" max="8453" width="12.28515625" style="105" customWidth="1"/>
    <col min="8454" max="8454" width="16.28515625" style="105" customWidth="1"/>
    <col min="8455" max="8704" width="9.140625" style="105"/>
    <col min="8705" max="8705" width="7.85546875" style="105" bestFit="1" customWidth="1"/>
    <col min="8706" max="8706" width="53" style="105" customWidth="1"/>
    <col min="8707" max="8707" width="9.42578125" style="105" customWidth="1"/>
    <col min="8708" max="8708" width="5.5703125" style="105" customWidth="1"/>
    <col min="8709" max="8709" width="12.28515625" style="105" customWidth="1"/>
    <col min="8710" max="8710" width="16.28515625" style="105" customWidth="1"/>
    <col min="8711" max="8960" width="9.140625" style="105"/>
    <col min="8961" max="8961" width="7.85546875" style="105" bestFit="1" customWidth="1"/>
    <col min="8962" max="8962" width="53" style="105" customWidth="1"/>
    <col min="8963" max="8963" width="9.42578125" style="105" customWidth="1"/>
    <col min="8964" max="8964" width="5.5703125" style="105" customWidth="1"/>
    <col min="8965" max="8965" width="12.28515625" style="105" customWidth="1"/>
    <col min="8966" max="8966" width="16.28515625" style="105" customWidth="1"/>
    <col min="8967" max="9216" width="9.140625" style="105"/>
    <col min="9217" max="9217" width="7.85546875" style="105" bestFit="1" customWidth="1"/>
    <col min="9218" max="9218" width="53" style="105" customWidth="1"/>
    <col min="9219" max="9219" width="9.42578125" style="105" customWidth="1"/>
    <col min="9220" max="9220" width="5.5703125" style="105" customWidth="1"/>
    <col min="9221" max="9221" width="12.28515625" style="105" customWidth="1"/>
    <col min="9222" max="9222" width="16.28515625" style="105" customWidth="1"/>
    <col min="9223" max="9472" width="9.140625" style="105"/>
    <col min="9473" max="9473" width="7.85546875" style="105" bestFit="1" customWidth="1"/>
    <col min="9474" max="9474" width="53" style="105" customWidth="1"/>
    <col min="9475" max="9475" width="9.42578125" style="105" customWidth="1"/>
    <col min="9476" max="9476" width="5.5703125" style="105" customWidth="1"/>
    <col min="9477" max="9477" width="12.28515625" style="105" customWidth="1"/>
    <col min="9478" max="9478" width="16.28515625" style="105" customWidth="1"/>
    <col min="9479" max="9728" width="9.140625" style="105"/>
    <col min="9729" max="9729" width="7.85546875" style="105" bestFit="1" customWidth="1"/>
    <col min="9730" max="9730" width="53" style="105" customWidth="1"/>
    <col min="9731" max="9731" width="9.42578125" style="105" customWidth="1"/>
    <col min="9732" max="9732" width="5.5703125" style="105" customWidth="1"/>
    <col min="9733" max="9733" width="12.28515625" style="105" customWidth="1"/>
    <col min="9734" max="9734" width="16.28515625" style="105" customWidth="1"/>
    <col min="9735" max="9984" width="9.140625" style="105"/>
    <col min="9985" max="9985" width="7.85546875" style="105" bestFit="1" customWidth="1"/>
    <col min="9986" max="9986" width="53" style="105" customWidth="1"/>
    <col min="9987" max="9987" width="9.42578125" style="105" customWidth="1"/>
    <col min="9988" max="9988" width="5.5703125" style="105" customWidth="1"/>
    <col min="9989" max="9989" width="12.28515625" style="105" customWidth="1"/>
    <col min="9990" max="9990" width="16.28515625" style="105" customWidth="1"/>
    <col min="9991" max="10240" width="9.140625" style="105"/>
    <col min="10241" max="10241" width="7.85546875" style="105" bestFit="1" customWidth="1"/>
    <col min="10242" max="10242" width="53" style="105" customWidth="1"/>
    <col min="10243" max="10243" width="9.42578125" style="105" customWidth="1"/>
    <col min="10244" max="10244" width="5.5703125" style="105" customWidth="1"/>
    <col min="10245" max="10245" width="12.28515625" style="105" customWidth="1"/>
    <col min="10246" max="10246" width="16.28515625" style="105" customWidth="1"/>
    <col min="10247" max="10496" width="9.140625" style="105"/>
    <col min="10497" max="10497" width="7.85546875" style="105" bestFit="1" customWidth="1"/>
    <col min="10498" max="10498" width="53" style="105" customWidth="1"/>
    <col min="10499" max="10499" width="9.42578125" style="105" customWidth="1"/>
    <col min="10500" max="10500" width="5.5703125" style="105" customWidth="1"/>
    <col min="10501" max="10501" width="12.28515625" style="105" customWidth="1"/>
    <col min="10502" max="10502" width="16.28515625" style="105" customWidth="1"/>
    <col min="10503" max="10752" width="9.140625" style="105"/>
    <col min="10753" max="10753" width="7.85546875" style="105" bestFit="1" customWidth="1"/>
    <col min="10754" max="10754" width="53" style="105" customWidth="1"/>
    <col min="10755" max="10755" width="9.42578125" style="105" customWidth="1"/>
    <col min="10756" max="10756" width="5.5703125" style="105" customWidth="1"/>
    <col min="10757" max="10757" width="12.28515625" style="105" customWidth="1"/>
    <col min="10758" max="10758" width="16.28515625" style="105" customWidth="1"/>
    <col min="10759" max="11008" width="9.140625" style="105"/>
    <col min="11009" max="11009" width="7.85546875" style="105" bestFit="1" customWidth="1"/>
    <col min="11010" max="11010" width="53" style="105" customWidth="1"/>
    <col min="11011" max="11011" width="9.42578125" style="105" customWidth="1"/>
    <col min="11012" max="11012" width="5.5703125" style="105" customWidth="1"/>
    <col min="11013" max="11013" width="12.28515625" style="105" customWidth="1"/>
    <col min="11014" max="11014" width="16.28515625" style="105" customWidth="1"/>
    <col min="11015" max="11264" width="9.140625" style="105"/>
    <col min="11265" max="11265" width="7.85546875" style="105" bestFit="1" customWidth="1"/>
    <col min="11266" max="11266" width="53" style="105" customWidth="1"/>
    <col min="11267" max="11267" width="9.42578125" style="105" customWidth="1"/>
    <col min="11268" max="11268" width="5.5703125" style="105" customWidth="1"/>
    <col min="11269" max="11269" width="12.28515625" style="105" customWidth="1"/>
    <col min="11270" max="11270" width="16.28515625" style="105" customWidth="1"/>
    <col min="11271" max="11520" width="9.140625" style="105"/>
    <col min="11521" max="11521" width="7.85546875" style="105" bestFit="1" customWidth="1"/>
    <col min="11522" max="11522" width="53" style="105" customWidth="1"/>
    <col min="11523" max="11523" width="9.42578125" style="105" customWidth="1"/>
    <col min="11524" max="11524" width="5.5703125" style="105" customWidth="1"/>
    <col min="11525" max="11525" width="12.28515625" style="105" customWidth="1"/>
    <col min="11526" max="11526" width="16.28515625" style="105" customWidth="1"/>
    <col min="11527" max="11776" width="9.140625" style="105"/>
    <col min="11777" max="11777" width="7.85546875" style="105" bestFit="1" customWidth="1"/>
    <col min="11778" max="11778" width="53" style="105" customWidth="1"/>
    <col min="11779" max="11779" width="9.42578125" style="105" customWidth="1"/>
    <col min="11780" max="11780" width="5.5703125" style="105" customWidth="1"/>
    <col min="11781" max="11781" width="12.28515625" style="105" customWidth="1"/>
    <col min="11782" max="11782" width="16.28515625" style="105" customWidth="1"/>
    <col min="11783" max="12032" width="9.140625" style="105"/>
    <col min="12033" max="12033" width="7.85546875" style="105" bestFit="1" customWidth="1"/>
    <col min="12034" max="12034" width="53" style="105" customWidth="1"/>
    <col min="12035" max="12035" width="9.42578125" style="105" customWidth="1"/>
    <col min="12036" max="12036" width="5.5703125" style="105" customWidth="1"/>
    <col min="12037" max="12037" width="12.28515625" style="105" customWidth="1"/>
    <col min="12038" max="12038" width="16.28515625" style="105" customWidth="1"/>
    <col min="12039" max="12288" width="9.140625" style="105"/>
    <col min="12289" max="12289" width="7.85546875" style="105" bestFit="1" customWidth="1"/>
    <col min="12290" max="12290" width="53" style="105" customWidth="1"/>
    <col min="12291" max="12291" width="9.42578125" style="105" customWidth="1"/>
    <col min="12292" max="12292" width="5.5703125" style="105" customWidth="1"/>
    <col min="12293" max="12293" width="12.28515625" style="105" customWidth="1"/>
    <col min="12294" max="12294" width="16.28515625" style="105" customWidth="1"/>
    <col min="12295" max="12544" width="9.140625" style="105"/>
    <col min="12545" max="12545" width="7.85546875" style="105" bestFit="1" customWidth="1"/>
    <col min="12546" max="12546" width="53" style="105" customWidth="1"/>
    <col min="12547" max="12547" width="9.42578125" style="105" customWidth="1"/>
    <col min="12548" max="12548" width="5.5703125" style="105" customWidth="1"/>
    <col min="12549" max="12549" width="12.28515625" style="105" customWidth="1"/>
    <col min="12550" max="12550" width="16.28515625" style="105" customWidth="1"/>
    <col min="12551" max="12800" width="9.140625" style="105"/>
    <col min="12801" max="12801" width="7.85546875" style="105" bestFit="1" customWidth="1"/>
    <col min="12802" max="12802" width="53" style="105" customWidth="1"/>
    <col min="12803" max="12803" width="9.42578125" style="105" customWidth="1"/>
    <col min="12804" max="12804" width="5.5703125" style="105" customWidth="1"/>
    <col min="12805" max="12805" width="12.28515625" style="105" customWidth="1"/>
    <col min="12806" max="12806" width="16.28515625" style="105" customWidth="1"/>
    <col min="12807" max="13056" width="9.140625" style="105"/>
    <col min="13057" max="13057" width="7.85546875" style="105" bestFit="1" customWidth="1"/>
    <col min="13058" max="13058" width="53" style="105" customWidth="1"/>
    <col min="13059" max="13059" width="9.42578125" style="105" customWidth="1"/>
    <col min="13060" max="13060" width="5.5703125" style="105" customWidth="1"/>
    <col min="13061" max="13061" width="12.28515625" style="105" customWidth="1"/>
    <col min="13062" max="13062" width="16.28515625" style="105" customWidth="1"/>
    <col min="13063" max="13312" width="9.140625" style="105"/>
    <col min="13313" max="13313" width="7.85546875" style="105" bestFit="1" customWidth="1"/>
    <col min="13314" max="13314" width="53" style="105" customWidth="1"/>
    <col min="13315" max="13315" width="9.42578125" style="105" customWidth="1"/>
    <col min="13316" max="13316" width="5.5703125" style="105" customWidth="1"/>
    <col min="13317" max="13317" width="12.28515625" style="105" customWidth="1"/>
    <col min="13318" max="13318" width="16.28515625" style="105" customWidth="1"/>
    <col min="13319" max="13568" width="9.140625" style="105"/>
    <col min="13569" max="13569" width="7.85546875" style="105" bestFit="1" customWidth="1"/>
    <col min="13570" max="13570" width="53" style="105" customWidth="1"/>
    <col min="13571" max="13571" width="9.42578125" style="105" customWidth="1"/>
    <col min="13572" max="13572" width="5.5703125" style="105" customWidth="1"/>
    <col min="13573" max="13573" width="12.28515625" style="105" customWidth="1"/>
    <col min="13574" max="13574" width="16.28515625" style="105" customWidth="1"/>
    <col min="13575" max="13824" width="9.140625" style="105"/>
    <col min="13825" max="13825" width="7.85546875" style="105" bestFit="1" customWidth="1"/>
    <col min="13826" max="13826" width="53" style="105" customWidth="1"/>
    <col min="13827" max="13827" width="9.42578125" style="105" customWidth="1"/>
    <col min="13828" max="13828" width="5.5703125" style="105" customWidth="1"/>
    <col min="13829" max="13829" width="12.28515625" style="105" customWidth="1"/>
    <col min="13830" max="13830" width="16.28515625" style="105" customWidth="1"/>
    <col min="13831" max="14080" width="9.140625" style="105"/>
    <col min="14081" max="14081" width="7.85546875" style="105" bestFit="1" customWidth="1"/>
    <col min="14082" max="14082" width="53" style="105" customWidth="1"/>
    <col min="14083" max="14083" width="9.42578125" style="105" customWidth="1"/>
    <col min="14084" max="14084" width="5.5703125" style="105" customWidth="1"/>
    <col min="14085" max="14085" width="12.28515625" style="105" customWidth="1"/>
    <col min="14086" max="14086" width="16.28515625" style="105" customWidth="1"/>
    <col min="14087" max="14336" width="9.140625" style="105"/>
    <col min="14337" max="14337" width="7.85546875" style="105" bestFit="1" customWidth="1"/>
    <col min="14338" max="14338" width="53" style="105" customWidth="1"/>
    <col min="14339" max="14339" width="9.42578125" style="105" customWidth="1"/>
    <col min="14340" max="14340" width="5.5703125" style="105" customWidth="1"/>
    <col min="14341" max="14341" width="12.28515625" style="105" customWidth="1"/>
    <col min="14342" max="14342" width="16.28515625" style="105" customWidth="1"/>
    <col min="14343" max="14592" width="9.140625" style="105"/>
    <col min="14593" max="14593" width="7.85546875" style="105" bestFit="1" customWidth="1"/>
    <col min="14594" max="14594" width="53" style="105" customWidth="1"/>
    <col min="14595" max="14595" width="9.42578125" style="105" customWidth="1"/>
    <col min="14596" max="14596" width="5.5703125" style="105" customWidth="1"/>
    <col min="14597" max="14597" width="12.28515625" style="105" customWidth="1"/>
    <col min="14598" max="14598" width="16.28515625" style="105" customWidth="1"/>
    <col min="14599" max="14848" width="9.140625" style="105"/>
    <col min="14849" max="14849" width="7.85546875" style="105" bestFit="1" customWidth="1"/>
    <col min="14850" max="14850" width="53" style="105" customWidth="1"/>
    <col min="14851" max="14851" width="9.42578125" style="105" customWidth="1"/>
    <col min="14852" max="14852" width="5.5703125" style="105" customWidth="1"/>
    <col min="14853" max="14853" width="12.28515625" style="105" customWidth="1"/>
    <col min="14854" max="14854" width="16.28515625" style="105" customWidth="1"/>
    <col min="14855" max="15104" width="9.140625" style="105"/>
    <col min="15105" max="15105" width="7.85546875" style="105" bestFit="1" customWidth="1"/>
    <col min="15106" max="15106" width="53" style="105" customWidth="1"/>
    <col min="15107" max="15107" width="9.42578125" style="105" customWidth="1"/>
    <col min="15108" max="15108" width="5.5703125" style="105" customWidth="1"/>
    <col min="15109" max="15109" width="12.28515625" style="105" customWidth="1"/>
    <col min="15110" max="15110" width="16.28515625" style="105" customWidth="1"/>
    <col min="15111" max="15360" width="9.140625" style="105"/>
    <col min="15361" max="15361" width="7.85546875" style="105" bestFit="1" customWidth="1"/>
    <col min="15362" max="15362" width="53" style="105" customWidth="1"/>
    <col min="15363" max="15363" width="9.42578125" style="105" customWidth="1"/>
    <col min="15364" max="15364" width="5.5703125" style="105" customWidth="1"/>
    <col min="15365" max="15365" width="12.28515625" style="105" customWidth="1"/>
    <col min="15366" max="15366" width="16.28515625" style="105" customWidth="1"/>
    <col min="15367" max="15616" width="9.140625" style="105"/>
    <col min="15617" max="15617" width="7.85546875" style="105" bestFit="1" customWidth="1"/>
    <col min="15618" max="15618" width="53" style="105" customWidth="1"/>
    <col min="15619" max="15619" width="9.42578125" style="105" customWidth="1"/>
    <col min="15620" max="15620" width="5.5703125" style="105" customWidth="1"/>
    <col min="15621" max="15621" width="12.28515625" style="105" customWidth="1"/>
    <col min="15622" max="15622" width="16.28515625" style="105" customWidth="1"/>
    <col min="15623" max="15872" width="9.140625" style="105"/>
    <col min="15873" max="15873" width="7.85546875" style="105" bestFit="1" customWidth="1"/>
    <col min="15874" max="15874" width="53" style="105" customWidth="1"/>
    <col min="15875" max="15875" width="9.42578125" style="105" customWidth="1"/>
    <col min="15876" max="15876" width="5.5703125" style="105" customWidth="1"/>
    <col min="15877" max="15877" width="12.28515625" style="105" customWidth="1"/>
    <col min="15878" max="15878" width="16.28515625" style="105" customWidth="1"/>
    <col min="15879" max="16128" width="9.140625" style="105"/>
    <col min="16129" max="16129" width="7.85546875" style="105" bestFit="1" customWidth="1"/>
    <col min="16130" max="16130" width="53" style="105" customWidth="1"/>
    <col min="16131" max="16131" width="9.42578125" style="105" customWidth="1"/>
    <col min="16132" max="16132" width="5.5703125" style="105" customWidth="1"/>
    <col min="16133" max="16133" width="12.28515625" style="105" customWidth="1"/>
    <col min="16134" max="16134" width="16.28515625" style="105" customWidth="1"/>
    <col min="16135" max="16384" width="9.140625" style="105"/>
  </cols>
  <sheetData>
    <row r="1" spans="1:6" ht="13.5" customHeight="1" x14ac:dyDescent="0.2">
      <c r="A1" s="103" t="s">
        <v>46</v>
      </c>
      <c r="B1" s="103" t="s">
        <v>45</v>
      </c>
      <c r="C1" s="103" t="s">
        <v>44</v>
      </c>
      <c r="D1" s="103" t="s">
        <v>43</v>
      </c>
      <c r="E1" s="103" t="s">
        <v>42</v>
      </c>
      <c r="F1" s="104" t="s">
        <v>41</v>
      </c>
    </row>
    <row r="2" spans="1:6" ht="13.5" customHeight="1" x14ac:dyDescent="0.2">
      <c r="A2" s="106"/>
      <c r="B2" s="107"/>
      <c r="C2" s="108"/>
      <c r="D2" s="108"/>
      <c r="E2" s="108"/>
      <c r="F2" s="108"/>
    </row>
    <row r="3" spans="1:6" ht="18" customHeight="1" x14ac:dyDescent="0.2">
      <c r="A3" s="109" t="s">
        <v>148</v>
      </c>
      <c r="B3" s="110" t="s">
        <v>149</v>
      </c>
      <c r="C3"/>
      <c r="D3"/>
      <c r="E3"/>
      <c r="F3"/>
    </row>
    <row r="4" spans="1:6" ht="13.5" customHeight="1" x14ac:dyDescent="0.2">
      <c r="A4" s="106"/>
      <c r="B4" s="107"/>
      <c r="C4" s="108"/>
      <c r="D4" s="108"/>
      <c r="E4" s="108"/>
      <c r="F4" s="108"/>
    </row>
    <row r="5" spans="1:6" ht="13.5" customHeight="1" x14ac:dyDescent="0.2">
      <c r="A5" s="156"/>
      <c r="B5" s="107"/>
      <c r="C5" s="108"/>
      <c r="D5" s="108"/>
      <c r="E5" s="108"/>
      <c r="F5" s="108"/>
    </row>
    <row r="6" spans="1:6" ht="30.75" customHeight="1" x14ac:dyDescent="0.2">
      <c r="A6" s="268" t="s">
        <v>150</v>
      </c>
      <c r="B6" s="268"/>
      <c r="C6" s="268"/>
      <c r="D6" s="268"/>
      <c r="E6" s="268"/>
      <c r="F6" s="268"/>
    </row>
    <row r="7" spans="1:6" ht="30.75" customHeight="1" x14ac:dyDescent="0.2">
      <c r="A7" s="268"/>
      <c r="B7" s="268"/>
      <c r="C7" s="268"/>
      <c r="D7" s="268"/>
      <c r="E7" s="268"/>
      <c r="F7" s="268"/>
    </row>
    <row r="8" spans="1:6" ht="30.75" customHeight="1" x14ac:dyDescent="0.2">
      <c r="A8" s="268"/>
      <c r="B8" s="268"/>
      <c r="C8" s="268"/>
      <c r="D8" s="268"/>
      <c r="E8" s="268"/>
      <c r="F8" s="268"/>
    </row>
    <row r="9" spans="1:6" ht="30.75" customHeight="1" x14ac:dyDescent="0.2">
      <c r="A9" s="268"/>
      <c r="B9" s="268"/>
      <c r="C9" s="268"/>
      <c r="D9" s="268"/>
      <c r="E9" s="268"/>
      <c r="F9" s="268"/>
    </row>
    <row r="10" spans="1:6" ht="30.75" customHeight="1" x14ac:dyDescent="0.2">
      <c r="A10" s="268"/>
      <c r="B10" s="268"/>
      <c r="C10" s="268"/>
      <c r="D10" s="268"/>
      <c r="E10" s="268"/>
      <c r="F10" s="268"/>
    </row>
    <row r="11" spans="1:6" ht="30.75" customHeight="1" x14ac:dyDescent="0.2">
      <c r="A11" s="268"/>
      <c r="B11" s="268"/>
      <c r="C11" s="268"/>
      <c r="D11" s="268"/>
      <c r="E11" s="268"/>
      <c r="F11" s="268"/>
    </row>
    <row r="12" spans="1:6" ht="30.75" customHeight="1" x14ac:dyDescent="0.2">
      <c r="A12" s="268"/>
      <c r="B12" s="268"/>
      <c r="C12" s="268"/>
      <c r="D12" s="268"/>
      <c r="E12" s="268"/>
      <c r="F12" s="268"/>
    </row>
    <row r="13" spans="1:6" ht="30.75" customHeight="1" x14ac:dyDescent="0.2">
      <c r="A13" s="268"/>
      <c r="B13" s="268"/>
      <c r="C13" s="268"/>
      <c r="D13" s="268"/>
      <c r="E13" s="268"/>
      <c r="F13" s="268"/>
    </row>
    <row r="14" spans="1:6" ht="30.75" customHeight="1" x14ac:dyDescent="0.2">
      <c r="A14" s="268"/>
      <c r="B14" s="268"/>
      <c r="C14" s="268"/>
      <c r="D14" s="268"/>
      <c r="E14" s="268"/>
      <c r="F14" s="268"/>
    </row>
    <row r="15" spans="1:6" ht="30.75" customHeight="1" x14ac:dyDescent="0.2">
      <c r="A15" s="268"/>
      <c r="B15" s="268"/>
      <c r="C15" s="268"/>
      <c r="D15" s="268"/>
      <c r="E15" s="268"/>
      <c r="F15" s="268"/>
    </row>
    <row r="16" spans="1:6" ht="30.75" customHeight="1" x14ac:dyDescent="0.2">
      <c r="A16" s="268"/>
      <c r="B16" s="268"/>
      <c r="C16" s="268"/>
      <c r="D16" s="268"/>
      <c r="E16" s="268"/>
      <c r="F16" s="268"/>
    </row>
    <row r="17" spans="1:6" ht="30.75" customHeight="1" x14ac:dyDescent="0.2">
      <c r="A17" s="268"/>
      <c r="B17" s="268"/>
      <c r="C17" s="268"/>
      <c r="D17" s="268"/>
      <c r="E17" s="268"/>
      <c r="F17" s="268"/>
    </row>
    <row r="18" spans="1:6" ht="30.75" customHeight="1" x14ac:dyDescent="0.2">
      <c r="A18" s="268"/>
      <c r="B18" s="268"/>
      <c r="C18" s="268"/>
      <c r="D18" s="268"/>
      <c r="E18" s="268"/>
      <c r="F18" s="268"/>
    </row>
    <row r="19" spans="1:6" ht="30.75" customHeight="1" x14ac:dyDescent="0.2">
      <c r="A19" s="268"/>
      <c r="B19" s="268"/>
      <c r="C19" s="268"/>
      <c r="D19" s="268"/>
      <c r="E19" s="268"/>
      <c r="F19" s="268"/>
    </row>
    <row r="20" spans="1:6" ht="30.75" customHeight="1" x14ac:dyDescent="0.2">
      <c r="A20" s="268"/>
      <c r="B20" s="268"/>
      <c r="C20" s="268"/>
      <c r="D20" s="268"/>
      <c r="E20" s="268"/>
      <c r="F20" s="268"/>
    </row>
    <row r="21" spans="1:6" ht="30.75" customHeight="1" x14ac:dyDescent="0.2">
      <c r="A21" s="268"/>
      <c r="B21" s="268"/>
      <c r="C21" s="268"/>
      <c r="D21" s="268"/>
      <c r="E21" s="268"/>
      <c r="F21" s="268"/>
    </row>
    <row r="22" spans="1:6" ht="30.75" customHeight="1" x14ac:dyDescent="0.2">
      <c r="A22" s="268"/>
      <c r="B22" s="268"/>
      <c r="C22" s="268"/>
      <c r="D22" s="268"/>
      <c r="E22" s="268"/>
      <c r="F22" s="268"/>
    </row>
    <row r="23" spans="1:6" ht="30.75" customHeight="1" x14ac:dyDescent="0.2">
      <c r="A23" s="268"/>
      <c r="B23" s="268"/>
      <c r="C23" s="268"/>
      <c r="D23" s="268"/>
      <c r="E23" s="268"/>
      <c r="F23" s="268"/>
    </row>
    <row r="24" spans="1:6" ht="30.75" customHeight="1" x14ac:dyDescent="0.2">
      <c r="A24" s="268"/>
      <c r="B24" s="268"/>
      <c r="C24" s="268"/>
      <c r="D24" s="268"/>
      <c r="E24" s="268"/>
      <c r="F24" s="268"/>
    </row>
    <row r="25" spans="1:6" ht="77.25" thickBot="1" x14ac:dyDescent="0.25">
      <c r="A25" s="118" t="s">
        <v>40</v>
      </c>
      <c r="B25" s="128" t="s">
        <v>455</v>
      </c>
      <c r="C25" s="151"/>
      <c r="D25" s="152"/>
      <c r="E25" s="152"/>
      <c r="F25" s="153"/>
    </row>
    <row r="26" spans="1:6" ht="22.5" customHeight="1" thickBot="1" x14ac:dyDescent="0.25">
      <c r="A26" s="122"/>
      <c r="B26" s="123" t="s">
        <v>151</v>
      </c>
      <c r="C26" s="154">
        <v>6540</v>
      </c>
      <c r="D26" s="125" t="s">
        <v>27</v>
      </c>
      <c r="E26" s="126"/>
      <c r="F26" s="127">
        <f>C26*E26</f>
        <v>0</v>
      </c>
    </row>
    <row r="27" spans="1:6" ht="22.5" customHeight="1" thickBot="1" x14ac:dyDescent="0.25">
      <c r="A27" s="122"/>
      <c r="B27" s="123" t="s">
        <v>405</v>
      </c>
      <c r="C27" s="154">
        <v>832</v>
      </c>
      <c r="D27" s="125" t="s">
        <v>27</v>
      </c>
      <c r="E27" s="126"/>
      <c r="F27" s="127">
        <f>C27*E27</f>
        <v>0</v>
      </c>
    </row>
    <row r="28" spans="1:6" ht="13.5" customHeight="1" x14ac:dyDescent="0.2">
      <c r="A28" s="106"/>
      <c r="B28" s="107"/>
      <c r="C28" s="108"/>
      <c r="D28" s="108"/>
      <c r="E28" s="108"/>
      <c r="F28" s="108"/>
    </row>
    <row r="29" spans="1:6" ht="39" thickBot="1" x14ac:dyDescent="0.25">
      <c r="A29" s="118" t="s">
        <v>39</v>
      </c>
      <c r="B29" s="128" t="s">
        <v>457</v>
      </c>
      <c r="C29" s="151"/>
      <c r="D29" s="152"/>
      <c r="E29" s="152"/>
      <c r="F29" s="153"/>
    </row>
    <row r="30" spans="1:6" ht="22.5" customHeight="1" thickBot="1" x14ac:dyDescent="0.25">
      <c r="A30" s="122"/>
      <c r="B30" s="123"/>
      <c r="C30" s="154">
        <v>365</v>
      </c>
      <c r="D30" s="125" t="s">
        <v>27</v>
      </c>
      <c r="E30" s="126"/>
      <c r="F30" s="127">
        <f>C30*E30</f>
        <v>0</v>
      </c>
    </row>
    <row r="31" spans="1:6" ht="13.5" customHeight="1" x14ac:dyDescent="0.2">
      <c r="A31" s="106"/>
      <c r="B31" s="107"/>
      <c r="C31" s="108"/>
      <c r="D31" s="108"/>
      <c r="E31" s="108"/>
      <c r="F31" s="108"/>
    </row>
    <row r="32" spans="1:6" ht="39" thickBot="1" x14ac:dyDescent="0.25">
      <c r="A32" s="118" t="s">
        <v>37</v>
      </c>
      <c r="B32" s="128" t="s">
        <v>453</v>
      </c>
      <c r="C32" s="151"/>
      <c r="D32" s="152"/>
      <c r="E32" s="152"/>
      <c r="F32" s="153"/>
    </row>
    <row r="33" spans="1:6" ht="22.5" customHeight="1" thickBot="1" x14ac:dyDescent="0.25">
      <c r="A33" s="122"/>
      <c r="B33" s="123"/>
      <c r="C33" s="154">
        <v>1000</v>
      </c>
      <c r="D33" s="125" t="s">
        <v>27</v>
      </c>
      <c r="E33" s="126"/>
      <c r="F33" s="127">
        <f>C33*E33</f>
        <v>0</v>
      </c>
    </row>
    <row r="34" spans="1:6" ht="13.5" customHeight="1" x14ac:dyDescent="0.2">
      <c r="A34" s="106"/>
      <c r="B34" s="107"/>
      <c r="C34" s="108"/>
      <c r="D34" s="108"/>
      <c r="E34" s="108"/>
      <c r="F34" s="108"/>
    </row>
    <row r="35" spans="1:6" ht="39" thickBot="1" x14ac:dyDescent="0.25">
      <c r="A35" s="118" t="s">
        <v>36</v>
      </c>
      <c r="B35" s="128" t="s">
        <v>452</v>
      </c>
      <c r="C35" s="151"/>
      <c r="D35" s="152"/>
      <c r="E35" s="152"/>
      <c r="F35" s="153"/>
    </row>
    <row r="36" spans="1:6" ht="22.5" customHeight="1" thickBot="1" x14ac:dyDescent="0.25">
      <c r="A36" s="122"/>
      <c r="B36" s="123"/>
      <c r="C36" s="154">
        <v>2746</v>
      </c>
      <c r="D36" s="125" t="s">
        <v>27</v>
      </c>
      <c r="E36" s="126"/>
      <c r="F36" s="127">
        <f>C36*E36</f>
        <v>0</v>
      </c>
    </row>
    <row r="37" spans="1:6" ht="13.5" customHeight="1" x14ac:dyDescent="0.2">
      <c r="A37" s="106"/>
      <c r="B37" s="107"/>
      <c r="C37" s="108"/>
      <c r="D37" s="108"/>
      <c r="E37" s="108"/>
      <c r="F37" s="108"/>
    </row>
    <row r="38" spans="1:6" ht="64.5" thickBot="1" x14ac:dyDescent="0.25">
      <c r="A38" s="118" t="s">
        <v>34</v>
      </c>
      <c r="B38" s="128" t="s">
        <v>454</v>
      </c>
      <c r="C38" s="151"/>
      <c r="D38" s="152"/>
      <c r="E38" s="152"/>
      <c r="F38" s="153"/>
    </row>
    <row r="39" spans="1:6" ht="20.25" customHeight="1" thickBot="1" x14ac:dyDescent="0.25">
      <c r="A39" s="122"/>
      <c r="B39" s="123" t="s">
        <v>151</v>
      </c>
      <c r="C39" s="154">
        <v>10124</v>
      </c>
      <c r="D39" s="125" t="s">
        <v>27</v>
      </c>
      <c r="E39" s="126"/>
      <c r="F39" s="127">
        <f>C39*E39</f>
        <v>0</v>
      </c>
    </row>
    <row r="40" spans="1:6" ht="22.5" customHeight="1" thickBot="1" x14ac:dyDescent="0.25">
      <c r="A40" s="122"/>
      <c r="B40" s="123" t="s">
        <v>152</v>
      </c>
      <c r="C40" s="154">
        <v>3025</v>
      </c>
      <c r="D40" s="125" t="s">
        <v>27</v>
      </c>
      <c r="E40" s="126"/>
      <c r="F40" s="127">
        <f>C40*E40</f>
        <v>0</v>
      </c>
    </row>
    <row r="41" spans="1:6" ht="13.5" customHeight="1" x14ac:dyDescent="0.2">
      <c r="A41" s="106"/>
      <c r="B41" s="107"/>
      <c r="C41" s="108"/>
      <c r="D41" s="108"/>
      <c r="E41" s="108"/>
      <c r="F41" s="108"/>
    </row>
    <row r="42" spans="1:6" ht="64.5" thickBot="1" x14ac:dyDescent="0.25">
      <c r="A42" s="118" t="s">
        <v>32</v>
      </c>
      <c r="B42" s="128" t="s">
        <v>456</v>
      </c>
      <c r="C42" s="151"/>
      <c r="D42" s="152"/>
      <c r="E42" s="152"/>
      <c r="F42" s="153"/>
    </row>
    <row r="43" spans="1:6" ht="20.25" customHeight="1" thickBot="1" x14ac:dyDescent="0.25">
      <c r="A43" s="122"/>
      <c r="B43" s="123" t="s">
        <v>151</v>
      </c>
      <c r="C43" s="154">
        <v>3000</v>
      </c>
      <c r="D43" s="125" t="s">
        <v>27</v>
      </c>
      <c r="E43" s="126"/>
      <c r="F43" s="127">
        <f>C43*E43</f>
        <v>0</v>
      </c>
    </row>
    <row r="44" spans="1:6" ht="22.5" customHeight="1" thickBot="1" x14ac:dyDescent="0.25">
      <c r="A44" s="122"/>
      <c r="B44" s="123" t="s">
        <v>152</v>
      </c>
      <c r="C44" s="154">
        <v>500</v>
      </c>
      <c r="D44" s="125" t="s">
        <v>27</v>
      </c>
      <c r="E44" s="126"/>
      <c r="F44" s="127">
        <f>C44*E44</f>
        <v>0</v>
      </c>
    </row>
    <row r="45" spans="1:6" ht="13.5" customHeight="1" x14ac:dyDescent="0.2">
      <c r="A45" s="106"/>
      <c r="B45" s="107"/>
      <c r="C45" s="108"/>
      <c r="D45" s="108"/>
      <c r="E45" s="108"/>
      <c r="F45" s="108"/>
    </row>
    <row r="46" spans="1:6" customFormat="1" ht="51.75" thickBot="1" x14ac:dyDescent="0.25">
      <c r="A46" s="118" t="s">
        <v>29</v>
      </c>
      <c r="B46" s="230" t="s">
        <v>153</v>
      </c>
      <c r="C46" s="157"/>
      <c r="D46" s="158"/>
      <c r="E46" s="158"/>
      <c r="F46" s="159"/>
    </row>
    <row r="47" spans="1:6" customFormat="1" ht="21.75" customHeight="1" thickBot="1" x14ac:dyDescent="0.25">
      <c r="A47" s="160"/>
      <c r="B47" s="161"/>
      <c r="C47" s="162">
        <v>0.05</v>
      </c>
      <c r="D47" s="163"/>
      <c r="E47" s="126">
        <f>SUM(F25:F46)</f>
        <v>0</v>
      </c>
      <c r="F47" s="164">
        <f>E47*C47</f>
        <v>0</v>
      </c>
    </row>
    <row r="48" spans="1:6" customFormat="1" ht="15" x14ac:dyDescent="0.2">
      <c r="A48" s="106"/>
      <c r="B48" s="117"/>
      <c r="C48" s="117"/>
      <c r="D48" s="117"/>
      <c r="E48" s="117"/>
      <c r="F48" s="26"/>
    </row>
    <row r="49" spans="1:6" ht="13.5" customHeight="1" thickBot="1" x14ac:dyDescent="0.25">
      <c r="A49" s="106"/>
      <c r="B49" s="107"/>
      <c r="C49" s="108"/>
      <c r="D49" s="108"/>
      <c r="E49" s="108"/>
      <c r="F49" s="108"/>
    </row>
    <row r="50" spans="1:6" ht="21" customHeight="1" thickBot="1" x14ac:dyDescent="0.25">
      <c r="A50" s="132" t="s">
        <v>148</v>
      </c>
      <c r="B50" s="110" t="s">
        <v>149</v>
      </c>
      <c r="C50" s="264" t="s">
        <v>23</v>
      </c>
      <c r="D50" s="265"/>
      <c r="E50" s="133"/>
      <c r="F50" s="134">
        <f>SUM(F25:F49)</f>
        <v>0</v>
      </c>
    </row>
  </sheetData>
  <mergeCells count="2">
    <mergeCell ref="A6:F24"/>
    <mergeCell ref="C50:D50"/>
  </mergeCells>
  <conditionalFormatting sqref="F38:F41 F28 F46:F65532 F1:F26">
    <cfRule type="cellIs" dxfId="43" priority="12" stopIfTrue="1" operator="equal">
      <formula>0</formula>
    </cfRule>
  </conditionalFormatting>
  <conditionalFormatting sqref="F46:F48">
    <cfRule type="cellIs" dxfId="42" priority="11" stopIfTrue="1" operator="equal">
      <formula>0</formula>
    </cfRule>
  </conditionalFormatting>
  <conditionalFormatting sqref="F46:F48">
    <cfRule type="cellIs" dxfId="41" priority="10" stopIfTrue="1" operator="equal">
      <formula>0</formula>
    </cfRule>
  </conditionalFormatting>
  <conditionalFormatting sqref="F46:F47">
    <cfRule type="cellIs" dxfId="40" priority="8" stopIfTrue="1" operator="equal">
      <formula>0</formula>
    </cfRule>
    <cfRule type="cellIs" dxfId="39" priority="9" stopIfTrue="1" operator="equal">
      <formula>0</formula>
    </cfRule>
  </conditionalFormatting>
  <conditionalFormatting sqref="E47">
    <cfRule type="cellIs" dxfId="38" priority="7" stopIfTrue="1" operator="equal">
      <formula>0</formula>
    </cfRule>
  </conditionalFormatting>
  <conditionalFormatting sqref="F27">
    <cfRule type="cellIs" dxfId="37" priority="6" stopIfTrue="1" operator="equal">
      <formula>0</formula>
    </cfRule>
  </conditionalFormatting>
  <conditionalFormatting sqref="F35:F37">
    <cfRule type="cellIs" dxfId="36" priority="5" stopIfTrue="1" operator="equal">
      <formula>0</formula>
    </cfRule>
  </conditionalFormatting>
  <conditionalFormatting sqref="F29:F31">
    <cfRule type="cellIs" dxfId="35" priority="3" stopIfTrue="1" operator="equal">
      <formula>0</formula>
    </cfRule>
  </conditionalFormatting>
  <conditionalFormatting sqref="F42:F45">
    <cfRule type="cellIs" dxfId="34" priority="2" stopIfTrue="1" operator="equal">
      <formula>0</formula>
    </cfRule>
  </conditionalFormatting>
  <conditionalFormatting sqref="F32:F34">
    <cfRule type="cellIs" dxfId="33"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view="pageBreakPreview" topLeftCell="A55" zoomScale="85" zoomScaleNormal="100" zoomScaleSheetLayoutView="85" workbookViewId="0">
      <selection activeCell="F59" sqref="F59"/>
    </sheetView>
  </sheetViews>
  <sheetFormatPr defaultRowHeight="12.75" x14ac:dyDescent="0.2"/>
  <cols>
    <col min="1" max="1" width="7.85546875" style="67" bestFit="1" customWidth="1"/>
    <col min="2" max="2" width="53.42578125" style="66" customWidth="1"/>
    <col min="3" max="3" width="9.42578125" style="64" customWidth="1"/>
    <col min="4" max="4" width="5.5703125" style="65" customWidth="1"/>
    <col min="5" max="5" width="12.28515625" style="64" customWidth="1"/>
    <col min="6" max="6" width="16.28515625" style="64" customWidth="1"/>
    <col min="7" max="256" width="9.140625" style="46"/>
    <col min="257" max="257" width="7.85546875" style="46" bestFit="1" customWidth="1"/>
    <col min="258" max="258" width="53.42578125" style="46" customWidth="1"/>
    <col min="259" max="259" width="9.42578125" style="46" customWidth="1"/>
    <col min="260" max="260" width="5.5703125" style="46" customWidth="1"/>
    <col min="261" max="261" width="12.28515625" style="46" customWidth="1"/>
    <col min="262" max="262" width="16.28515625" style="46" customWidth="1"/>
    <col min="263" max="512" width="9.140625" style="46"/>
    <col min="513" max="513" width="7.85546875" style="46" bestFit="1" customWidth="1"/>
    <col min="514" max="514" width="53.42578125" style="46" customWidth="1"/>
    <col min="515" max="515" width="9.42578125" style="46" customWidth="1"/>
    <col min="516" max="516" width="5.5703125" style="46" customWidth="1"/>
    <col min="517" max="517" width="12.28515625" style="46" customWidth="1"/>
    <col min="518" max="518" width="16.28515625" style="46" customWidth="1"/>
    <col min="519" max="768" width="9.140625" style="46"/>
    <col min="769" max="769" width="7.85546875" style="46" bestFit="1" customWidth="1"/>
    <col min="770" max="770" width="53.42578125" style="46" customWidth="1"/>
    <col min="771" max="771" width="9.42578125" style="46" customWidth="1"/>
    <col min="772" max="772" width="5.5703125" style="46" customWidth="1"/>
    <col min="773" max="773" width="12.28515625" style="46" customWidth="1"/>
    <col min="774" max="774" width="16.28515625" style="46" customWidth="1"/>
    <col min="775" max="1024" width="9.140625" style="46"/>
    <col min="1025" max="1025" width="7.85546875" style="46" bestFit="1" customWidth="1"/>
    <col min="1026" max="1026" width="53.42578125" style="46" customWidth="1"/>
    <col min="1027" max="1027" width="9.42578125" style="46" customWidth="1"/>
    <col min="1028" max="1028" width="5.5703125" style="46" customWidth="1"/>
    <col min="1029" max="1029" width="12.28515625" style="46" customWidth="1"/>
    <col min="1030" max="1030" width="16.28515625" style="46" customWidth="1"/>
    <col min="1031" max="1280" width="9.140625" style="46"/>
    <col min="1281" max="1281" width="7.85546875" style="46" bestFit="1" customWidth="1"/>
    <col min="1282" max="1282" width="53.42578125" style="46" customWidth="1"/>
    <col min="1283" max="1283" width="9.42578125" style="46" customWidth="1"/>
    <col min="1284" max="1284" width="5.5703125" style="46" customWidth="1"/>
    <col min="1285" max="1285" width="12.28515625" style="46" customWidth="1"/>
    <col min="1286" max="1286" width="16.28515625" style="46" customWidth="1"/>
    <col min="1287" max="1536" width="9.140625" style="46"/>
    <col min="1537" max="1537" width="7.85546875" style="46" bestFit="1" customWidth="1"/>
    <col min="1538" max="1538" width="53.42578125" style="46" customWidth="1"/>
    <col min="1539" max="1539" width="9.42578125" style="46" customWidth="1"/>
    <col min="1540" max="1540" width="5.5703125" style="46" customWidth="1"/>
    <col min="1541" max="1541" width="12.28515625" style="46" customWidth="1"/>
    <col min="1542" max="1542" width="16.28515625" style="46" customWidth="1"/>
    <col min="1543" max="1792" width="9.140625" style="46"/>
    <col min="1793" max="1793" width="7.85546875" style="46" bestFit="1" customWidth="1"/>
    <col min="1794" max="1794" width="53.42578125" style="46" customWidth="1"/>
    <col min="1795" max="1795" width="9.42578125" style="46" customWidth="1"/>
    <col min="1796" max="1796" width="5.5703125" style="46" customWidth="1"/>
    <col min="1797" max="1797" width="12.28515625" style="46" customWidth="1"/>
    <col min="1798" max="1798" width="16.28515625" style="46" customWidth="1"/>
    <col min="1799" max="2048" width="9.140625" style="46"/>
    <col min="2049" max="2049" width="7.85546875" style="46" bestFit="1" customWidth="1"/>
    <col min="2050" max="2050" width="53.42578125" style="46" customWidth="1"/>
    <col min="2051" max="2051" width="9.42578125" style="46" customWidth="1"/>
    <col min="2052" max="2052" width="5.5703125" style="46" customWidth="1"/>
    <col min="2053" max="2053" width="12.28515625" style="46" customWidth="1"/>
    <col min="2054" max="2054" width="16.28515625" style="46" customWidth="1"/>
    <col min="2055" max="2304" width="9.140625" style="46"/>
    <col min="2305" max="2305" width="7.85546875" style="46" bestFit="1" customWidth="1"/>
    <col min="2306" max="2306" width="53.42578125" style="46" customWidth="1"/>
    <col min="2307" max="2307" width="9.42578125" style="46" customWidth="1"/>
    <col min="2308" max="2308" width="5.5703125" style="46" customWidth="1"/>
    <col min="2309" max="2309" width="12.28515625" style="46" customWidth="1"/>
    <col min="2310" max="2310" width="16.28515625" style="46" customWidth="1"/>
    <col min="2311" max="2560" width="9.140625" style="46"/>
    <col min="2561" max="2561" width="7.85546875" style="46" bestFit="1" customWidth="1"/>
    <col min="2562" max="2562" width="53.42578125" style="46" customWidth="1"/>
    <col min="2563" max="2563" width="9.42578125" style="46" customWidth="1"/>
    <col min="2564" max="2564" width="5.5703125" style="46" customWidth="1"/>
    <col min="2565" max="2565" width="12.28515625" style="46" customWidth="1"/>
    <col min="2566" max="2566" width="16.28515625" style="46" customWidth="1"/>
    <col min="2567" max="2816" width="9.140625" style="46"/>
    <col min="2817" max="2817" width="7.85546875" style="46" bestFit="1" customWidth="1"/>
    <col min="2818" max="2818" width="53.42578125" style="46" customWidth="1"/>
    <col min="2819" max="2819" width="9.42578125" style="46" customWidth="1"/>
    <col min="2820" max="2820" width="5.5703125" style="46" customWidth="1"/>
    <col min="2821" max="2821" width="12.28515625" style="46" customWidth="1"/>
    <col min="2822" max="2822" width="16.28515625" style="46" customWidth="1"/>
    <col min="2823" max="3072" width="9.140625" style="46"/>
    <col min="3073" max="3073" width="7.85546875" style="46" bestFit="1" customWidth="1"/>
    <col min="3074" max="3074" width="53.42578125" style="46" customWidth="1"/>
    <col min="3075" max="3075" width="9.42578125" style="46" customWidth="1"/>
    <col min="3076" max="3076" width="5.5703125" style="46" customWidth="1"/>
    <col min="3077" max="3077" width="12.28515625" style="46" customWidth="1"/>
    <col min="3078" max="3078" width="16.28515625" style="46" customWidth="1"/>
    <col min="3079" max="3328" width="9.140625" style="46"/>
    <col min="3329" max="3329" width="7.85546875" style="46" bestFit="1" customWidth="1"/>
    <col min="3330" max="3330" width="53.42578125" style="46" customWidth="1"/>
    <col min="3331" max="3331" width="9.42578125" style="46" customWidth="1"/>
    <col min="3332" max="3332" width="5.5703125" style="46" customWidth="1"/>
    <col min="3333" max="3333" width="12.28515625" style="46" customWidth="1"/>
    <col min="3334" max="3334" width="16.28515625" style="46" customWidth="1"/>
    <col min="3335" max="3584" width="9.140625" style="46"/>
    <col min="3585" max="3585" width="7.85546875" style="46" bestFit="1" customWidth="1"/>
    <col min="3586" max="3586" width="53.42578125" style="46" customWidth="1"/>
    <col min="3587" max="3587" width="9.42578125" style="46" customWidth="1"/>
    <col min="3588" max="3588" width="5.5703125" style="46" customWidth="1"/>
    <col min="3589" max="3589" width="12.28515625" style="46" customWidth="1"/>
    <col min="3590" max="3590" width="16.28515625" style="46" customWidth="1"/>
    <col min="3591" max="3840" width="9.140625" style="46"/>
    <col min="3841" max="3841" width="7.85546875" style="46" bestFit="1" customWidth="1"/>
    <col min="3842" max="3842" width="53.42578125" style="46" customWidth="1"/>
    <col min="3843" max="3843" width="9.42578125" style="46" customWidth="1"/>
    <col min="3844" max="3844" width="5.5703125" style="46" customWidth="1"/>
    <col min="3845" max="3845" width="12.28515625" style="46" customWidth="1"/>
    <col min="3846" max="3846" width="16.28515625" style="46" customWidth="1"/>
    <col min="3847" max="4096" width="9.140625" style="46"/>
    <col min="4097" max="4097" width="7.85546875" style="46" bestFit="1" customWidth="1"/>
    <col min="4098" max="4098" width="53.42578125" style="46" customWidth="1"/>
    <col min="4099" max="4099" width="9.42578125" style="46" customWidth="1"/>
    <col min="4100" max="4100" width="5.5703125" style="46" customWidth="1"/>
    <col min="4101" max="4101" width="12.28515625" style="46" customWidth="1"/>
    <col min="4102" max="4102" width="16.28515625" style="46" customWidth="1"/>
    <col min="4103" max="4352" width="9.140625" style="46"/>
    <col min="4353" max="4353" width="7.85546875" style="46" bestFit="1" customWidth="1"/>
    <col min="4354" max="4354" width="53.42578125" style="46" customWidth="1"/>
    <col min="4355" max="4355" width="9.42578125" style="46" customWidth="1"/>
    <col min="4356" max="4356" width="5.5703125" style="46" customWidth="1"/>
    <col min="4357" max="4357" width="12.28515625" style="46" customWidth="1"/>
    <col min="4358" max="4358" width="16.28515625" style="46" customWidth="1"/>
    <col min="4359" max="4608" width="9.140625" style="46"/>
    <col min="4609" max="4609" width="7.85546875" style="46" bestFit="1" customWidth="1"/>
    <col min="4610" max="4610" width="53.42578125" style="46" customWidth="1"/>
    <col min="4611" max="4611" width="9.42578125" style="46" customWidth="1"/>
    <col min="4612" max="4612" width="5.5703125" style="46" customWidth="1"/>
    <col min="4613" max="4613" width="12.28515625" style="46" customWidth="1"/>
    <col min="4614" max="4614" width="16.28515625" style="46" customWidth="1"/>
    <col min="4615" max="4864" width="9.140625" style="46"/>
    <col min="4865" max="4865" width="7.85546875" style="46" bestFit="1" customWidth="1"/>
    <col min="4866" max="4866" width="53.42578125" style="46" customWidth="1"/>
    <col min="4867" max="4867" width="9.42578125" style="46" customWidth="1"/>
    <col min="4868" max="4868" width="5.5703125" style="46" customWidth="1"/>
    <col min="4869" max="4869" width="12.28515625" style="46" customWidth="1"/>
    <col min="4870" max="4870" width="16.28515625" style="46" customWidth="1"/>
    <col min="4871" max="5120" width="9.140625" style="46"/>
    <col min="5121" max="5121" width="7.85546875" style="46" bestFit="1" customWidth="1"/>
    <col min="5122" max="5122" width="53.42578125" style="46" customWidth="1"/>
    <col min="5123" max="5123" width="9.42578125" style="46" customWidth="1"/>
    <col min="5124" max="5124" width="5.5703125" style="46" customWidth="1"/>
    <col min="5125" max="5125" width="12.28515625" style="46" customWidth="1"/>
    <col min="5126" max="5126" width="16.28515625" style="46" customWidth="1"/>
    <col min="5127" max="5376" width="9.140625" style="46"/>
    <col min="5377" max="5377" width="7.85546875" style="46" bestFit="1" customWidth="1"/>
    <col min="5378" max="5378" width="53.42578125" style="46" customWidth="1"/>
    <col min="5379" max="5379" width="9.42578125" style="46" customWidth="1"/>
    <col min="5380" max="5380" width="5.5703125" style="46" customWidth="1"/>
    <col min="5381" max="5381" width="12.28515625" style="46" customWidth="1"/>
    <col min="5382" max="5382" width="16.28515625" style="46" customWidth="1"/>
    <col min="5383" max="5632" width="9.140625" style="46"/>
    <col min="5633" max="5633" width="7.85546875" style="46" bestFit="1" customWidth="1"/>
    <col min="5634" max="5634" width="53.42578125" style="46" customWidth="1"/>
    <col min="5635" max="5635" width="9.42578125" style="46" customWidth="1"/>
    <col min="5636" max="5636" width="5.5703125" style="46" customWidth="1"/>
    <col min="5637" max="5637" width="12.28515625" style="46" customWidth="1"/>
    <col min="5638" max="5638" width="16.28515625" style="46" customWidth="1"/>
    <col min="5639" max="5888" width="9.140625" style="46"/>
    <col min="5889" max="5889" width="7.85546875" style="46" bestFit="1" customWidth="1"/>
    <col min="5890" max="5890" width="53.42578125" style="46" customWidth="1"/>
    <col min="5891" max="5891" width="9.42578125" style="46" customWidth="1"/>
    <col min="5892" max="5892" width="5.5703125" style="46" customWidth="1"/>
    <col min="5893" max="5893" width="12.28515625" style="46" customWidth="1"/>
    <col min="5894" max="5894" width="16.28515625" style="46" customWidth="1"/>
    <col min="5895" max="6144" width="9.140625" style="46"/>
    <col min="6145" max="6145" width="7.85546875" style="46" bestFit="1" customWidth="1"/>
    <col min="6146" max="6146" width="53.42578125" style="46" customWidth="1"/>
    <col min="6147" max="6147" width="9.42578125" style="46" customWidth="1"/>
    <col min="6148" max="6148" width="5.5703125" style="46" customWidth="1"/>
    <col min="6149" max="6149" width="12.28515625" style="46" customWidth="1"/>
    <col min="6150" max="6150" width="16.28515625" style="46" customWidth="1"/>
    <col min="6151" max="6400" width="9.140625" style="46"/>
    <col min="6401" max="6401" width="7.85546875" style="46" bestFit="1" customWidth="1"/>
    <col min="6402" max="6402" width="53.42578125" style="46" customWidth="1"/>
    <col min="6403" max="6403" width="9.42578125" style="46" customWidth="1"/>
    <col min="6404" max="6404" width="5.5703125" style="46" customWidth="1"/>
    <col min="6405" max="6405" width="12.28515625" style="46" customWidth="1"/>
    <col min="6406" max="6406" width="16.28515625" style="46" customWidth="1"/>
    <col min="6407" max="6656" width="9.140625" style="46"/>
    <col min="6657" max="6657" width="7.85546875" style="46" bestFit="1" customWidth="1"/>
    <col min="6658" max="6658" width="53.42578125" style="46" customWidth="1"/>
    <col min="6659" max="6659" width="9.42578125" style="46" customWidth="1"/>
    <col min="6660" max="6660" width="5.5703125" style="46" customWidth="1"/>
    <col min="6661" max="6661" width="12.28515625" style="46" customWidth="1"/>
    <col min="6662" max="6662" width="16.28515625" style="46" customWidth="1"/>
    <col min="6663" max="6912" width="9.140625" style="46"/>
    <col min="6913" max="6913" width="7.85546875" style="46" bestFit="1" customWidth="1"/>
    <col min="6914" max="6914" width="53.42578125" style="46" customWidth="1"/>
    <col min="6915" max="6915" width="9.42578125" style="46" customWidth="1"/>
    <col min="6916" max="6916" width="5.5703125" style="46" customWidth="1"/>
    <col min="6917" max="6917" width="12.28515625" style="46" customWidth="1"/>
    <col min="6918" max="6918" width="16.28515625" style="46" customWidth="1"/>
    <col min="6919" max="7168" width="9.140625" style="46"/>
    <col min="7169" max="7169" width="7.85546875" style="46" bestFit="1" customWidth="1"/>
    <col min="7170" max="7170" width="53.42578125" style="46" customWidth="1"/>
    <col min="7171" max="7171" width="9.42578125" style="46" customWidth="1"/>
    <col min="7172" max="7172" width="5.5703125" style="46" customWidth="1"/>
    <col min="7173" max="7173" width="12.28515625" style="46" customWidth="1"/>
    <col min="7174" max="7174" width="16.28515625" style="46" customWidth="1"/>
    <col min="7175" max="7424" width="9.140625" style="46"/>
    <col min="7425" max="7425" width="7.85546875" style="46" bestFit="1" customWidth="1"/>
    <col min="7426" max="7426" width="53.42578125" style="46" customWidth="1"/>
    <col min="7427" max="7427" width="9.42578125" style="46" customWidth="1"/>
    <col min="7428" max="7428" width="5.5703125" style="46" customWidth="1"/>
    <col min="7429" max="7429" width="12.28515625" style="46" customWidth="1"/>
    <col min="7430" max="7430" width="16.28515625" style="46" customWidth="1"/>
    <col min="7431" max="7680" width="9.140625" style="46"/>
    <col min="7681" max="7681" width="7.85546875" style="46" bestFit="1" customWidth="1"/>
    <col min="7682" max="7682" width="53.42578125" style="46" customWidth="1"/>
    <col min="7683" max="7683" width="9.42578125" style="46" customWidth="1"/>
    <col min="7684" max="7684" width="5.5703125" style="46" customWidth="1"/>
    <col min="7685" max="7685" width="12.28515625" style="46" customWidth="1"/>
    <col min="7686" max="7686" width="16.28515625" style="46" customWidth="1"/>
    <col min="7687" max="7936" width="9.140625" style="46"/>
    <col min="7937" max="7937" width="7.85546875" style="46" bestFit="1" customWidth="1"/>
    <col min="7938" max="7938" width="53.42578125" style="46" customWidth="1"/>
    <col min="7939" max="7939" width="9.42578125" style="46" customWidth="1"/>
    <col min="7940" max="7940" width="5.5703125" style="46" customWidth="1"/>
    <col min="7941" max="7941" width="12.28515625" style="46" customWidth="1"/>
    <col min="7942" max="7942" width="16.28515625" style="46" customWidth="1"/>
    <col min="7943" max="8192" width="9.140625" style="46"/>
    <col min="8193" max="8193" width="7.85546875" style="46" bestFit="1" customWidth="1"/>
    <col min="8194" max="8194" width="53.42578125" style="46" customWidth="1"/>
    <col min="8195" max="8195" width="9.42578125" style="46" customWidth="1"/>
    <col min="8196" max="8196" width="5.5703125" style="46" customWidth="1"/>
    <col min="8197" max="8197" width="12.28515625" style="46" customWidth="1"/>
    <col min="8198" max="8198" width="16.28515625" style="46" customWidth="1"/>
    <col min="8199" max="8448" width="9.140625" style="46"/>
    <col min="8449" max="8449" width="7.85546875" style="46" bestFit="1" customWidth="1"/>
    <col min="8450" max="8450" width="53.42578125" style="46" customWidth="1"/>
    <col min="8451" max="8451" width="9.42578125" style="46" customWidth="1"/>
    <col min="8452" max="8452" width="5.5703125" style="46" customWidth="1"/>
    <col min="8453" max="8453" width="12.28515625" style="46" customWidth="1"/>
    <col min="8454" max="8454" width="16.28515625" style="46" customWidth="1"/>
    <col min="8455" max="8704" width="9.140625" style="46"/>
    <col min="8705" max="8705" width="7.85546875" style="46" bestFit="1" customWidth="1"/>
    <col min="8706" max="8706" width="53.42578125" style="46" customWidth="1"/>
    <col min="8707" max="8707" width="9.42578125" style="46" customWidth="1"/>
    <col min="8708" max="8708" width="5.5703125" style="46" customWidth="1"/>
    <col min="8709" max="8709" width="12.28515625" style="46" customWidth="1"/>
    <col min="8710" max="8710" width="16.28515625" style="46" customWidth="1"/>
    <col min="8711" max="8960" width="9.140625" style="46"/>
    <col min="8961" max="8961" width="7.85546875" style="46" bestFit="1" customWidth="1"/>
    <col min="8962" max="8962" width="53.42578125" style="46" customWidth="1"/>
    <col min="8963" max="8963" width="9.42578125" style="46" customWidth="1"/>
    <col min="8964" max="8964" width="5.5703125" style="46" customWidth="1"/>
    <col min="8965" max="8965" width="12.28515625" style="46" customWidth="1"/>
    <col min="8966" max="8966" width="16.28515625" style="46" customWidth="1"/>
    <col min="8967" max="9216" width="9.140625" style="46"/>
    <col min="9217" max="9217" width="7.85546875" style="46" bestFit="1" customWidth="1"/>
    <col min="9218" max="9218" width="53.42578125" style="46" customWidth="1"/>
    <col min="9219" max="9219" width="9.42578125" style="46" customWidth="1"/>
    <col min="9220" max="9220" width="5.5703125" style="46" customWidth="1"/>
    <col min="9221" max="9221" width="12.28515625" style="46" customWidth="1"/>
    <col min="9222" max="9222" width="16.28515625" style="46" customWidth="1"/>
    <col min="9223" max="9472" width="9.140625" style="46"/>
    <col min="9473" max="9473" width="7.85546875" style="46" bestFit="1" customWidth="1"/>
    <col min="9474" max="9474" width="53.42578125" style="46" customWidth="1"/>
    <col min="9475" max="9475" width="9.42578125" style="46" customWidth="1"/>
    <col min="9476" max="9476" width="5.5703125" style="46" customWidth="1"/>
    <col min="9477" max="9477" width="12.28515625" style="46" customWidth="1"/>
    <col min="9478" max="9478" width="16.28515625" style="46" customWidth="1"/>
    <col min="9479" max="9728" width="9.140625" style="46"/>
    <col min="9729" max="9729" width="7.85546875" style="46" bestFit="1" customWidth="1"/>
    <col min="9730" max="9730" width="53.42578125" style="46" customWidth="1"/>
    <col min="9731" max="9731" width="9.42578125" style="46" customWidth="1"/>
    <col min="9732" max="9732" width="5.5703125" style="46" customWidth="1"/>
    <col min="9733" max="9733" width="12.28515625" style="46" customWidth="1"/>
    <col min="9734" max="9734" width="16.28515625" style="46" customWidth="1"/>
    <col min="9735" max="9984" width="9.140625" style="46"/>
    <col min="9985" max="9985" width="7.85546875" style="46" bestFit="1" customWidth="1"/>
    <col min="9986" max="9986" width="53.42578125" style="46" customWidth="1"/>
    <col min="9987" max="9987" width="9.42578125" style="46" customWidth="1"/>
    <col min="9988" max="9988" width="5.5703125" style="46" customWidth="1"/>
    <col min="9989" max="9989" width="12.28515625" style="46" customWidth="1"/>
    <col min="9990" max="9990" width="16.28515625" style="46" customWidth="1"/>
    <col min="9991" max="10240" width="9.140625" style="46"/>
    <col min="10241" max="10241" width="7.85546875" style="46" bestFit="1" customWidth="1"/>
    <col min="10242" max="10242" width="53.42578125" style="46" customWidth="1"/>
    <col min="10243" max="10243" width="9.42578125" style="46" customWidth="1"/>
    <col min="10244" max="10244" width="5.5703125" style="46" customWidth="1"/>
    <col min="10245" max="10245" width="12.28515625" style="46" customWidth="1"/>
    <col min="10246" max="10246" width="16.28515625" style="46" customWidth="1"/>
    <col min="10247" max="10496" width="9.140625" style="46"/>
    <col min="10497" max="10497" width="7.85546875" style="46" bestFit="1" customWidth="1"/>
    <col min="10498" max="10498" width="53.42578125" style="46" customWidth="1"/>
    <col min="10499" max="10499" width="9.42578125" style="46" customWidth="1"/>
    <col min="10500" max="10500" width="5.5703125" style="46" customWidth="1"/>
    <col min="10501" max="10501" width="12.28515625" style="46" customWidth="1"/>
    <col min="10502" max="10502" width="16.28515625" style="46" customWidth="1"/>
    <col min="10503" max="10752" width="9.140625" style="46"/>
    <col min="10753" max="10753" width="7.85546875" style="46" bestFit="1" customWidth="1"/>
    <col min="10754" max="10754" width="53.42578125" style="46" customWidth="1"/>
    <col min="10755" max="10755" width="9.42578125" style="46" customWidth="1"/>
    <col min="10756" max="10756" width="5.5703125" style="46" customWidth="1"/>
    <col min="10757" max="10757" width="12.28515625" style="46" customWidth="1"/>
    <col min="10758" max="10758" width="16.28515625" style="46" customWidth="1"/>
    <col min="10759" max="11008" width="9.140625" style="46"/>
    <col min="11009" max="11009" width="7.85546875" style="46" bestFit="1" customWidth="1"/>
    <col min="11010" max="11010" width="53.42578125" style="46" customWidth="1"/>
    <col min="11011" max="11011" width="9.42578125" style="46" customWidth="1"/>
    <col min="11012" max="11012" width="5.5703125" style="46" customWidth="1"/>
    <col min="11013" max="11013" width="12.28515625" style="46" customWidth="1"/>
    <col min="11014" max="11014" width="16.28515625" style="46" customWidth="1"/>
    <col min="11015" max="11264" width="9.140625" style="46"/>
    <col min="11265" max="11265" width="7.85546875" style="46" bestFit="1" customWidth="1"/>
    <col min="11266" max="11266" width="53.42578125" style="46" customWidth="1"/>
    <col min="11267" max="11267" width="9.42578125" style="46" customWidth="1"/>
    <col min="11268" max="11268" width="5.5703125" style="46" customWidth="1"/>
    <col min="11269" max="11269" width="12.28515625" style="46" customWidth="1"/>
    <col min="11270" max="11270" width="16.28515625" style="46" customWidth="1"/>
    <col min="11271" max="11520" width="9.140625" style="46"/>
    <col min="11521" max="11521" width="7.85546875" style="46" bestFit="1" customWidth="1"/>
    <col min="11522" max="11522" width="53.42578125" style="46" customWidth="1"/>
    <col min="11523" max="11523" width="9.42578125" style="46" customWidth="1"/>
    <col min="11524" max="11524" width="5.5703125" style="46" customWidth="1"/>
    <col min="11525" max="11525" width="12.28515625" style="46" customWidth="1"/>
    <col min="11526" max="11526" width="16.28515625" style="46" customWidth="1"/>
    <col min="11527" max="11776" width="9.140625" style="46"/>
    <col min="11777" max="11777" width="7.85546875" style="46" bestFit="1" customWidth="1"/>
    <col min="11778" max="11778" width="53.42578125" style="46" customWidth="1"/>
    <col min="11779" max="11779" width="9.42578125" style="46" customWidth="1"/>
    <col min="11780" max="11780" width="5.5703125" style="46" customWidth="1"/>
    <col min="11781" max="11781" width="12.28515625" style="46" customWidth="1"/>
    <col min="11782" max="11782" width="16.28515625" style="46" customWidth="1"/>
    <col min="11783" max="12032" width="9.140625" style="46"/>
    <col min="12033" max="12033" width="7.85546875" style="46" bestFit="1" customWidth="1"/>
    <col min="12034" max="12034" width="53.42578125" style="46" customWidth="1"/>
    <col min="12035" max="12035" width="9.42578125" style="46" customWidth="1"/>
    <col min="12036" max="12036" width="5.5703125" style="46" customWidth="1"/>
    <col min="12037" max="12037" width="12.28515625" style="46" customWidth="1"/>
    <col min="12038" max="12038" width="16.28515625" style="46" customWidth="1"/>
    <col min="12039" max="12288" width="9.140625" style="46"/>
    <col min="12289" max="12289" width="7.85546875" style="46" bestFit="1" customWidth="1"/>
    <col min="12290" max="12290" width="53.42578125" style="46" customWidth="1"/>
    <col min="12291" max="12291" width="9.42578125" style="46" customWidth="1"/>
    <col min="12292" max="12292" width="5.5703125" style="46" customWidth="1"/>
    <col min="12293" max="12293" width="12.28515625" style="46" customWidth="1"/>
    <col min="12294" max="12294" width="16.28515625" style="46" customWidth="1"/>
    <col min="12295" max="12544" width="9.140625" style="46"/>
    <col min="12545" max="12545" width="7.85546875" style="46" bestFit="1" customWidth="1"/>
    <col min="12546" max="12546" width="53.42578125" style="46" customWidth="1"/>
    <col min="12547" max="12547" width="9.42578125" style="46" customWidth="1"/>
    <col min="12548" max="12548" width="5.5703125" style="46" customWidth="1"/>
    <col min="12549" max="12549" width="12.28515625" style="46" customWidth="1"/>
    <col min="12550" max="12550" width="16.28515625" style="46" customWidth="1"/>
    <col min="12551" max="12800" width="9.140625" style="46"/>
    <col min="12801" max="12801" width="7.85546875" style="46" bestFit="1" customWidth="1"/>
    <col min="12802" max="12802" width="53.42578125" style="46" customWidth="1"/>
    <col min="12803" max="12803" width="9.42578125" style="46" customWidth="1"/>
    <col min="12804" max="12804" width="5.5703125" style="46" customWidth="1"/>
    <col min="12805" max="12805" width="12.28515625" style="46" customWidth="1"/>
    <col min="12806" max="12806" width="16.28515625" style="46" customWidth="1"/>
    <col min="12807" max="13056" width="9.140625" style="46"/>
    <col min="13057" max="13057" width="7.85546875" style="46" bestFit="1" customWidth="1"/>
    <col min="13058" max="13058" width="53.42578125" style="46" customWidth="1"/>
    <col min="13059" max="13059" width="9.42578125" style="46" customWidth="1"/>
    <col min="13060" max="13060" width="5.5703125" style="46" customWidth="1"/>
    <col min="13061" max="13061" width="12.28515625" style="46" customWidth="1"/>
    <col min="13062" max="13062" width="16.28515625" style="46" customWidth="1"/>
    <col min="13063" max="13312" width="9.140625" style="46"/>
    <col min="13313" max="13313" width="7.85546875" style="46" bestFit="1" customWidth="1"/>
    <col min="13314" max="13314" width="53.42578125" style="46" customWidth="1"/>
    <col min="13315" max="13315" width="9.42578125" style="46" customWidth="1"/>
    <col min="13316" max="13316" width="5.5703125" style="46" customWidth="1"/>
    <col min="13317" max="13317" width="12.28515625" style="46" customWidth="1"/>
    <col min="13318" max="13318" width="16.28515625" style="46" customWidth="1"/>
    <col min="13319" max="13568" width="9.140625" style="46"/>
    <col min="13569" max="13569" width="7.85546875" style="46" bestFit="1" customWidth="1"/>
    <col min="13570" max="13570" width="53.42578125" style="46" customWidth="1"/>
    <col min="13571" max="13571" width="9.42578125" style="46" customWidth="1"/>
    <col min="13572" max="13572" width="5.5703125" style="46" customWidth="1"/>
    <col min="13573" max="13573" width="12.28515625" style="46" customWidth="1"/>
    <col min="13574" max="13574" width="16.28515625" style="46" customWidth="1"/>
    <col min="13575" max="13824" width="9.140625" style="46"/>
    <col min="13825" max="13825" width="7.85546875" style="46" bestFit="1" customWidth="1"/>
    <col min="13826" max="13826" width="53.42578125" style="46" customWidth="1"/>
    <col min="13827" max="13827" width="9.42578125" style="46" customWidth="1"/>
    <col min="13828" max="13828" width="5.5703125" style="46" customWidth="1"/>
    <col min="13829" max="13829" width="12.28515625" style="46" customWidth="1"/>
    <col min="13830" max="13830" width="16.28515625" style="46" customWidth="1"/>
    <col min="13831" max="14080" width="9.140625" style="46"/>
    <col min="14081" max="14081" width="7.85546875" style="46" bestFit="1" customWidth="1"/>
    <col min="14082" max="14082" width="53.42578125" style="46" customWidth="1"/>
    <col min="14083" max="14083" width="9.42578125" style="46" customWidth="1"/>
    <col min="14084" max="14084" width="5.5703125" style="46" customWidth="1"/>
    <col min="14085" max="14085" width="12.28515625" style="46" customWidth="1"/>
    <col min="14086" max="14086" width="16.28515625" style="46" customWidth="1"/>
    <col min="14087" max="14336" width="9.140625" style="46"/>
    <col min="14337" max="14337" width="7.85546875" style="46" bestFit="1" customWidth="1"/>
    <col min="14338" max="14338" width="53.42578125" style="46" customWidth="1"/>
    <col min="14339" max="14339" width="9.42578125" style="46" customWidth="1"/>
    <col min="14340" max="14340" width="5.5703125" style="46" customWidth="1"/>
    <col min="14341" max="14341" width="12.28515625" style="46" customWidth="1"/>
    <col min="14342" max="14342" width="16.28515625" style="46" customWidth="1"/>
    <col min="14343" max="14592" width="9.140625" style="46"/>
    <col min="14593" max="14593" width="7.85546875" style="46" bestFit="1" customWidth="1"/>
    <col min="14594" max="14594" width="53.42578125" style="46" customWidth="1"/>
    <col min="14595" max="14595" width="9.42578125" style="46" customWidth="1"/>
    <col min="14596" max="14596" width="5.5703125" style="46" customWidth="1"/>
    <col min="14597" max="14597" width="12.28515625" style="46" customWidth="1"/>
    <col min="14598" max="14598" width="16.28515625" style="46" customWidth="1"/>
    <col min="14599" max="14848" width="9.140625" style="46"/>
    <col min="14849" max="14849" width="7.85546875" style="46" bestFit="1" customWidth="1"/>
    <col min="14850" max="14850" width="53.42578125" style="46" customWidth="1"/>
    <col min="14851" max="14851" width="9.42578125" style="46" customWidth="1"/>
    <col min="14852" max="14852" width="5.5703125" style="46" customWidth="1"/>
    <col min="14853" max="14853" width="12.28515625" style="46" customWidth="1"/>
    <col min="14854" max="14854" width="16.28515625" style="46" customWidth="1"/>
    <col min="14855" max="15104" width="9.140625" style="46"/>
    <col min="15105" max="15105" width="7.85546875" style="46" bestFit="1" customWidth="1"/>
    <col min="15106" max="15106" width="53.42578125" style="46" customWidth="1"/>
    <col min="15107" max="15107" width="9.42578125" style="46" customWidth="1"/>
    <col min="15108" max="15108" width="5.5703125" style="46" customWidth="1"/>
    <col min="15109" max="15109" width="12.28515625" style="46" customWidth="1"/>
    <col min="15110" max="15110" width="16.28515625" style="46" customWidth="1"/>
    <col min="15111" max="15360" width="9.140625" style="46"/>
    <col min="15361" max="15361" width="7.85546875" style="46" bestFit="1" customWidth="1"/>
    <col min="15362" max="15362" width="53.42578125" style="46" customWidth="1"/>
    <col min="15363" max="15363" width="9.42578125" style="46" customWidth="1"/>
    <col min="15364" max="15364" width="5.5703125" style="46" customWidth="1"/>
    <col min="15365" max="15365" width="12.28515625" style="46" customWidth="1"/>
    <col min="15366" max="15366" width="16.28515625" style="46" customWidth="1"/>
    <col min="15367" max="15616" width="9.140625" style="46"/>
    <col min="15617" max="15617" width="7.85546875" style="46" bestFit="1" customWidth="1"/>
    <col min="15618" max="15618" width="53.42578125" style="46" customWidth="1"/>
    <col min="15619" max="15619" width="9.42578125" style="46" customWidth="1"/>
    <col min="15620" max="15620" width="5.5703125" style="46" customWidth="1"/>
    <col min="15621" max="15621" width="12.28515625" style="46" customWidth="1"/>
    <col min="15622" max="15622" width="16.28515625" style="46" customWidth="1"/>
    <col min="15623" max="15872" width="9.140625" style="46"/>
    <col min="15873" max="15873" width="7.85546875" style="46" bestFit="1" customWidth="1"/>
    <col min="15874" max="15874" width="53.42578125" style="46" customWidth="1"/>
    <col min="15875" max="15875" width="9.42578125" style="46" customWidth="1"/>
    <col min="15876" max="15876" width="5.5703125" style="46" customWidth="1"/>
    <col min="15877" max="15877" width="12.28515625" style="46" customWidth="1"/>
    <col min="15878" max="15878" width="16.28515625" style="46" customWidth="1"/>
    <col min="15879" max="16128" width="9.140625" style="46"/>
    <col min="16129" max="16129" width="7.85546875" style="46" bestFit="1" customWidth="1"/>
    <col min="16130" max="16130" width="53.42578125" style="46" customWidth="1"/>
    <col min="16131" max="16131" width="9.42578125" style="46" customWidth="1"/>
    <col min="16132" max="16132" width="5.5703125" style="46" customWidth="1"/>
    <col min="16133" max="16133" width="12.28515625" style="46" customWidth="1"/>
    <col min="16134" max="16134" width="16.28515625" style="46" customWidth="1"/>
    <col min="16135" max="16384" width="9.140625" style="46"/>
  </cols>
  <sheetData>
    <row r="1" spans="1:8" ht="13.5" customHeight="1" x14ac:dyDescent="0.2">
      <c r="A1" s="63" t="s">
        <v>46</v>
      </c>
      <c r="B1" s="63" t="s">
        <v>45</v>
      </c>
      <c r="C1" s="63" t="s">
        <v>44</v>
      </c>
      <c r="D1" s="63" t="s">
        <v>43</v>
      </c>
      <c r="E1" s="63" t="s">
        <v>42</v>
      </c>
      <c r="F1" s="62" t="s">
        <v>41</v>
      </c>
    </row>
    <row r="2" spans="1:8" ht="13.5" customHeight="1" x14ac:dyDescent="0.2">
      <c r="A2" s="25"/>
      <c r="B2" s="49"/>
      <c r="C2" s="48"/>
      <c r="D2" s="48"/>
      <c r="E2" s="48"/>
      <c r="F2" s="48"/>
    </row>
    <row r="3" spans="1:8" ht="18" customHeight="1" x14ac:dyDescent="0.2">
      <c r="A3" s="60" t="s">
        <v>154</v>
      </c>
      <c r="B3" s="59" t="s">
        <v>155</v>
      </c>
      <c r="C3" s="1"/>
      <c r="D3" s="1"/>
      <c r="E3" s="1"/>
      <c r="F3" s="1"/>
    </row>
    <row r="4" spans="1:8" ht="15.75" x14ac:dyDescent="0.2">
      <c r="A4" s="165"/>
      <c r="B4" s="72"/>
      <c r="C4" s="71"/>
      <c r="D4" s="71"/>
      <c r="E4" s="71"/>
      <c r="F4" s="166"/>
    </row>
    <row r="5" spans="1:8" ht="13.5" customHeight="1" x14ac:dyDescent="0.2">
      <c r="A5" s="83" t="s">
        <v>156</v>
      </c>
      <c r="B5" s="49"/>
      <c r="C5" s="48"/>
      <c r="D5" s="48"/>
      <c r="E5" s="48"/>
      <c r="F5" s="167"/>
      <c r="G5" s="167"/>
      <c r="H5" s="168"/>
    </row>
    <row r="6" spans="1:8" ht="13.5" customHeight="1" x14ac:dyDescent="0.2">
      <c r="A6" s="57" t="s">
        <v>111</v>
      </c>
      <c r="B6" s="169"/>
      <c r="C6" s="42"/>
      <c r="D6" s="42"/>
      <c r="E6" s="42"/>
      <c r="F6" s="170"/>
      <c r="G6" s="170"/>
      <c r="H6" s="171"/>
    </row>
    <row r="7" spans="1:8" ht="13.5" customHeight="1" x14ac:dyDescent="0.2">
      <c r="A7" s="57" t="s">
        <v>110</v>
      </c>
      <c r="B7" s="172"/>
      <c r="C7" s="42"/>
      <c r="D7" s="42"/>
      <c r="E7" s="42"/>
      <c r="F7" s="170"/>
      <c r="G7" s="170"/>
      <c r="H7" s="171"/>
    </row>
    <row r="8" spans="1:8" ht="13.5" customHeight="1" x14ac:dyDescent="0.2">
      <c r="A8" s="57" t="s">
        <v>109</v>
      </c>
      <c r="B8" s="172"/>
      <c r="C8" s="42"/>
      <c r="D8" s="42"/>
      <c r="E8" s="42"/>
      <c r="F8" s="170"/>
      <c r="G8" s="170"/>
      <c r="H8" s="171"/>
    </row>
    <row r="9" spans="1:8" ht="13.5" customHeight="1" x14ac:dyDescent="0.2">
      <c r="A9" s="57" t="s">
        <v>157</v>
      </c>
      <c r="B9" s="172"/>
      <c r="C9" s="42"/>
      <c r="D9" s="42"/>
      <c r="E9" s="42"/>
      <c r="F9" s="170"/>
      <c r="G9" s="170"/>
      <c r="H9" s="171"/>
    </row>
    <row r="10" spans="1:8" ht="13.5" customHeight="1" x14ac:dyDescent="0.2">
      <c r="A10" s="57" t="s">
        <v>158</v>
      </c>
      <c r="B10" s="172"/>
      <c r="C10" s="42"/>
      <c r="D10" s="42"/>
      <c r="E10" s="42"/>
      <c r="F10" s="170"/>
      <c r="G10" s="170"/>
      <c r="H10" s="171"/>
    </row>
    <row r="11" spans="1:8" ht="13.5" customHeight="1" x14ac:dyDescent="0.2">
      <c r="A11" s="57" t="s">
        <v>159</v>
      </c>
      <c r="B11" s="172"/>
      <c r="C11" s="42"/>
      <c r="D11" s="42"/>
      <c r="E11" s="42"/>
      <c r="F11" s="170"/>
      <c r="G11" s="170"/>
      <c r="H11" s="171"/>
    </row>
    <row r="12" spans="1:8" ht="13.5" customHeight="1" x14ac:dyDescent="0.2">
      <c r="A12" s="57" t="s">
        <v>93</v>
      </c>
      <c r="B12" s="172"/>
      <c r="C12" s="42"/>
      <c r="D12" s="42"/>
      <c r="E12" s="42"/>
      <c r="F12" s="170"/>
      <c r="G12" s="170"/>
      <c r="H12" s="171"/>
    </row>
    <row r="13" spans="1:8" ht="26.25" customHeight="1" x14ac:dyDescent="0.2">
      <c r="A13" s="266" t="s">
        <v>160</v>
      </c>
      <c r="B13" s="266"/>
      <c r="C13" s="266"/>
      <c r="D13" s="266"/>
      <c r="E13" s="266"/>
      <c r="F13" s="266"/>
      <c r="G13" s="170"/>
      <c r="H13" s="171"/>
    </row>
    <row r="14" spans="1:8" ht="26.25" customHeight="1" x14ac:dyDescent="0.2">
      <c r="A14" s="266"/>
      <c r="B14" s="266"/>
      <c r="C14" s="266"/>
      <c r="D14" s="266"/>
      <c r="E14" s="266"/>
      <c r="F14" s="266"/>
      <c r="G14" s="170"/>
      <c r="H14" s="171"/>
    </row>
    <row r="15" spans="1:8" ht="13.5" customHeight="1" x14ac:dyDescent="0.2">
      <c r="A15" s="57" t="s">
        <v>161</v>
      </c>
      <c r="B15" s="172"/>
      <c r="C15" s="42"/>
      <c r="D15" s="42"/>
      <c r="E15" s="42"/>
      <c r="F15" s="170"/>
      <c r="G15" s="170"/>
      <c r="H15" s="171"/>
    </row>
    <row r="16" spans="1:8" ht="13.5" customHeight="1" x14ac:dyDescent="0.2">
      <c r="A16" s="57" t="s">
        <v>162</v>
      </c>
      <c r="B16" s="172"/>
      <c r="C16" s="42"/>
      <c r="D16" s="42"/>
      <c r="E16" s="42"/>
      <c r="F16" s="170"/>
      <c r="G16" s="170"/>
      <c r="H16" s="171"/>
    </row>
    <row r="17" spans="1:8" ht="13.5" customHeight="1" x14ac:dyDescent="0.2">
      <c r="A17" s="57" t="s">
        <v>163</v>
      </c>
      <c r="B17" s="172"/>
      <c r="C17" s="42"/>
      <c r="D17" s="42"/>
      <c r="E17" s="42"/>
      <c r="F17" s="170"/>
      <c r="G17" s="170"/>
      <c r="H17" s="171"/>
    </row>
    <row r="18" spans="1:8" ht="13.5" customHeight="1" x14ac:dyDescent="0.2">
      <c r="A18" s="57" t="s">
        <v>164</v>
      </c>
      <c r="B18" s="172"/>
      <c r="C18" s="42"/>
      <c r="D18" s="42"/>
      <c r="E18" s="42"/>
      <c r="F18" s="170"/>
      <c r="G18" s="170"/>
      <c r="H18" s="171"/>
    </row>
    <row r="19" spans="1:8" ht="13.5" customHeight="1" x14ac:dyDescent="0.2">
      <c r="A19" s="57" t="s">
        <v>165</v>
      </c>
      <c r="B19" s="172"/>
      <c r="C19" s="42"/>
      <c r="D19" s="42"/>
      <c r="E19" s="42"/>
      <c r="F19" s="170"/>
      <c r="G19" s="170"/>
      <c r="H19" s="171"/>
    </row>
    <row r="20" spans="1:8" ht="13.5" customHeight="1" x14ac:dyDescent="0.2">
      <c r="A20" s="57" t="s">
        <v>166</v>
      </c>
      <c r="B20" s="172"/>
      <c r="C20" s="42"/>
      <c r="D20" s="42"/>
      <c r="E20" s="42"/>
      <c r="F20" s="170"/>
      <c r="G20" s="170"/>
      <c r="H20" s="171"/>
    </row>
    <row r="21" spans="1:8" ht="13.5" customHeight="1" x14ac:dyDescent="0.2">
      <c r="A21" s="57" t="s">
        <v>167</v>
      </c>
      <c r="B21" s="172"/>
      <c r="C21" s="42"/>
      <c r="D21" s="42"/>
      <c r="E21" s="42"/>
      <c r="F21" s="170"/>
      <c r="G21" s="170"/>
      <c r="H21" s="171"/>
    </row>
    <row r="22" spans="1:8" ht="13.5" customHeight="1" x14ac:dyDescent="0.2">
      <c r="A22" s="57" t="s">
        <v>168</v>
      </c>
      <c r="B22" s="172"/>
      <c r="C22" s="42"/>
      <c r="D22" s="42"/>
      <c r="E22" s="42"/>
      <c r="F22" s="170"/>
      <c r="G22" s="170"/>
      <c r="H22" s="171"/>
    </row>
    <row r="23" spans="1:8" ht="13.5" customHeight="1" x14ac:dyDescent="0.2">
      <c r="A23" s="57" t="s">
        <v>169</v>
      </c>
      <c r="B23" s="172"/>
      <c r="C23" s="42"/>
      <c r="D23" s="42"/>
      <c r="E23" s="42"/>
      <c r="F23" s="170"/>
      <c r="G23" s="170"/>
      <c r="H23" s="171"/>
    </row>
    <row r="24" spans="1:8" ht="13.5" customHeight="1" x14ac:dyDescent="0.2">
      <c r="A24" s="57" t="s">
        <v>170</v>
      </c>
      <c r="B24" s="172"/>
      <c r="C24" s="42"/>
      <c r="D24" s="42"/>
      <c r="E24" s="42"/>
      <c r="F24" s="170"/>
      <c r="G24" s="170"/>
      <c r="H24" s="171"/>
    </row>
    <row r="25" spans="1:8" ht="13.5" customHeight="1" x14ac:dyDescent="0.2">
      <c r="A25" s="57" t="s">
        <v>171</v>
      </c>
      <c r="B25" s="172"/>
      <c r="C25" s="42"/>
      <c r="D25" s="42"/>
      <c r="E25" s="42"/>
      <c r="F25" s="170"/>
      <c r="G25" s="170"/>
      <c r="H25" s="171"/>
    </row>
    <row r="26" spans="1:8" ht="13.5" customHeight="1" x14ac:dyDescent="0.2">
      <c r="A26" s="57" t="s">
        <v>172</v>
      </c>
      <c r="B26" s="172"/>
      <c r="C26" s="42"/>
      <c r="D26" s="42"/>
      <c r="E26" s="42"/>
      <c r="F26" s="170"/>
      <c r="G26" s="170"/>
      <c r="H26" s="171"/>
    </row>
    <row r="27" spans="1:8" ht="13.5" customHeight="1" x14ac:dyDescent="0.2">
      <c r="A27" s="57" t="s">
        <v>173</v>
      </c>
      <c r="B27" s="172"/>
      <c r="C27" s="42"/>
      <c r="D27" s="42"/>
      <c r="E27" s="42"/>
      <c r="F27" s="170"/>
      <c r="G27" s="170"/>
      <c r="H27" s="171"/>
    </row>
    <row r="28" spans="1:8" ht="13.5" customHeight="1" x14ac:dyDescent="0.2">
      <c r="A28" s="57" t="s">
        <v>174</v>
      </c>
      <c r="B28" s="172"/>
      <c r="C28" s="42"/>
      <c r="D28" s="42"/>
      <c r="E28" s="42"/>
      <c r="F28" s="170"/>
      <c r="G28" s="170"/>
      <c r="H28" s="171"/>
    </row>
    <row r="29" spans="1:8" ht="13.5" customHeight="1" x14ac:dyDescent="0.2">
      <c r="A29" s="57" t="s">
        <v>175</v>
      </c>
      <c r="B29" s="172"/>
      <c r="C29" s="42"/>
      <c r="D29" s="42"/>
      <c r="E29" s="42"/>
      <c r="F29" s="170"/>
      <c r="G29" s="170"/>
      <c r="H29" s="171"/>
    </row>
    <row r="30" spans="1:8" ht="13.5" customHeight="1" x14ac:dyDescent="0.2">
      <c r="A30" s="57" t="s">
        <v>176</v>
      </c>
      <c r="B30" s="172"/>
      <c r="C30" s="42"/>
      <c r="D30" s="42"/>
      <c r="E30" s="42"/>
      <c r="F30" s="170"/>
      <c r="G30" s="170"/>
      <c r="H30" s="171"/>
    </row>
    <row r="31" spans="1:8" ht="30.75" customHeight="1" x14ac:dyDescent="0.2">
      <c r="A31" s="266" t="s">
        <v>177</v>
      </c>
      <c r="B31" s="266"/>
      <c r="C31" s="266"/>
      <c r="D31" s="266"/>
      <c r="E31" s="266"/>
      <c r="F31" s="266"/>
    </row>
    <row r="32" spans="1:8" ht="30.75" customHeight="1" x14ac:dyDescent="0.2">
      <c r="A32" s="266"/>
      <c r="B32" s="266"/>
      <c r="C32" s="266"/>
      <c r="D32" s="266"/>
      <c r="E32" s="266"/>
      <c r="F32" s="266"/>
    </row>
    <row r="33" spans="1:6" ht="127.5" x14ac:dyDescent="0.2">
      <c r="A33" s="75"/>
      <c r="B33" s="173" t="s">
        <v>178</v>
      </c>
      <c r="C33" s="41"/>
      <c r="D33" s="77"/>
      <c r="E33" s="77"/>
      <c r="F33" s="77"/>
    </row>
    <row r="34" spans="1:6" ht="13.5" customHeight="1" x14ac:dyDescent="0.2">
      <c r="A34" s="44"/>
      <c r="B34" s="74"/>
      <c r="C34" s="26"/>
      <c r="D34" s="26"/>
      <c r="E34" s="26"/>
      <c r="F34" s="26"/>
    </row>
    <row r="35" spans="1:6" ht="15" x14ac:dyDescent="0.2">
      <c r="A35" s="25"/>
      <c r="B35" s="49"/>
      <c r="C35" s="48"/>
      <c r="D35" s="48"/>
      <c r="E35" s="48"/>
      <c r="F35" s="48"/>
    </row>
    <row r="36" spans="1:6" ht="153.75" thickBot="1" x14ac:dyDescent="0.25">
      <c r="A36" s="36" t="s">
        <v>40</v>
      </c>
      <c r="B36" s="70" t="s">
        <v>498</v>
      </c>
      <c r="C36" s="35"/>
      <c r="D36" s="40"/>
      <c r="E36" s="40"/>
      <c r="F36" s="45"/>
    </row>
    <row r="37" spans="1:6" ht="21" customHeight="1" thickBot="1" x14ac:dyDescent="0.25">
      <c r="A37" s="32"/>
      <c r="B37" s="31"/>
      <c r="C37" s="38">
        <v>45</v>
      </c>
      <c r="D37" s="29" t="s">
        <v>27</v>
      </c>
      <c r="E37" s="28"/>
      <c r="F37" s="27">
        <f>C37*E37</f>
        <v>0</v>
      </c>
    </row>
    <row r="38" spans="1:6" ht="13.5" customHeight="1" x14ac:dyDescent="0.2">
      <c r="A38" s="25"/>
      <c r="B38" s="49"/>
      <c r="C38" s="48"/>
      <c r="D38" s="48"/>
      <c r="E38" s="48"/>
      <c r="F38" s="48"/>
    </row>
    <row r="39" spans="1:6" ht="141" thickBot="1" x14ac:dyDescent="0.25">
      <c r="A39" s="36" t="s">
        <v>39</v>
      </c>
      <c r="B39" s="70" t="s">
        <v>622</v>
      </c>
      <c r="C39" s="35"/>
      <c r="D39" s="40"/>
      <c r="E39" s="40"/>
      <c r="F39" s="45"/>
    </row>
    <row r="40" spans="1:6" ht="21" customHeight="1" thickBot="1" x14ac:dyDescent="0.25">
      <c r="A40" s="32"/>
      <c r="B40" s="31"/>
      <c r="C40" s="38">
        <v>71</v>
      </c>
      <c r="D40" s="29" t="s">
        <v>27</v>
      </c>
      <c r="E40" s="28"/>
      <c r="F40" s="27">
        <f>C40*E40</f>
        <v>0</v>
      </c>
    </row>
    <row r="41" spans="1:6" ht="13.5" customHeight="1" x14ac:dyDescent="0.2">
      <c r="A41" s="25"/>
      <c r="B41" s="49"/>
      <c r="C41" s="48"/>
      <c r="D41" s="48"/>
      <c r="E41" s="48"/>
      <c r="F41" s="48"/>
    </row>
    <row r="42" spans="1:6" ht="294" thickBot="1" x14ac:dyDescent="0.25">
      <c r="A42" s="36" t="s">
        <v>37</v>
      </c>
      <c r="B42" s="70" t="s">
        <v>499</v>
      </c>
      <c r="C42" s="35"/>
      <c r="D42" s="40"/>
      <c r="E42" s="40"/>
      <c r="F42" s="45"/>
    </row>
    <row r="43" spans="1:6" ht="21" customHeight="1" thickBot="1" x14ac:dyDescent="0.25">
      <c r="A43" s="32"/>
      <c r="B43" s="31" t="s">
        <v>333</v>
      </c>
      <c r="C43" s="38">
        <v>3121</v>
      </c>
      <c r="D43" s="29" t="s">
        <v>27</v>
      </c>
      <c r="E43" s="28"/>
      <c r="F43" s="27">
        <f>C43*E43</f>
        <v>0</v>
      </c>
    </row>
    <row r="44" spans="1:6" ht="21" customHeight="1" thickBot="1" x14ac:dyDescent="0.25">
      <c r="A44" s="32"/>
      <c r="B44" s="31" t="s">
        <v>334</v>
      </c>
      <c r="C44" s="38">
        <v>684</v>
      </c>
      <c r="D44" s="29" t="s">
        <v>47</v>
      </c>
      <c r="E44" s="28"/>
      <c r="F44" s="27">
        <f>C44*E44</f>
        <v>0</v>
      </c>
    </row>
    <row r="45" spans="1:6" ht="21" customHeight="1" thickBot="1" x14ac:dyDescent="0.25">
      <c r="A45" s="32"/>
      <c r="B45" s="31" t="s">
        <v>335</v>
      </c>
      <c r="C45" s="38">
        <v>83</v>
      </c>
      <c r="D45" s="29" t="s">
        <v>27</v>
      </c>
      <c r="E45" s="28"/>
      <c r="F45" s="27">
        <f>C45*E45</f>
        <v>0</v>
      </c>
    </row>
    <row r="46" spans="1:6" ht="13.5" customHeight="1" x14ac:dyDescent="0.2">
      <c r="A46" s="25"/>
      <c r="B46" s="49"/>
      <c r="C46" s="48"/>
      <c r="D46" s="48"/>
      <c r="E46" s="48"/>
      <c r="F46" s="48"/>
    </row>
    <row r="47" spans="1:6" ht="179.25" thickBot="1" x14ac:dyDescent="0.25">
      <c r="A47" s="36" t="s">
        <v>36</v>
      </c>
      <c r="B47" s="70" t="s">
        <v>500</v>
      </c>
      <c r="C47" s="35"/>
      <c r="D47" s="40"/>
      <c r="E47" s="40"/>
      <c r="F47" s="45"/>
    </row>
    <row r="48" spans="1:6" ht="21" customHeight="1" thickBot="1" x14ac:dyDescent="0.25">
      <c r="A48" s="32"/>
      <c r="B48" s="31"/>
      <c r="C48" s="38">
        <v>141</v>
      </c>
      <c r="D48" s="29" t="s">
        <v>27</v>
      </c>
      <c r="E48" s="28"/>
      <c r="F48" s="27">
        <f>C48*E48</f>
        <v>0</v>
      </c>
    </row>
    <row r="49" spans="1:6" ht="13.5" customHeight="1" x14ac:dyDescent="0.2">
      <c r="A49" s="25"/>
      <c r="B49" s="49"/>
      <c r="C49" s="48"/>
      <c r="D49" s="48"/>
      <c r="E49" s="48"/>
      <c r="F49" s="48"/>
    </row>
    <row r="50" spans="1:6" ht="166.5" thickBot="1" x14ac:dyDescent="0.25">
      <c r="A50" s="36" t="s">
        <v>34</v>
      </c>
      <c r="B50" s="70" t="s">
        <v>439</v>
      </c>
      <c r="C50" s="35"/>
      <c r="D50" s="40"/>
      <c r="E50" s="40"/>
      <c r="F50" s="45"/>
    </row>
    <row r="51" spans="1:6" ht="21" customHeight="1" thickBot="1" x14ac:dyDescent="0.25">
      <c r="A51" s="32"/>
      <c r="B51" s="31"/>
      <c r="C51" s="38">
        <v>450</v>
      </c>
      <c r="D51" s="29" t="s">
        <v>27</v>
      </c>
      <c r="E51" s="28"/>
      <c r="F51" s="27">
        <f>C51*E51</f>
        <v>0</v>
      </c>
    </row>
    <row r="52" spans="1:6" ht="13.5" customHeight="1" x14ac:dyDescent="0.2">
      <c r="A52" s="25"/>
      <c r="B52" s="49"/>
      <c r="C52" s="48"/>
      <c r="D52" s="48"/>
      <c r="E52" s="48"/>
      <c r="F52" s="48"/>
    </row>
    <row r="53" spans="1:6" ht="153.75" thickBot="1" x14ac:dyDescent="0.25">
      <c r="A53" s="36" t="s">
        <v>32</v>
      </c>
      <c r="B53" s="70" t="s">
        <v>501</v>
      </c>
      <c r="C53" s="35"/>
      <c r="D53" s="40"/>
      <c r="E53" s="40"/>
      <c r="F53" s="45"/>
    </row>
    <row r="54" spans="1:6" ht="21" customHeight="1" thickBot="1" x14ac:dyDescent="0.25">
      <c r="A54" s="32"/>
      <c r="B54" s="31"/>
      <c r="C54" s="38">
        <v>25</v>
      </c>
      <c r="D54" s="29" t="s">
        <v>27</v>
      </c>
      <c r="E54" s="28"/>
      <c r="F54" s="27">
        <f>C54*E54</f>
        <v>0</v>
      </c>
    </row>
    <row r="55" spans="1:6" ht="13.5" customHeight="1" x14ac:dyDescent="0.2">
      <c r="A55" s="25"/>
      <c r="B55" s="49"/>
      <c r="C55" s="48"/>
      <c r="D55" s="48"/>
      <c r="E55" s="48"/>
      <c r="F55" s="48"/>
    </row>
    <row r="56" spans="1:6" ht="153.75" thickBot="1" x14ac:dyDescent="0.25">
      <c r="A56" s="36" t="s">
        <v>29</v>
      </c>
      <c r="B56" s="70" t="s">
        <v>502</v>
      </c>
      <c r="C56" s="35"/>
      <c r="D56" s="40"/>
      <c r="E56" s="40"/>
      <c r="F56" s="45"/>
    </row>
    <row r="57" spans="1:6" ht="21" customHeight="1" thickBot="1" x14ac:dyDescent="0.25">
      <c r="A57" s="32"/>
      <c r="B57" s="31"/>
      <c r="C57" s="38">
        <v>52</v>
      </c>
      <c r="D57" s="29" t="s">
        <v>27</v>
      </c>
      <c r="E57" s="28"/>
      <c r="F57" s="27">
        <f>C57*E57</f>
        <v>0</v>
      </c>
    </row>
    <row r="58" spans="1:6" ht="13.5" customHeight="1" x14ac:dyDescent="0.2">
      <c r="A58" s="25"/>
      <c r="B58" s="49"/>
      <c r="C58" s="48"/>
      <c r="D58" s="48"/>
      <c r="E58" s="48"/>
      <c r="F58" s="48"/>
    </row>
    <row r="59" spans="1:6" s="1" customFormat="1" ht="51.75" thickBot="1" x14ac:dyDescent="0.25">
      <c r="A59" s="36" t="s">
        <v>26</v>
      </c>
      <c r="B59" s="69" t="s">
        <v>179</v>
      </c>
      <c r="C59" s="35"/>
      <c r="D59" s="40"/>
      <c r="E59" s="40"/>
      <c r="F59" s="45"/>
    </row>
    <row r="60" spans="1:6" s="1" customFormat="1" ht="21.75" customHeight="1" thickBot="1" x14ac:dyDescent="0.25">
      <c r="A60" s="90"/>
      <c r="B60" s="31"/>
      <c r="C60" s="89">
        <v>0.05</v>
      </c>
      <c r="D60" s="29"/>
      <c r="E60" s="28">
        <f>SUM(F33:F59)</f>
        <v>0</v>
      </c>
      <c r="F60" s="27">
        <f>E60*C60</f>
        <v>0</v>
      </c>
    </row>
    <row r="61" spans="1:6" s="1" customFormat="1" ht="15" x14ac:dyDescent="0.2">
      <c r="A61" s="25"/>
      <c r="B61" s="26"/>
      <c r="C61" s="26"/>
      <c r="D61" s="26"/>
      <c r="E61" s="26"/>
      <c r="F61" s="26"/>
    </row>
    <row r="62" spans="1:6" s="1" customFormat="1" ht="15.75" thickBot="1" x14ac:dyDescent="0.25">
      <c r="A62" s="25"/>
      <c r="B62" s="26"/>
      <c r="C62" s="26"/>
      <c r="D62" s="26"/>
      <c r="E62" s="26"/>
      <c r="F62" s="26"/>
    </row>
    <row r="63" spans="1:6" ht="21" customHeight="1" thickBot="1" x14ac:dyDescent="0.25">
      <c r="A63" s="24" t="s">
        <v>154</v>
      </c>
      <c r="B63" s="59" t="s">
        <v>155</v>
      </c>
      <c r="C63" s="259" t="s">
        <v>23</v>
      </c>
      <c r="D63" s="256"/>
      <c r="E63" s="22"/>
      <c r="F63" s="21">
        <f>SUM(F33:F62)</f>
        <v>0</v>
      </c>
    </row>
  </sheetData>
  <mergeCells count="3">
    <mergeCell ref="A13:F14"/>
    <mergeCell ref="A31:F32"/>
    <mergeCell ref="C63:D63"/>
  </mergeCells>
  <conditionalFormatting sqref="F1:F35 F39 F41 F59:F65540">
    <cfRule type="cellIs" dxfId="32" priority="25" stopIfTrue="1" operator="equal">
      <formula>0</formula>
    </cfRule>
  </conditionalFormatting>
  <conditionalFormatting sqref="H5:H32">
    <cfRule type="cellIs" dxfId="31" priority="24" stopIfTrue="1" operator="greaterThan">
      <formula>0</formula>
    </cfRule>
  </conditionalFormatting>
  <conditionalFormatting sqref="H5:H32">
    <cfRule type="cellIs" dxfId="30" priority="22" stopIfTrue="1" operator="greaterThan">
      <formula>0</formula>
    </cfRule>
    <cfRule type="cellIs" dxfId="29" priority="23" stopIfTrue="1" operator="greaterThan">
      <formula>0</formula>
    </cfRule>
  </conditionalFormatting>
  <conditionalFormatting sqref="F59:F60">
    <cfRule type="cellIs" dxfId="28" priority="20" stopIfTrue="1" operator="equal">
      <formula>0</formula>
    </cfRule>
    <cfRule type="cellIs" dxfId="27" priority="21" stopIfTrue="1" operator="equal">
      <formula>0</formula>
    </cfRule>
  </conditionalFormatting>
  <conditionalFormatting sqref="E60">
    <cfRule type="cellIs" dxfId="26" priority="19" stopIfTrue="1" operator="equal">
      <formula>0</formula>
    </cfRule>
  </conditionalFormatting>
  <conditionalFormatting sqref="F36:F38">
    <cfRule type="cellIs" dxfId="25" priority="18" stopIfTrue="1" operator="equal">
      <formula>0</formula>
    </cfRule>
  </conditionalFormatting>
  <conditionalFormatting sqref="F42 F46">
    <cfRule type="cellIs" dxfId="24" priority="9" stopIfTrue="1" operator="equal">
      <formula>0</formula>
    </cfRule>
  </conditionalFormatting>
  <conditionalFormatting sqref="F40">
    <cfRule type="cellIs" dxfId="23" priority="14" stopIfTrue="1" operator="equal">
      <formula>0</formula>
    </cfRule>
  </conditionalFormatting>
  <conditionalFormatting sqref="F43">
    <cfRule type="cellIs" dxfId="22" priority="8" stopIfTrue="1" operator="equal">
      <formula>0</formula>
    </cfRule>
  </conditionalFormatting>
  <conditionalFormatting sqref="F53:F55">
    <cfRule type="cellIs" dxfId="21" priority="12" stopIfTrue="1" operator="equal">
      <formula>0</formula>
    </cfRule>
  </conditionalFormatting>
  <conditionalFormatting sqref="F47 F49">
    <cfRule type="cellIs" dxfId="20" priority="7" stopIfTrue="1" operator="equal">
      <formula>0</formula>
    </cfRule>
  </conditionalFormatting>
  <conditionalFormatting sqref="F48">
    <cfRule type="cellIs" dxfId="19" priority="6" stopIfTrue="1" operator="equal">
      <formula>0</formula>
    </cfRule>
  </conditionalFormatting>
  <conditionalFormatting sqref="F50 F52">
    <cfRule type="cellIs" dxfId="18" priority="5" stopIfTrue="1" operator="equal">
      <formula>0</formula>
    </cfRule>
  </conditionalFormatting>
  <conditionalFormatting sqref="F51">
    <cfRule type="cellIs" dxfId="17" priority="4" stopIfTrue="1" operator="equal">
      <formula>0</formula>
    </cfRule>
  </conditionalFormatting>
  <conditionalFormatting sqref="F45">
    <cfRule type="cellIs" dxfId="16" priority="3" stopIfTrue="1" operator="equal">
      <formula>0</formula>
    </cfRule>
  </conditionalFormatting>
  <conditionalFormatting sqref="F44">
    <cfRule type="cellIs" dxfId="15" priority="2" stopIfTrue="1" operator="equal">
      <formula>0</formula>
    </cfRule>
  </conditionalFormatting>
  <conditionalFormatting sqref="F56:F58">
    <cfRule type="cellIs" dxfId="14"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2" manualBreakCount="2">
    <brk id="34" max="5" man="1"/>
    <brk id="58"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view="pageBreakPreview" zoomScaleNormal="100" zoomScaleSheetLayoutView="100" workbookViewId="0">
      <selection activeCell="E8" sqref="E8"/>
    </sheetView>
  </sheetViews>
  <sheetFormatPr defaultRowHeight="12.75" x14ac:dyDescent="0.2"/>
  <cols>
    <col min="1" max="1" width="6.140625" style="67" bestFit="1" customWidth="1"/>
    <col min="2" max="2" width="50.42578125" style="66" customWidth="1"/>
    <col min="3" max="3" width="7.5703125" style="64" customWidth="1"/>
    <col min="4" max="4" width="5.5703125" style="65" customWidth="1"/>
    <col min="5" max="5" width="15.7109375" style="64" customWidth="1"/>
    <col min="6" max="6" width="19.7109375" style="64" customWidth="1"/>
    <col min="7" max="7" width="9.140625" style="237"/>
    <col min="8" max="13" width="9.140625" style="46"/>
    <col min="14" max="14" width="9.28515625" style="46" customWidth="1"/>
    <col min="15" max="256" width="9.140625" style="46"/>
    <col min="257" max="257" width="7.85546875" style="46" bestFit="1" customWidth="1"/>
    <col min="258" max="258" width="46.28515625" style="46" customWidth="1"/>
    <col min="259" max="259" width="7.5703125" style="46" customWidth="1"/>
    <col min="260" max="260" width="5.5703125" style="46" customWidth="1"/>
    <col min="261" max="261" width="15.7109375" style="46" customWidth="1"/>
    <col min="262" max="262" width="19.7109375" style="46" customWidth="1"/>
    <col min="263" max="269" width="9.140625" style="46"/>
    <col min="270" max="270" width="9.28515625" style="46" customWidth="1"/>
    <col min="271" max="512" width="9.140625" style="46"/>
    <col min="513" max="513" width="7.85546875" style="46" bestFit="1" customWidth="1"/>
    <col min="514" max="514" width="46.28515625" style="46" customWidth="1"/>
    <col min="515" max="515" width="7.5703125" style="46" customWidth="1"/>
    <col min="516" max="516" width="5.5703125" style="46" customWidth="1"/>
    <col min="517" max="517" width="15.7109375" style="46" customWidth="1"/>
    <col min="518" max="518" width="19.7109375" style="46" customWidth="1"/>
    <col min="519" max="525" width="9.140625" style="46"/>
    <col min="526" max="526" width="9.28515625" style="46" customWidth="1"/>
    <col min="527" max="768" width="9.140625" style="46"/>
    <col min="769" max="769" width="7.85546875" style="46" bestFit="1" customWidth="1"/>
    <col min="770" max="770" width="46.28515625" style="46" customWidth="1"/>
    <col min="771" max="771" width="7.5703125" style="46" customWidth="1"/>
    <col min="772" max="772" width="5.5703125" style="46" customWidth="1"/>
    <col min="773" max="773" width="15.7109375" style="46" customWidth="1"/>
    <col min="774" max="774" width="19.7109375" style="46" customWidth="1"/>
    <col min="775" max="781" width="9.140625" style="46"/>
    <col min="782" max="782" width="9.28515625" style="46" customWidth="1"/>
    <col min="783" max="1024" width="9.140625" style="46"/>
    <col min="1025" max="1025" width="7.85546875" style="46" bestFit="1" customWidth="1"/>
    <col min="1026" max="1026" width="46.28515625" style="46" customWidth="1"/>
    <col min="1027" max="1027" width="7.5703125" style="46" customWidth="1"/>
    <col min="1028" max="1028" width="5.5703125" style="46" customWidth="1"/>
    <col min="1029" max="1029" width="15.7109375" style="46" customWidth="1"/>
    <col min="1030" max="1030" width="19.7109375" style="46" customWidth="1"/>
    <col min="1031" max="1037" width="9.140625" style="46"/>
    <col min="1038" max="1038" width="9.28515625" style="46" customWidth="1"/>
    <col min="1039" max="1280" width="9.140625" style="46"/>
    <col min="1281" max="1281" width="7.85546875" style="46" bestFit="1" customWidth="1"/>
    <col min="1282" max="1282" width="46.28515625" style="46" customWidth="1"/>
    <col min="1283" max="1283" width="7.5703125" style="46" customWidth="1"/>
    <col min="1284" max="1284" width="5.5703125" style="46" customWidth="1"/>
    <col min="1285" max="1285" width="15.7109375" style="46" customWidth="1"/>
    <col min="1286" max="1286" width="19.7109375" style="46" customWidth="1"/>
    <col min="1287" max="1293" width="9.140625" style="46"/>
    <col min="1294" max="1294" width="9.28515625" style="46" customWidth="1"/>
    <col min="1295" max="1536" width="9.140625" style="46"/>
    <col min="1537" max="1537" width="7.85546875" style="46" bestFit="1" customWidth="1"/>
    <col min="1538" max="1538" width="46.28515625" style="46" customWidth="1"/>
    <col min="1539" max="1539" width="7.5703125" style="46" customWidth="1"/>
    <col min="1540" max="1540" width="5.5703125" style="46" customWidth="1"/>
    <col min="1541" max="1541" width="15.7109375" style="46" customWidth="1"/>
    <col min="1542" max="1542" width="19.7109375" style="46" customWidth="1"/>
    <col min="1543" max="1549" width="9.140625" style="46"/>
    <col min="1550" max="1550" width="9.28515625" style="46" customWidth="1"/>
    <col min="1551" max="1792" width="9.140625" style="46"/>
    <col min="1793" max="1793" width="7.85546875" style="46" bestFit="1" customWidth="1"/>
    <col min="1794" max="1794" width="46.28515625" style="46" customWidth="1"/>
    <col min="1795" max="1795" width="7.5703125" style="46" customWidth="1"/>
    <col min="1796" max="1796" width="5.5703125" style="46" customWidth="1"/>
    <col min="1797" max="1797" width="15.7109375" style="46" customWidth="1"/>
    <col min="1798" max="1798" width="19.7109375" style="46" customWidth="1"/>
    <col min="1799" max="1805" width="9.140625" style="46"/>
    <col min="1806" max="1806" width="9.28515625" style="46" customWidth="1"/>
    <col min="1807" max="2048" width="9.140625" style="46"/>
    <col min="2049" max="2049" width="7.85546875" style="46" bestFit="1" customWidth="1"/>
    <col min="2050" max="2050" width="46.28515625" style="46" customWidth="1"/>
    <col min="2051" max="2051" width="7.5703125" style="46" customWidth="1"/>
    <col min="2052" max="2052" width="5.5703125" style="46" customWidth="1"/>
    <col min="2053" max="2053" width="15.7109375" style="46" customWidth="1"/>
    <col min="2054" max="2054" width="19.7109375" style="46" customWidth="1"/>
    <col min="2055" max="2061" width="9.140625" style="46"/>
    <col min="2062" max="2062" width="9.28515625" style="46" customWidth="1"/>
    <col min="2063" max="2304" width="9.140625" style="46"/>
    <col min="2305" max="2305" width="7.85546875" style="46" bestFit="1" customWidth="1"/>
    <col min="2306" max="2306" width="46.28515625" style="46" customWidth="1"/>
    <col min="2307" max="2307" width="7.5703125" style="46" customWidth="1"/>
    <col min="2308" max="2308" width="5.5703125" style="46" customWidth="1"/>
    <col min="2309" max="2309" width="15.7109375" style="46" customWidth="1"/>
    <col min="2310" max="2310" width="19.7109375" style="46" customWidth="1"/>
    <col min="2311" max="2317" width="9.140625" style="46"/>
    <col min="2318" max="2318" width="9.28515625" style="46" customWidth="1"/>
    <col min="2319" max="2560" width="9.140625" style="46"/>
    <col min="2561" max="2561" width="7.85546875" style="46" bestFit="1" customWidth="1"/>
    <col min="2562" max="2562" width="46.28515625" style="46" customWidth="1"/>
    <col min="2563" max="2563" width="7.5703125" style="46" customWidth="1"/>
    <col min="2564" max="2564" width="5.5703125" style="46" customWidth="1"/>
    <col min="2565" max="2565" width="15.7109375" style="46" customWidth="1"/>
    <col min="2566" max="2566" width="19.7109375" style="46" customWidth="1"/>
    <col min="2567" max="2573" width="9.140625" style="46"/>
    <col min="2574" max="2574" width="9.28515625" style="46" customWidth="1"/>
    <col min="2575" max="2816" width="9.140625" style="46"/>
    <col min="2817" max="2817" width="7.85546875" style="46" bestFit="1" customWidth="1"/>
    <col min="2818" max="2818" width="46.28515625" style="46" customWidth="1"/>
    <col min="2819" max="2819" width="7.5703125" style="46" customWidth="1"/>
    <col min="2820" max="2820" width="5.5703125" style="46" customWidth="1"/>
    <col min="2821" max="2821" width="15.7109375" style="46" customWidth="1"/>
    <col min="2822" max="2822" width="19.7109375" style="46" customWidth="1"/>
    <col min="2823" max="2829" width="9.140625" style="46"/>
    <col min="2830" max="2830" width="9.28515625" style="46" customWidth="1"/>
    <col min="2831" max="3072" width="9.140625" style="46"/>
    <col min="3073" max="3073" width="7.85546875" style="46" bestFit="1" customWidth="1"/>
    <col min="3074" max="3074" width="46.28515625" style="46" customWidth="1"/>
    <col min="3075" max="3075" width="7.5703125" style="46" customWidth="1"/>
    <col min="3076" max="3076" width="5.5703125" style="46" customWidth="1"/>
    <col min="3077" max="3077" width="15.7109375" style="46" customWidth="1"/>
    <col min="3078" max="3078" width="19.7109375" style="46" customWidth="1"/>
    <col min="3079" max="3085" width="9.140625" style="46"/>
    <col min="3086" max="3086" width="9.28515625" style="46" customWidth="1"/>
    <col min="3087" max="3328" width="9.140625" style="46"/>
    <col min="3329" max="3329" width="7.85546875" style="46" bestFit="1" customWidth="1"/>
    <col min="3330" max="3330" width="46.28515625" style="46" customWidth="1"/>
    <col min="3331" max="3331" width="7.5703125" style="46" customWidth="1"/>
    <col min="3332" max="3332" width="5.5703125" style="46" customWidth="1"/>
    <col min="3333" max="3333" width="15.7109375" style="46" customWidth="1"/>
    <col min="3334" max="3334" width="19.7109375" style="46" customWidth="1"/>
    <col min="3335" max="3341" width="9.140625" style="46"/>
    <col min="3342" max="3342" width="9.28515625" style="46" customWidth="1"/>
    <col min="3343" max="3584" width="9.140625" style="46"/>
    <col min="3585" max="3585" width="7.85546875" style="46" bestFit="1" customWidth="1"/>
    <col min="3586" max="3586" width="46.28515625" style="46" customWidth="1"/>
    <col min="3587" max="3587" width="7.5703125" style="46" customWidth="1"/>
    <col min="3588" max="3588" width="5.5703125" style="46" customWidth="1"/>
    <col min="3589" max="3589" width="15.7109375" style="46" customWidth="1"/>
    <col min="3590" max="3590" width="19.7109375" style="46" customWidth="1"/>
    <col min="3591" max="3597" width="9.140625" style="46"/>
    <col min="3598" max="3598" width="9.28515625" style="46" customWidth="1"/>
    <col min="3599" max="3840" width="9.140625" style="46"/>
    <col min="3841" max="3841" width="7.85546875" style="46" bestFit="1" customWidth="1"/>
    <col min="3842" max="3842" width="46.28515625" style="46" customWidth="1"/>
    <col min="3843" max="3843" width="7.5703125" style="46" customWidth="1"/>
    <col min="3844" max="3844" width="5.5703125" style="46" customWidth="1"/>
    <col min="3845" max="3845" width="15.7109375" style="46" customWidth="1"/>
    <col min="3846" max="3846" width="19.7109375" style="46" customWidth="1"/>
    <col min="3847" max="3853" width="9.140625" style="46"/>
    <col min="3854" max="3854" width="9.28515625" style="46" customWidth="1"/>
    <col min="3855" max="4096" width="9.140625" style="46"/>
    <col min="4097" max="4097" width="7.85546875" style="46" bestFit="1" customWidth="1"/>
    <col min="4098" max="4098" width="46.28515625" style="46" customWidth="1"/>
    <col min="4099" max="4099" width="7.5703125" style="46" customWidth="1"/>
    <col min="4100" max="4100" width="5.5703125" style="46" customWidth="1"/>
    <col min="4101" max="4101" width="15.7109375" style="46" customWidth="1"/>
    <col min="4102" max="4102" width="19.7109375" style="46" customWidth="1"/>
    <col min="4103" max="4109" width="9.140625" style="46"/>
    <col min="4110" max="4110" width="9.28515625" style="46" customWidth="1"/>
    <col min="4111" max="4352" width="9.140625" style="46"/>
    <col min="4353" max="4353" width="7.85546875" style="46" bestFit="1" customWidth="1"/>
    <col min="4354" max="4354" width="46.28515625" style="46" customWidth="1"/>
    <col min="4355" max="4355" width="7.5703125" style="46" customWidth="1"/>
    <col min="4356" max="4356" width="5.5703125" style="46" customWidth="1"/>
    <col min="4357" max="4357" width="15.7109375" style="46" customWidth="1"/>
    <col min="4358" max="4358" width="19.7109375" style="46" customWidth="1"/>
    <col min="4359" max="4365" width="9.140625" style="46"/>
    <col min="4366" max="4366" width="9.28515625" style="46" customWidth="1"/>
    <col min="4367" max="4608" width="9.140625" style="46"/>
    <col min="4609" max="4609" width="7.85546875" style="46" bestFit="1" customWidth="1"/>
    <col min="4610" max="4610" width="46.28515625" style="46" customWidth="1"/>
    <col min="4611" max="4611" width="7.5703125" style="46" customWidth="1"/>
    <col min="4612" max="4612" width="5.5703125" style="46" customWidth="1"/>
    <col min="4613" max="4613" width="15.7109375" style="46" customWidth="1"/>
    <col min="4614" max="4614" width="19.7109375" style="46" customWidth="1"/>
    <col min="4615" max="4621" width="9.140625" style="46"/>
    <col min="4622" max="4622" width="9.28515625" style="46" customWidth="1"/>
    <col min="4623" max="4864" width="9.140625" style="46"/>
    <col min="4865" max="4865" width="7.85546875" style="46" bestFit="1" customWidth="1"/>
    <col min="4866" max="4866" width="46.28515625" style="46" customWidth="1"/>
    <col min="4867" max="4867" width="7.5703125" style="46" customWidth="1"/>
    <col min="4868" max="4868" width="5.5703125" style="46" customWidth="1"/>
    <col min="4869" max="4869" width="15.7109375" style="46" customWidth="1"/>
    <col min="4870" max="4870" width="19.7109375" style="46" customWidth="1"/>
    <col min="4871" max="4877" width="9.140625" style="46"/>
    <col min="4878" max="4878" width="9.28515625" style="46" customWidth="1"/>
    <col min="4879" max="5120" width="9.140625" style="46"/>
    <col min="5121" max="5121" width="7.85546875" style="46" bestFit="1" customWidth="1"/>
    <col min="5122" max="5122" width="46.28515625" style="46" customWidth="1"/>
    <col min="5123" max="5123" width="7.5703125" style="46" customWidth="1"/>
    <col min="5124" max="5124" width="5.5703125" style="46" customWidth="1"/>
    <col min="5125" max="5125" width="15.7109375" style="46" customWidth="1"/>
    <col min="5126" max="5126" width="19.7109375" style="46" customWidth="1"/>
    <col min="5127" max="5133" width="9.140625" style="46"/>
    <col min="5134" max="5134" width="9.28515625" style="46" customWidth="1"/>
    <col min="5135" max="5376" width="9.140625" style="46"/>
    <col min="5377" max="5377" width="7.85546875" style="46" bestFit="1" customWidth="1"/>
    <col min="5378" max="5378" width="46.28515625" style="46" customWidth="1"/>
    <col min="5379" max="5379" width="7.5703125" style="46" customWidth="1"/>
    <col min="5380" max="5380" width="5.5703125" style="46" customWidth="1"/>
    <col min="5381" max="5381" width="15.7109375" style="46" customWidth="1"/>
    <col min="5382" max="5382" width="19.7109375" style="46" customWidth="1"/>
    <col min="5383" max="5389" width="9.140625" style="46"/>
    <col min="5390" max="5390" width="9.28515625" style="46" customWidth="1"/>
    <col min="5391" max="5632" width="9.140625" style="46"/>
    <col min="5633" max="5633" width="7.85546875" style="46" bestFit="1" customWidth="1"/>
    <col min="5634" max="5634" width="46.28515625" style="46" customWidth="1"/>
    <col min="5635" max="5635" width="7.5703125" style="46" customWidth="1"/>
    <col min="5636" max="5636" width="5.5703125" style="46" customWidth="1"/>
    <col min="5637" max="5637" width="15.7109375" style="46" customWidth="1"/>
    <col min="5638" max="5638" width="19.7109375" style="46" customWidth="1"/>
    <col min="5639" max="5645" width="9.140625" style="46"/>
    <col min="5646" max="5646" width="9.28515625" style="46" customWidth="1"/>
    <col min="5647" max="5888" width="9.140625" style="46"/>
    <col min="5889" max="5889" width="7.85546875" style="46" bestFit="1" customWidth="1"/>
    <col min="5890" max="5890" width="46.28515625" style="46" customWidth="1"/>
    <col min="5891" max="5891" width="7.5703125" style="46" customWidth="1"/>
    <col min="5892" max="5892" width="5.5703125" style="46" customWidth="1"/>
    <col min="5893" max="5893" width="15.7109375" style="46" customWidth="1"/>
    <col min="5894" max="5894" width="19.7109375" style="46" customWidth="1"/>
    <col min="5895" max="5901" width="9.140625" style="46"/>
    <col min="5902" max="5902" width="9.28515625" style="46" customWidth="1"/>
    <col min="5903" max="6144" width="9.140625" style="46"/>
    <col min="6145" max="6145" width="7.85546875" style="46" bestFit="1" customWidth="1"/>
    <col min="6146" max="6146" width="46.28515625" style="46" customWidth="1"/>
    <col min="6147" max="6147" width="7.5703125" style="46" customWidth="1"/>
    <col min="6148" max="6148" width="5.5703125" style="46" customWidth="1"/>
    <col min="6149" max="6149" width="15.7109375" style="46" customWidth="1"/>
    <col min="6150" max="6150" width="19.7109375" style="46" customWidth="1"/>
    <col min="6151" max="6157" width="9.140625" style="46"/>
    <col min="6158" max="6158" width="9.28515625" style="46" customWidth="1"/>
    <col min="6159" max="6400" width="9.140625" style="46"/>
    <col min="6401" max="6401" width="7.85546875" style="46" bestFit="1" customWidth="1"/>
    <col min="6402" max="6402" width="46.28515625" style="46" customWidth="1"/>
    <col min="6403" max="6403" width="7.5703125" style="46" customWidth="1"/>
    <col min="6404" max="6404" width="5.5703125" style="46" customWidth="1"/>
    <col min="6405" max="6405" width="15.7109375" style="46" customWidth="1"/>
    <col min="6406" max="6406" width="19.7109375" style="46" customWidth="1"/>
    <col min="6407" max="6413" width="9.140625" style="46"/>
    <col min="6414" max="6414" width="9.28515625" style="46" customWidth="1"/>
    <col min="6415" max="6656" width="9.140625" style="46"/>
    <col min="6657" max="6657" width="7.85546875" style="46" bestFit="1" customWidth="1"/>
    <col min="6658" max="6658" width="46.28515625" style="46" customWidth="1"/>
    <col min="6659" max="6659" width="7.5703125" style="46" customWidth="1"/>
    <col min="6660" max="6660" width="5.5703125" style="46" customWidth="1"/>
    <col min="6661" max="6661" width="15.7109375" style="46" customWidth="1"/>
    <col min="6662" max="6662" width="19.7109375" style="46" customWidth="1"/>
    <col min="6663" max="6669" width="9.140625" style="46"/>
    <col min="6670" max="6670" width="9.28515625" style="46" customWidth="1"/>
    <col min="6671" max="6912" width="9.140625" style="46"/>
    <col min="6913" max="6913" width="7.85546875" style="46" bestFit="1" customWidth="1"/>
    <col min="6914" max="6914" width="46.28515625" style="46" customWidth="1"/>
    <col min="6915" max="6915" width="7.5703125" style="46" customWidth="1"/>
    <col min="6916" max="6916" width="5.5703125" style="46" customWidth="1"/>
    <col min="6917" max="6917" width="15.7109375" style="46" customWidth="1"/>
    <col min="6918" max="6918" width="19.7109375" style="46" customWidth="1"/>
    <col min="6919" max="6925" width="9.140625" style="46"/>
    <col min="6926" max="6926" width="9.28515625" style="46" customWidth="1"/>
    <col min="6927" max="7168" width="9.140625" style="46"/>
    <col min="7169" max="7169" width="7.85546875" style="46" bestFit="1" customWidth="1"/>
    <col min="7170" max="7170" width="46.28515625" style="46" customWidth="1"/>
    <col min="7171" max="7171" width="7.5703125" style="46" customWidth="1"/>
    <col min="7172" max="7172" width="5.5703125" style="46" customWidth="1"/>
    <col min="7173" max="7173" width="15.7109375" style="46" customWidth="1"/>
    <col min="7174" max="7174" width="19.7109375" style="46" customWidth="1"/>
    <col min="7175" max="7181" width="9.140625" style="46"/>
    <col min="7182" max="7182" width="9.28515625" style="46" customWidth="1"/>
    <col min="7183" max="7424" width="9.140625" style="46"/>
    <col min="7425" max="7425" width="7.85546875" style="46" bestFit="1" customWidth="1"/>
    <col min="7426" max="7426" width="46.28515625" style="46" customWidth="1"/>
    <col min="7427" max="7427" width="7.5703125" style="46" customWidth="1"/>
    <col min="7428" max="7428" width="5.5703125" style="46" customWidth="1"/>
    <col min="7429" max="7429" width="15.7109375" style="46" customWidth="1"/>
    <col min="7430" max="7430" width="19.7109375" style="46" customWidth="1"/>
    <col min="7431" max="7437" width="9.140625" style="46"/>
    <col min="7438" max="7438" width="9.28515625" style="46" customWidth="1"/>
    <col min="7439" max="7680" width="9.140625" style="46"/>
    <col min="7681" max="7681" width="7.85546875" style="46" bestFit="1" customWidth="1"/>
    <col min="7682" max="7682" width="46.28515625" style="46" customWidth="1"/>
    <col min="7683" max="7683" width="7.5703125" style="46" customWidth="1"/>
    <col min="7684" max="7684" width="5.5703125" style="46" customWidth="1"/>
    <col min="7685" max="7685" width="15.7109375" style="46" customWidth="1"/>
    <col min="7686" max="7686" width="19.7109375" style="46" customWidth="1"/>
    <col min="7687" max="7693" width="9.140625" style="46"/>
    <col min="7694" max="7694" width="9.28515625" style="46" customWidth="1"/>
    <col min="7695" max="7936" width="9.140625" style="46"/>
    <col min="7937" max="7937" width="7.85546875" style="46" bestFit="1" customWidth="1"/>
    <col min="7938" max="7938" width="46.28515625" style="46" customWidth="1"/>
    <col min="7939" max="7939" width="7.5703125" style="46" customWidth="1"/>
    <col min="7940" max="7940" width="5.5703125" style="46" customWidth="1"/>
    <col min="7941" max="7941" width="15.7109375" style="46" customWidth="1"/>
    <col min="7942" max="7942" width="19.7109375" style="46" customWidth="1"/>
    <col min="7943" max="7949" width="9.140625" style="46"/>
    <col min="7950" max="7950" width="9.28515625" style="46" customWidth="1"/>
    <col min="7951" max="8192" width="9.140625" style="46"/>
    <col min="8193" max="8193" width="7.85546875" style="46" bestFit="1" customWidth="1"/>
    <col min="8194" max="8194" width="46.28515625" style="46" customWidth="1"/>
    <col min="8195" max="8195" width="7.5703125" style="46" customWidth="1"/>
    <col min="8196" max="8196" width="5.5703125" style="46" customWidth="1"/>
    <col min="8197" max="8197" width="15.7109375" style="46" customWidth="1"/>
    <col min="8198" max="8198" width="19.7109375" style="46" customWidth="1"/>
    <col min="8199" max="8205" width="9.140625" style="46"/>
    <col min="8206" max="8206" width="9.28515625" style="46" customWidth="1"/>
    <col min="8207" max="8448" width="9.140625" style="46"/>
    <col min="8449" max="8449" width="7.85546875" style="46" bestFit="1" customWidth="1"/>
    <col min="8450" max="8450" width="46.28515625" style="46" customWidth="1"/>
    <col min="8451" max="8451" width="7.5703125" style="46" customWidth="1"/>
    <col min="8452" max="8452" width="5.5703125" style="46" customWidth="1"/>
    <col min="8453" max="8453" width="15.7109375" style="46" customWidth="1"/>
    <col min="8454" max="8454" width="19.7109375" style="46" customWidth="1"/>
    <col min="8455" max="8461" width="9.140625" style="46"/>
    <col min="8462" max="8462" width="9.28515625" style="46" customWidth="1"/>
    <col min="8463" max="8704" width="9.140625" style="46"/>
    <col min="8705" max="8705" width="7.85546875" style="46" bestFit="1" customWidth="1"/>
    <col min="8706" max="8706" width="46.28515625" style="46" customWidth="1"/>
    <col min="8707" max="8707" width="7.5703125" style="46" customWidth="1"/>
    <col min="8708" max="8708" width="5.5703125" style="46" customWidth="1"/>
    <col min="8709" max="8709" width="15.7109375" style="46" customWidth="1"/>
    <col min="8710" max="8710" width="19.7109375" style="46" customWidth="1"/>
    <col min="8711" max="8717" width="9.140625" style="46"/>
    <col min="8718" max="8718" width="9.28515625" style="46" customWidth="1"/>
    <col min="8719" max="8960" width="9.140625" style="46"/>
    <col min="8961" max="8961" width="7.85546875" style="46" bestFit="1" customWidth="1"/>
    <col min="8962" max="8962" width="46.28515625" style="46" customWidth="1"/>
    <col min="8963" max="8963" width="7.5703125" style="46" customWidth="1"/>
    <col min="8964" max="8964" width="5.5703125" style="46" customWidth="1"/>
    <col min="8965" max="8965" width="15.7109375" style="46" customWidth="1"/>
    <col min="8966" max="8966" width="19.7109375" style="46" customWidth="1"/>
    <col min="8967" max="8973" width="9.140625" style="46"/>
    <col min="8974" max="8974" width="9.28515625" style="46" customWidth="1"/>
    <col min="8975" max="9216" width="9.140625" style="46"/>
    <col min="9217" max="9217" width="7.85546875" style="46" bestFit="1" customWidth="1"/>
    <col min="9218" max="9218" width="46.28515625" style="46" customWidth="1"/>
    <col min="9219" max="9219" width="7.5703125" style="46" customWidth="1"/>
    <col min="9220" max="9220" width="5.5703125" style="46" customWidth="1"/>
    <col min="9221" max="9221" width="15.7109375" style="46" customWidth="1"/>
    <col min="9222" max="9222" width="19.7109375" style="46" customWidth="1"/>
    <col min="9223" max="9229" width="9.140625" style="46"/>
    <col min="9230" max="9230" width="9.28515625" style="46" customWidth="1"/>
    <col min="9231" max="9472" width="9.140625" style="46"/>
    <col min="9473" max="9473" width="7.85546875" style="46" bestFit="1" customWidth="1"/>
    <col min="9474" max="9474" width="46.28515625" style="46" customWidth="1"/>
    <col min="9475" max="9475" width="7.5703125" style="46" customWidth="1"/>
    <col min="9476" max="9476" width="5.5703125" style="46" customWidth="1"/>
    <col min="9477" max="9477" width="15.7109375" style="46" customWidth="1"/>
    <col min="9478" max="9478" width="19.7109375" style="46" customWidth="1"/>
    <col min="9479" max="9485" width="9.140625" style="46"/>
    <col min="9486" max="9486" width="9.28515625" style="46" customWidth="1"/>
    <col min="9487" max="9728" width="9.140625" style="46"/>
    <col min="9729" max="9729" width="7.85546875" style="46" bestFit="1" customWidth="1"/>
    <col min="9730" max="9730" width="46.28515625" style="46" customWidth="1"/>
    <col min="9731" max="9731" width="7.5703125" style="46" customWidth="1"/>
    <col min="9732" max="9732" width="5.5703125" style="46" customWidth="1"/>
    <col min="9733" max="9733" width="15.7109375" style="46" customWidth="1"/>
    <col min="9734" max="9734" width="19.7109375" style="46" customWidth="1"/>
    <col min="9735" max="9741" width="9.140625" style="46"/>
    <col min="9742" max="9742" width="9.28515625" style="46" customWidth="1"/>
    <col min="9743" max="9984" width="9.140625" style="46"/>
    <col min="9985" max="9985" width="7.85546875" style="46" bestFit="1" customWidth="1"/>
    <col min="9986" max="9986" width="46.28515625" style="46" customWidth="1"/>
    <col min="9987" max="9987" width="7.5703125" style="46" customWidth="1"/>
    <col min="9988" max="9988" width="5.5703125" style="46" customWidth="1"/>
    <col min="9989" max="9989" width="15.7109375" style="46" customWidth="1"/>
    <col min="9990" max="9990" width="19.7109375" style="46" customWidth="1"/>
    <col min="9991" max="9997" width="9.140625" style="46"/>
    <col min="9998" max="9998" width="9.28515625" style="46" customWidth="1"/>
    <col min="9999" max="10240" width="9.140625" style="46"/>
    <col min="10241" max="10241" width="7.85546875" style="46" bestFit="1" customWidth="1"/>
    <col min="10242" max="10242" width="46.28515625" style="46" customWidth="1"/>
    <col min="10243" max="10243" width="7.5703125" style="46" customWidth="1"/>
    <col min="10244" max="10244" width="5.5703125" style="46" customWidth="1"/>
    <col min="10245" max="10245" width="15.7109375" style="46" customWidth="1"/>
    <col min="10246" max="10246" width="19.7109375" style="46" customWidth="1"/>
    <col min="10247" max="10253" width="9.140625" style="46"/>
    <col min="10254" max="10254" width="9.28515625" style="46" customWidth="1"/>
    <col min="10255" max="10496" width="9.140625" style="46"/>
    <col min="10497" max="10497" width="7.85546875" style="46" bestFit="1" customWidth="1"/>
    <col min="10498" max="10498" width="46.28515625" style="46" customWidth="1"/>
    <col min="10499" max="10499" width="7.5703125" style="46" customWidth="1"/>
    <col min="10500" max="10500" width="5.5703125" style="46" customWidth="1"/>
    <col min="10501" max="10501" width="15.7109375" style="46" customWidth="1"/>
    <col min="10502" max="10502" width="19.7109375" style="46" customWidth="1"/>
    <col min="10503" max="10509" width="9.140625" style="46"/>
    <col min="10510" max="10510" width="9.28515625" style="46" customWidth="1"/>
    <col min="10511" max="10752" width="9.140625" style="46"/>
    <col min="10753" max="10753" width="7.85546875" style="46" bestFit="1" customWidth="1"/>
    <col min="10754" max="10754" width="46.28515625" style="46" customWidth="1"/>
    <col min="10755" max="10755" width="7.5703125" style="46" customWidth="1"/>
    <col min="10756" max="10756" width="5.5703125" style="46" customWidth="1"/>
    <col min="10757" max="10757" width="15.7109375" style="46" customWidth="1"/>
    <col min="10758" max="10758" width="19.7109375" style="46" customWidth="1"/>
    <col min="10759" max="10765" width="9.140625" style="46"/>
    <col min="10766" max="10766" width="9.28515625" style="46" customWidth="1"/>
    <col min="10767" max="11008" width="9.140625" style="46"/>
    <col min="11009" max="11009" width="7.85546875" style="46" bestFit="1" customWidth="1"/>
    <col min="11010" max="11010" width="46.28515625" style="46" customWidth="1"/>
    <col min="11011" max="11011" width="7.5703125" style="46" customWidth="1"/>
    <col min="11012" max="11012" width="5.5703125" style="46" customWidth="1"/>
    <col min="11013" max="11013" width="15.7109375" style="46" customWidth="1"/>
    <col min="11014" max="11014" width="19.7109375" style="46" customWidth="1"/>
    <col min="11015" max="11021" width="9.140625" style="46"/>
    <col min="11022" max="11022" width="9.28515625" style="46" customWidth="1"/>
    <col min="11023" max="11264" width="9.140625" style="46"/>
    <col min="11265" max="11265" width="7.85546875" style="46" bestFit="1" customWidth="1"/>
    <col min="11266" max="11266" width="46.28515625" style="46" customWidth="1"/>
    <col min="11267" max="11267" width="7.5703125" style="46" customWidth="1"/>
    <col min="11268" max="11268" width="5.5703125" style="46" customWidth="1"/>
    <col min="11269" max="11269" width="15.7109375" style="46" customWidth="1"/>
    <col min="11270" max="11270" width="19.7109375" style="46" customWidth="1"/>
    <col min="11271" max="11277" width="9.140625" style="46"/>
    <col min="11278" max="11278" width="9.28515625" style="46" customWidth="1"/>
    <col min="11279" max="11520" width="9.140625" style="46"/>
    <col min="11521" max="11521" width="7.85546875" style="46" bestFit="1" customWidth="1"/>
    <col min="11522" max="11522" width="46.28515625" style="46" customWidth="1"/>
    <col min="11523" max="11523" width="7.5703125" style="46" customWidth="1"/>
    <col min="11524" max="11524" width="5.5703125" style="46" customWidth="1"/>
    <col min="11525" max="11525" width="15.7109375" style="46" customWidth="1"/>
    <col min="11526" max="11526" width="19.7109375" style="46" customWidth="1"/>
    <col min="11527" max="11533" width="9.140625" style="46"/>
    <col min="11534" max="11534" width="9.28515625" style="46" customWidth="1"/>
    <col min="11535" max="11776" width="9.140625" style="46"/>
    <col min="11777" max="11777" width="7.85546875" style="46" bestFit="1" customWidth="1"/>
    <col min="11778" max="11778" width="46.28515625" style="46" customWidth="1"/>
    <col min="11779" max="11779" width="7.5703125" style="46" customWidth="1"/>
    <col min="11780" max="11780" width="5.5703125" style="46" customWidth="1"/>
    <col min="11781" max="11781" width="15.7109375" style="46" customWidth="1"/>
    <col min="11782" max="11782" width="19.7109375" style="46" customWidth="1"/>
    <col min="11783" max="11789" width="9.140625" style="46"/>
    <col min="11790" max="11790" width="9.28515625" style="46" customWidth="1"/>
    <col min="11791" max="12032" width="9.140625" style="46"/>
    <col min="12033" max="12033" width="7.85546875" style="46" bestFit="1" customWidth="1"/>
    <col min="12034" max="12034" width="46.28515625" style="46" customWidth="1"/>
    <col min="12035" max="12035" width="7.5703125" style="46" customWidth="1"/>
    <col min="12036" max="12036" width="5.5703125" style="46" customWidth="1"/>
    <col min="12037" max="12037" width="15.7109375" style="46" customWidth="1"/>
    <col min="12038" max="12038" width="19.7109375" style="46" customWidth="1"/>
    <col min="12039" max="12045" width="9.140625" style="46"/>
    <col min="12046" max="12046" width="9.28515625" style="46" customWidth="1"/>
    <col min="12047" max="12288" width="9.140625" style="46"/>
    <col min="12289" max="12289" width="7.85546875" style="46" bestFit="1" customWidth="1"/>
    <col min="12290" max="12290" width="46.28515625" style="46" customWidth="1"/>
    <col min="12291" max="12291" width="7.5703125" style="46" customWidth="1"/>
    <col min="12292" max="12292" width="5.5703125" style="46" customWidth="1"/>
    <col min="12293" max="12293" width="15.7109375" style="46" customWidth="1"/>
    <col min="12294" max="12294" width="19.7109375" style="46" customWidth="1"/>
    <col min="12295" max="12301" width="9.140625" style="46"/>
    <col min="12302" max="12302" width="9.28515625" style="46" customWidth="1"/>
    <col min="12303" max="12544" width="9.140625" style="46"/>
    <col min="12545" max="12545" width="7.85546875" style="46" bestFit="1" customWidth="1"/>
    <col min="12546" max="12546" width="46.28515625" style="46" customWidth="1"/>
    <col min="12547" max="12547" width="7.5703125" style="46" customWidth="1"/>
    <col min="12548" max="12548" width="5.5703125" style="46" customWidth="1"/>
    <col min="12549" max="12549" width="15.7109375" style="46" customWidth="1"/>
    <col min="12550" max="12550" width="19.7109375" style="46" customWidth="1"/>
    <col min="12551" max="12557" width="9.140625" style="46"/>
    <col min="12558" max="12558" width="9.28515625" style="46" customWidth="1"/>
    <col min="12559" max="12800" width="9.140625" style="46"/>
    <col min="12801" max="12801" width="7.85546875" style="46" bestFit="1" customWidth="1"/>
    <col min="12802" max="12802" width="46.28515625" style="46" customWidth="1"/>
    <col min="12803" max="12803" width="7.5703125" style="46" customWidth="1"/>
    <col min="12804" max="12804" width="5.5703125" style="46" customWidth="1"/>
    <col min="12805" max="12805" width="15.7109375" style="46" customWidth="1"/>
    <col min="12806" max="12806" width="19.7109375" style="46" customWidth="1"/>
    <col min="12807" max="12813" width="9.140625" style="46"/>
    <col min="12814" max="12814" width="9.28515625" style="46" customWidth="1"/>
    <col min="12815" max="13056" width="9.140625" style="46"/>
    <col min="13057" max="13057" width="7.85546875" style="46" bestFit="1" customWidth="1"/>
    <col min="13058" max="13058" width="46.28515625" style="46" customWidth="1"/>
    <col min="13059" max="13059" width="7.5703125" style="46" customWidth="1"/>
    <col min="13060" max="13060" width="5.5703125" style="46" customWidth="1"/>
    <col min="13061" max="13061" width="15.7109375" style="46" customWidth="1"/>
    <col min="13062" max="13062" width="19.7109375" style="46" customWidth="1"/>
    <col min="13063" max="13069" width="9.140625" style="46"/>
    <col min="13070" max="13070" width="9.28515625" style="46" customWidth="1"/>
    <col min="13071" max="13312" width="9.140625" style="46"/>
    <col min="13313" max="13313" width="7.85546875" style="46" bestFit="1" customWidth="1"/>
    <col min="13314" max="13314" width="46.28515625" style="46" customWidth="1"/>
    <col min="13315" max="13315" width="7.5703125" style="46" customWidth="1"/>
    <col min="13316" max="13316" width="5.5703125" style="46" customWidth="1"/>
    <col min="13317" max="13317" width="15.7109375" style="46" customWidth="1"/>
    <col min="13318" max="13318" width="19.7109375" style="46" customWidth="1"/>
    <col min="13319" max="13325" width="9.140625" style="46"/>
    <col min="13326" max="13326" width="9.28515625" style="46" customWidth="1"/>
    <col min="13327" max="13568" width="9.140625" style="46"/>
    <col min="13569" max="13569" width="7.85546875" style="46" bestFit="1" customWidth="1"/>
    <col min="13570" max="13570" width="46.28515625" style="46" customWidth="1"/>
    <col min="13571" max="13571" width="7.5703125" style="46" customWidth="1"/>
    <col min="13572" max="13572" width="5.5703125" style="46" customWidth="1"/>
    <col min="13573" max="13573" width="15.7109375" style="46" customWidth="1"/>
    <col min="13574" max="13574" width="19.7109375" style="46" customWidth="1"/>
    <col min="13575" max="13581" width="9.140625" style="46"/>
    <col min="13582" max="13582" width="9.28515625" style="46" customWidth="1"/>
    <col min="13583" max="13824" width="9.140625" style="46"/>
    <col min="13825" max="13825" width="7.85546875" style="46" bestFit="1" customWidth="1"/>
    <col min="13826" max="13826" width="46.28515625" style="46" customWidth="1"/>
    <col min="13827" max="13827" width="7.5703125" style="46" customWidth="1"/>
    <col min="13828" max="13828" width="5.5703125" style="46" customWidth="1"/>
    <col min="13829" max="13829" width="15.7109375" style="46" customWidth="1"/>
    <col min="13830" max="13830" width="19.7109375" style="46" customWidth="1"/>
    <col min="13831" max="13837" width="9.140625" style="46"/>
    <col min="13838" max="13838" width="9.28515625" style="46" customWidth="1"/>
    <col min="13839" max="14080" width="9.140625" style="46"/>
    <col min="14081" max="14081" width="7.85546875" style="46" bestFit="1" customWidth="1"/>
    <col min="14082" max="14082" width="46.28515625" style="46" customWidth="1"/>
    <col min="14083" max="14083" width="7.5703125" style="46" customWidth="1"/>
    <col min="14084" max="14084" width="5.5703125" style="46" customWidth="1"/>
    <col min="14085" max="14085" width="15.7109375" style="46" customWidth="1"/>
    <col min="14086" max="14086" width="19.7109375" style="46" customWidth="1"/>
    <col min="14087" max="14093" width="9.140625" style="46"/>
    <col min="14094" max="14094" width="9.28515625" style="46" customWidth="1"/>
    <col min="14095" max="14336" width="9.140625" style="46"/>
    <col min="14337" max="14337" width="7.85546875" style="46" bestFit="1" customWidth="1"/>
    <col min="14338" max="14338" width="46.28515625" style="46" customWidth="1"/>
    <col min="14339" max="14339" width="7.5703125" style="46" customWidth="1"/>
    <col min="14340" max="14340" width="5.5703125" style="46" customWidth="1"/>
    <col min="14341" max="14341" width="15.7109375" style="46" customWidth="1"/>
    <col min="14342" max="14342" width="19.7109375" style="46" customWidth="1"/>
    <col min="14343" max="14349" width="9.140625" style="46"/>
    <col min="14350" max="14350" width="9.28515625" style="46" customWidth="1"/>
    <col min="14351" max="14592" width="9.140625" style="46"/>
    <col min="14593" max="14593" width="7.85546875" style="46" bestFit="1" customWidth="1"/>
    <col min="14594" max="14594" width="46.28515625" style="46" customWidth="1"/>
    <col min="14595" max="14595" width="7.5703125" style="46" customWidth="1"/>
    <col min="14596" max="14596" width="5.5703125" style="46" customWidth="1"/>
    <col min="14597" max="14597" width="15.7109375" style="46" customWidth="1"/>
    <col min="14598" max="14598" width="19.7109375" style="46" customWidth="1"/>
    <col min="14599" max="14605" width="9.140625" style="46"/>
    <col min="14606" max="14606" width="9.28515625" style="46" customWidth="1"/>
    <col min="14607" max="14848" width="9.140625" style="46"/>
    <col min="14849" max="14849" width="7.85546875" style="46" bestFit="1" customWidth="1"/>
    <col min="14850" max="14850" width="46.28515625" style="46" customWidth="1"/>
    <col min="14851" max="14851" width="7.5703125" style="46" customWidth="1"/>
    <col min="14852" max="14852" width="5.5703125" style="46" customWidth="1"/>
    <col min="14853" max="14853" width="15.7109375" style="46" customWidth="1"/>
    <col min="14854" max="14854" width="19.7109375" style="46" customWidth="1"/>
    <col min="14855" max="14861" width="9.140625" style="46"/>
    <col min="14862" max="14862" width="9.28515625" style="46" customWidth="1"/>
    <col min="14863" max="15104" width="9.140625" style="46"/>
    <col min="15105" max="15105" width="7.85546875" style="46" bestFit="1" customWidth="1"/>
    <col min="15106" max="15106" width="46.28515625" style="46" customWidth="1"/>
    <col min="15107" max="15107" width="7.5703125" style="46" customWidth="1"/>
    <col min="15108" max="15108" width="5.5703125" style="46" customWidth="1"/>
    <col min="15109" max="15109" width="15.7109375" style="46" customWidth="1"/>
    <col min="15110" max="15110" width="19.7109375" style="46" customWidth="1"/>
    <col min="15111" max="15117" width="9.140625" style="46"/>
    <col min="15118" max="15118" width="9.28515625" style="46" customWidth="1"/>
    <col min="15119" max="15360" width="9.140625" style="46"/>
    <col min="15361" max="15361" width="7.85546875" style="46" bestFit="1" customWidth="1"/>
    <col min="15362" max="15362" width="46.28515625" style="46" customWidth="1"/>
    <col min="15363" max="15363" width="7.5703125" style="46" customWidth="1"/>
    <col min="15364" max="15364" width="5.5703125" style="46" customWidth="1"/>
    <col min="15365" max="15365" width="15.7109375" style="46" customWidth="1"/>
    <col min="15366" max="15366" width="19.7109375" style="46" customWidth="1"/>
    <col min="15367" max="15373" width="9.140625" style="46"/>
    <col min="15374" max="15374" width="9.28515625" style="46" customWidth="1"/>
    <col min="15375" max="15616" width="9.140625" style="46"/>
    <col min="15617" max="15617" width="7.85546875" style="46" bestFit="1" customWidth="1"/>
    <col min="15618" max="15618" width="46.28515625" style="46" customWidth="1"/>
    <col min="15619" max="15619" width="7.5703125" style="46" customWidth="1"/>
    <col min="15620" max="15620" width="5.5703125" style="46" customWidth="1"/>
    <col min="15621" max="15621" width="15.7109375" style="46" customWidth="1"/>
    <col min="15622" max="15622" width="19.7109375" style="46" customWidth="1"/>
    <col min="15623" max="15629" width="9.140625" style="46"/>
    <col min="15630" max="15630" width="9.28515625" style="46" customWidth="1"/>
    <col min="15631" max="15872" width="9.140625" style="46"/>
    <col min="15873" max="15873" width="7.85546875" style="46" bestFit="1" customWidth="1"/>
    <col min="15874" max="15874" width="46.28515625" style="46" customWidth="1"/>
    <col min="15875" max="15875" width="7.5703125" style="46" customWidth="1"/>
    <col min="15876" max="15876" width="5.5703125" style="46" customWidth="1"/>
    <col min="15877" max="15877" width="15.7109375" style="46" customWidth="1"/>
    <col min="15878" max="15878" width="19.7109375" style="46" customWidth="1"/>
    <col min="15879" max="15885" width="9.140625" style="46"/>
    <col min="15886" max="15886" width="9.28515625" style="46" customWidth="1"/>
    <col min="15887" max="16128" width="9.140625" style="46"/>
    <col min="16129" max="16129" width="7.85546875" style="46" bestFit="1" customWidth="1"/>
    <col min="16130" max="16130" width="46.28515625" style="46" customWidth="1"/>
    <col min="16131" max="16131" width="7.5703125" style="46" customWidth="1"/>
    <col min="16132" max="16132" width="5.5703125" style="46" customWidth="1"/>
    <col min="16133" max="16133" width="15.7109375" style="46" customWidth="1"/>
    <col min="16134" max="16134" width="19.7109375" style="46" customWidth="1"/>
    <col min="16135" max="16141" width="9.140625" style="46"/>
    <col min="16142" max="16142" width="9.28515625" style="46" customWidth="1"/>
    <col min="16143" max="16384" width="9.140625" style="46"/>
  </cols>
  <sheetData>
    <row r="1" spans="1:6" ht="13.5" customHeight="1" x14ac:dyDescent="0.2">
      <c r="A1" s="25"/>
      <c r="B1" s="49"/>
      <c r="C1" s="48"/>
      <c r="D1" s="48"/>
      <c r="E1" s="48"/>
      <c r="F1" s="48"/>
    </row>
    <row r="2" spans="1:6" ht="13.5" customHeight="1" x14ac:dyDescent="0.2">
      <c r="A2" s="25"/>
      <c r="B2" s="49"/>
      <c r="C2" s="48"/>
      <c r="D2" s="48"/>
      <c r="E2" s="48"/>
      <c r="F2" s="48"/>
    </row>
    <row r="3" spans="1:6" ht="18" customHeight="1" x14ac:dyDescent="0.2">
      <c r="A3" s="60" t="s">
        <v>180</v>
      </c>
      <c r="B3" s="59" t="s">
        <v>181</v>
      </c>
      <c r="C3" s="63" t="s">
        <v>44</v>
      </c>
      <c r="D3" s="63" t="s">
        <v>43</v>
      </c>
      <c r="E3" s="63" t="s">
        <v>42</v>
      </c>
      <c r="F3" s="62" t="s">
        <v>41</v>
      </c>
    </row>
    <row r="4" spans="1:6" ht="13.5" customHeight="1" x14ac:dyDescent="0.2">
      <c r="A4" s="25"/>
      <c r="B4" s="49"/>
      <c r="C4" s="48"/>
      <c r="D4" s="48"/>
      <c r="E4" s="48"/>
      <c r="F4" s="48"/>
    </row>
    <row r="5" spans="1:6" ht="13.5" customHeight="1" x14ac:dyDescent="0.2">
      <c r="A5" s="25"/>
      <c r="B5" s="49"/>
      <c r="C5" s="48"/>
      <c r="D5" s="48"/>
      <c r="E5" s="48"/>
      <c r="F5" s="48"/>
    </row>
    <row r="6" spans="1:6" ht="13.5" customHeight="1" x14ac:dyDescent="0.2">
      <c r="A6" s="25"/>
      <c r="B6" s="49"/>
      <c r="C6" s="48"/>
      <c r="D6" s="48"/>
      <c r="E6" s="48"/>
      <c r="F6" s="48"/>
    </row>
    <row r="7" spans="1:6" ht="166.5" thickBot="1" x14ac:dyDescent="0.25">
      <c r="A7" s="174" t="s">
        <v>40</v>
      </c>
      <c r="B7" s="231" t="s">
        <v>440</v>
      </c>
      <c r="C7" s="175"/>
      <c r="D7" s="176"/>
      <c r="E7" s="176"/>
      <c r="F7" s="177"/>
    </row>
    <row r="8" spans="1:6" ht="21" customHeight="1" thickBot="1" x14ac:dyDescent="0.25">
      <c r="A8" s="32"/>
      <c r="B8" s="31"/>
      <c r="C8" s="38">
        <v>2</v>
      </c>
      <c r="D8" s="29" t="s">
        <v>129</v>
      </c>
      <c r="E8" s="28"/>
      <c r="F8" s="27">
        <f>C8*E8</f>
        <v>0</v>
      </c>
    </row>
    <row r="9" spans="1:6" ht="13.5" customHeight="1" x14ac:dyDescent="0.2">
      <c r="A9" s="25"/>
      <c r="B9" s="49"/>
      <c r="C9" s="48"/>
      <c r="D9" s="48"/>
      <c r="E9" s="48"/>
      <c r="F9" s="48"/>
    </row>
    <row r="10" spans="1:6" ht="13.5" customHeight="1" thickBot="1" x14ac:dyDescent="0.25">
      <c r="A10" s="25"/>
      <c r="B10" s="49"/>
      <c r="C10" s="48"/>
      <c r="D10" s="48"/>
      <c r="E10" s="48"/>
      <c r="F10" s="48"/>
    </row>
    <row r="11" spans="1:6" ht="21" customHeight="1" thickBot="1" x14ac:dyDescent="0.25">
      <c r="A11" s="24" t="s">
        <v>180</v>
      </c>
      <c r="B11" s="59" t="s">
        <v>181</v>
      </c>
      <c r="C11" s="259" t="s">
        <v>23</v>
      </c>
      <c r="D11" s="256"/>
      <c r="E11" s="22"/>
      <c r="F11" s="21">
        <f>SUM(F5:F10)</f>
        <v>0</v>
      </c>
    </row>
    <row r="12" spans="1:6" ht="13.5" customHeight="1" x14ac:dyDescent="0.2">
      <c r="A12" s="25"/>
      <c r="B12" s="49"/>
      <c r="C12" s="48"/>
      <c r="D12" s="48"/>
      <c r="E12" s="48"/>
      <c r="F12" s="48"/>
    </row>
  </sheetData>
  <mergeCells count="1">
    <mergeCell ref="C11:D11"/>
  </mergeCells>
  <conditionalFormatting sqref="F1:F65536">
    <cfRule type="cellIs" dxfId="13" priority="2"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view="pageBreakPreview" topLeftCell="A6" zoomScaleNormal="100" zoomScaleSheetLayoutView="100" workbookViewId="0">
      <selection activeCell="F23" sqref="F23"/>
    </sheetView>
  </sheetViews>
  <sheetFormatPr defaultRowHeight="12.75" x14ac:dyDescent="0.2"/>
  <cols>
    <col min="1" max="1" width="6.140625" style="67" bestFit="1" customWidth="1"/>
    <col min="2" max="2" width="50.42578125" style="66" customWidth="1"/>
    <col min="3" max="3" width="7.5703125" style="64" customWidth="1"/>
    <col min="4" max="4" width="5.5703125" style="65" customWidth="1"/>
    <col min="5" max="5" width="15.7109375" style="64" customWidth="1"/>
    <col min="6" max="6" width="19.7109375" style="64" customWidth="1"/>
    <col min="7" max="7" width="9.140625" style="237"/>
    <col min="8" max="13" width="9.140625" style="46"/>
    <col min="14" max="14" width="9.28515625" style="46" customWidth="1"/>
    <col min="15" max="256" width="9.140625" style="46"/>
    <col min="257" max="257" width="7.85546875" style="46" bestFit="1" customWidth="1"/>
    <col min="258" max="258" width="46.28515625" style="46" customWidth="1"/>
    <col min="259" max="259" width="7.5703125" style="46" customWidth="1"/>
    <col min="260" max="260" width="5.5703125" style="46" customWidth="1"/>
    <col min="261" max="261" width="15.7109375" style="46" customWidth="1"/>
    <col min="262" max="262" width="19.7109375" style="46" customWidth="1"/>
    <col min="263" max="269" width="9.140625" style="46"/>
    <col min="270" max="270" width="9.28515625" style="46" customWidth="1"/>
    <col min="271" max="512" width="9.140625" style="46"/>
    <col min="513" max="513" width="7.85546875" style="46" bestFit="1" customWidth="1"/>
    <col min="514" max="514" width="46.28515625" style="46" customWidth="1"/>
    <col min="515" max="515" width="7.5703125" style="46" customWidth="1"/>
    <col min="516" max="516" width="5.5703125" style="46" customWidth="1"/>
    <col min="517" max="517" width="15.7109375" style="46" customWidth="1"/>
    <col min="518" max="518" width="19.7109375" style="46" customWidth="1"/>
    <col min="519" max="525" width="9.140625" style="46"/>
    <col min="526" max="526" width="9.28515625" style="46" customWidth="1"/>
    <col min="527" max="768" width="9.140625" style="46"/>
    <col min="769" max="769" width="7.85546875" style="46" bestFit="1" customWidth="1"/>
    <col min="770" max="770" width="46.28515625" style="46" customWidth="1"/>
    <col min="771" max="771" width="7.5703125" style="46" customWidth="1"/>
    <col min="772" max="772" width="5.5703125" style="46" customWidth="1"/>
    <col min="773" max="773" width="15.7109375" style="46" customWidth="1"/>
    <col min="774" max="774" width="19.7109375" style="46" customWidth="1"/>
    <col min="775" max="781" width="9.140625" style="46"/>
    <col min="782" max="782" width="9.28515625" style="46" customWidth="1"/>
    <col min="783" max="1024" width="9.140625" style="46"/>
    <col min="1025" max="1025" width="7.85546875" style="46" bestFit="1" customWidth="1"/>
    <col min="1026" max="1026" width="46.28515625" style="46" customWidth="1"/>
    <col min="1027" max="1027" width="7.5703125" style="46" customWidth="1"/>
    <col min="1028" max="1028" width="5.5703125" style="46" customWidth="1"/>
    <col min="1029" max="1029" width="15.7109375" style="46" customWidth="1"/>
    <col min="1030" max="1030" width="19.7109375" style="46" customWidth="1"/>
    <col min="1031" max="1037" width="9.140625" style="46"/>
    <col min="1038" max="1038" width="9.28515625" style="46" customWidth="1"/>
    <col min="1039" max="1280" width="9.140625" style="46"/>
    <col min="1281" max="1281" width="7.85546875" style="46" bestFit="1" customWidth="1"/>
    <col min="1282" max="1282" width="46.28515625" style="46" customWidth="1"/>
    <col min="1283" max="1283" width="7.5703125" style="46" customWidth="1"/>
    <col min="1284" max="1284" width="5.5703125" style="46" customWidth="1"/>
    <col min="1285" max="1285" width="15.7109375" style="46" customWidth="1"/>
    <col min="1286" max="1286" width="19.7109375" style="46" customWidth="1"/>
    <col min="1287" max="1293" width="9.140625" style="46"/>
    <col min="1294" max="1294" width="9.28515625" style="46" customWidth="1"/>
    <col min="1295" max="1536" width="9.140625" style="46"/>
    <col min="1537" max="1537" width="7.85546875" style="46" bestFit="1" customWidth="1"/>
    <col min="1538" max="1538" width="46.28515625" style="46" customWidth="1"/>
    <col min="1539" max="1539" width="7.5703125" style="46" customWidth="1"/>
    <col min="1540" max="1540" width="5.5703125" style="46" customWidth="1"/>
    <col min="1541" max="1541" width="15.7109375" style="46" customWidth="1"/>
    <col min="1542" max="1542" width="19.7109375" style="46" customWidth="1"/>
    <col min="1543" max="1549" width="9.140625" style="46"/>
    <col min="1550" max="1550" width="9.28515625" style="46" customWidth="1"/>
    <col min="1551" max="1792" width="9.140625" style="46"/>
    <col min="1793" max="1793" width="7.85546875" style="46" bestFit="1" customWidth="1"/>
    <col min="1794" max="1794" width="46.28515625" style="46" customWidth="1"/>
    <col min="1795" max="1795" width="7.5703125" style="46" customWidth="1"/>
    <col min="1796" max="1796" width="5.5703125" style="46" customWidth="1"/>
    <col min="1797" max="1797" width="15.7109375" style="46" customWidth="1"/>
    <col min="1798" max="1798" width="19.7109375" style="46" customWidth="1"/>
    <col min="1799" max="1805" width="9.140625" style="46"/>
    <col min="1806" max="1806" width="9.28515625" style="46" customWidth="1"/>
    <col min="1807" max="2048" width="9.140625" style="46"/>
    <col min="2049" max="2049" width="7.85546875" style="46" bestFit="1" customWidth="1"/>
    <col min="2050" max="2050" width="46.28515625" style="46" customWidth="1"/>
    <col min="2051" max="2051" width="7.5703125" style="46" customWidth="1"/>
    <col min="2052" max="2052" width="5.5703125" style="46" customWidth="1"/>
    <col min="2053" max="2053" width="15.7109375" style="46" customWidth="1"/>
    <col min="2054" max="2054" width="19.7109375" style="46" customWidth="1"/>
    <col min="2055" max="2061" width="9.140625" style="46"/>
    <col min="2062" max="2062" width="9.28515625" style="46" customWidth="1"/>
    <col min="2063" max="2304" width="9.140625" style="46"/>
    <col min="2305" max="2305" width="7.85546875" style="46" bestFit="1" customWidth="1"/>
    <col min="2306" max="2306" width="46.28515625" style="46" customWidth="1"/>
    <col min="2307" max="2307" width="7.5703125" style="46" customWidth="1"/>
    <col min="2308" max="2308" width="5.5703125" style="46" customWidth="1"/>
    <col min="2309" max="2309" width="15.7109375" style="46" customWidth="1"/>
    <col min="2310" max="2310" width="19.7109375" style="46" customWidth="1"/>
    <col min="2311" max="2317" width="9.140625" style="46"/>
    <col min="2318" max="2318" width="9.28515625" style="46" customWidth="1"/>
    <col min="2319" max="2560" width="9.140625" style="46"/>
    <col min="2561" max="2561" width="7.85546875" style="46" bestFit="1" customWidth="1"/>
    <col min="2562" max="2562" width="46.28515625" style="46" customWidth="1"/>
    <col min="2563" max="2563" width="7.5703125" style="46" customWidth="1"/>
    <col min="2564" max="2564" width="5.5703125" style="46" customWidth="1"/>
    <col min="2565" max="2565" width="15.7109375" style="46" customWidth="1"/>
    <col min="2566" max="2566" width="19.7109375" style="46" customWidth="1"/>
    <col min="2567" max="2573" width="9.140625" style="46"/>
    <col min="2574" max="2574" width="9.28515625" style="46" customWidth="1"/>
    <col min="2575" max="2816" width="9.140625" style="46"/>
    <col min="2817" max="2817" width="7.85546875" style="46" bestFit="1" customWidth="1"/>
    <col min="2818" max="2818" width="46.28515625" style="46" customWidth="1"/>
    <col min="2819" max="2819" width="7.5703125" style="46" customWidth="1"/>
    <col min="2820" max="2820" width="5.5703125" style="46" customWidth="1"/>
    <col min="2821" max="2821" width="15.7109375" style="46" customWidth="1"/>
    <col min="2822" max="2822" width="19.7109375" style="46" customWidth="1"/>
    <col min="2823" max="2829" width="9.140625" style="46"/>
    <col min="2830" max="2830" width="9.28515625" style="46" customWidth="1"/>
    <col min="2831" max="3072" width="9.140625" style="46"/>
    <col min="3073" max="3073" width="7.85546875" style="46" bestFit="1" customWidth="1"/>
    <col min="3074" max="3074" width="46.28515625" style="46" customWidth="1"/>
    <col min="3075" max="3075" width="7.5703125" style="46" customWidth="1"/>
    <col min="3076" max="3076" width="5.5703125" style="46" customWidth="1"/>
    <col min="3077" max="3077" width="15.7109375" style="46" customWidth="1"/>
    <col min="3078" max="3078" width="19.7109375" style="46" customWidth="1"/>
    <col min="3079" max="3085" width="9.140625" style="46"/>
    <col min="3086" max="3086" width="9.28515625" style="46" customWidth="1"/>
    <col min="3087" max="3328" width="9.140625" style="46"/>
    <col min="3329" max="3329" width="7.85546875" style="46" bestFit="1" customWidth="1"/>
    <col min="3330" max="3330" width="46.28515625" style="46" customWidth="1"/>
    <col min="3331" max="3331" width="7.5703125" style="46" customWidth="1"/>
    <col min="3332" max="3332" width="5.5703125" style="46" customWidth="1"/>
    <col min="3333" max="3333" width="15.7109375" style="46" customWidth="1"/>
    <col min="3334" max="3334" width="19.7109375" style="46" customWidth="1"/>
    <col min="3335" max="3341" width="9.140625" style="46"/>
    <col min="3342" max="3342" width="9.28515625" style="46" customWidth="1"/>
    <col min="3343" max="3584" width="9.140625" style="46"/>
    <col min="3585" max="3585" width="7.85546875" style="46" bestFit="1" customWidth="1"/>
    <col min="3586" max="3586" width="46.28515625" style="46" customWidth="1"/>
    <col min="3587" max="3587" width="7.5703125" style="46" customWidth="1"/>
    <col min="3588" max="3588" width="5.5703125" style="46" customWidth="1"/>
    <col min="3589" max="3589" width="15.7109375" style="46" customWidth="1"/>
    <col min="3590" max="3590" width="19.7109375" style="46" customWidth="1"/>
    <col min="3591" max="3597" width="9.140625" style="46"/>
    <col min="3598" max="3598" width="9.28515625" style="46" customWidth="1"/>
    <col min="3599" max="3840" width="9.140625" style="46"/>
    <col min="3841" max="3841" width="7.85546875" style="46" bestFit="1" customWidth="1"/>
    <col min="3842" max="3842" width="46.28515625" style="46" customWidth="1"/>
    <col min="3843" max="3843" width="7.5703125" style="46" customWidth="1"/>
    <col min="3844" max="3844" width="5.5703125" style="46" customWidth="1"/>
    <col min="3845" max="3845" width="15.7109375" style="46" customWidth="1"/>
    <col min="3846" max="3846" width="19.7109375" style="46" customWidth="1"/>
    <col min="3847" max="3853" width="9.140625" style="46"/>
    <col min="3854" max="3854" width="9.28515625" style="46" customWidth="1"/>
    <col min="3855" max="4096" width="9.140625" style="46"/>
    <col min="4097" max="4097" width="7.85546875" style="46" bestFit="1" customWidth="1"/>
    <col min="4098" max="4098" width="46.28515625" style="46" customWidth="1"/>
    <col min="4099" max="4099" width="7.5703125" style="46" customWidth="1"/>
    <col min="4100" max="4100" width="5.5703125" style="46" customWidth="1"/>
    <col min="4101" max="4101" width="15.7109375" style="46" customWidth="1"/>
    <col min="4102" max="4102" width="19.7109375" style="46" customWidth="1"/>
    <col min="4103" max="4109" width="9.140625" style="46"/>
    <col min="4110" max="4110" width="9.28515625" style="46" customWidth="1"/>
    <col min="4111" max="4352" width="9.140625" style="46"/>
    <col min="4353" max="4353" width="7.85546875" style="46" bestFit="1" customWidth="1"/>
    <col min="4354" max="4354" width="46.28515625" style="46" customWidth="1"/>
    <col min="4355" max="4355" width="7.5703125" style="46" customWidth="1"/>
    <col min="4356" max="4356" width="5.5703125" style="46" customWidth="1"/>
    <col min="4357" max="4357" width="15.7109375" style="46" customWidth="1"/>
    <col min="4358" max="4358" width="19.7109375" style="46" customWidth="1"/>
    <col min="4359" max="4365" width="9.140625" style="46"/>
    <col min="4366" max="4366" width="9.28515625" style="46" customWidth="1"/>
    <col min="4367" max="4608" width="9.140625" style="46"/>
    <col min="4609" max="4609" width="7.85546875" style="46" bestFit="1" customWidth="1"/>
    <col min="4610" max="4610" width="46.28515625" style="46" customWidth="1"/>
    <col min="4611" max="4611" width="7.5703125" style="46" customWidth="1"/>
    <col min="4612" max="4612" width="5.5703125" style="46" customWidth="1"/>
    <col min="4613" max="4613" width="15.7109375" style="46" customWidth="1"/>
    <col min="4614" max="4614" width="19.7109375" style="46" customWidth="1"/>
    <col min="4615" max="4621" width="9.140625" style="46"/>
    <col min="4622" max="4622" width="9.28515625" style="46" customWidth="1"/>
    <col min="4623" max="4864" width="9.140625" style="46"/>
    <col min="4865" max="4865" width="7.85546875" style="46" bestFit="1" customWidth="1"/>
    <col min="4866" max="4866" width="46.28515625" style="46" customWidth="1"/>
    <col min="4867" max="4867" width="7.5703125" style="46" customWidth="1"/>
    <col min="4868" max="4868" width="5.5703125" style="46" customWidth="1"/>
    <col min="4869" max="4869" width="15.7109375" style="46" customWidth="1"/>
    <col min="4870" max="4870" width="19.7109375" style="46" customWidth="1"/>
    <col min="4871" max="4877" width="9.140625" style="46"/>
    <col min="4878" max="4878" width="9.28515625" style="46" customWidth="1"/>
    <col min="4879" max="5120" width="9.140625" style="46"/>
    <col min="5121" max="5121" width="7.85546875" style="46" bestFit="1" customWidth="1"/>
    <col min="5122" max="5122" width="46.28515625" style="46" customWidth="1"/>
    <col min="5123" max="5123" width="7.5703125" style="46" customWidth="1"/>
    <col min="5124" max="5124" width="5.5703125" style="46" customWidth="1"/>
    <col min="5125" max="5125" width="15.7109375" style="46" customWidth="1"/>
    <col min="5126" max="5126" width="19.7109375" style="46" customWidth="1"/>
    <col min="5127" max="5133" width="9.140625" style="46"/>
    <col min="5134" max="5134" width="9.28515625" style="46" customWidth="1"/>
    <col min="5135" max="5376" width="9.140625" style="46"/>
    <col min="5377" max="5377" width="7.85546875" style="46" bestFit="1" customWidth="1"/>
    <col min="5378" max="5378" width="46.28515625" style="46" customWidth="1"/>
    <col min="5379" max="5379" width="7.5703125" style="46" customWidth="1"/>
    <col min="5380" max="5380" width="5.5703125" style="46" customWidth="1"/>
    <col min="5381" max="5381" width="15.7109375" style="46" customWidth="1"/>
    <col min="5382" max="5382" width="19.7109375" style="46" customWidth="1"/>
    <col min="5383" max="5389" width="9.140625" style="46"/>
    <col min="5390" max="5390" width="9.28515625" style="46" customWidth="1"/>
    <col min="5391" max="5632" width="9.140625" style="46"/>
    <col min="5633" max="5633" width="7.85546875" style="46" bestFit="1" customWidth="1"/>
    <col min="5634" max="5634" width="46.28515625" style="46" customWidth="1"/>
    <col min="5635" max="5635" width="7.5703125" style="46" customWidth="1"/>
    <col min="5636" max="5636" width="5.5703125" style="46" customWidth="1"/>
    <col min="5637" max="5637" width="15.7109375" style="46" customWidth="1"/>
    <col min="5638" max="5638" width="19.7109375" style="46" customWidth="1"/>
    <col min="5639" max="5645" width="9.140625" style="46"/>
    <col min="5646" max="5646" width="9.28515625" style="46" customWidth="1"/>
    <col min="5647" max="5888" width="9.140625" style="46"/>
    <col min="5889" max="5889" width="7.85546875" style="46" bestFit="1" customWidth="1"/>
    <col min="5890" max="5890" width="46.28515625" style="46" customWidth="1"/>
    <col min="5891" max="5891" width="7.5703125" style="46" customWidth="1"/>
    <col min="5892" max="5892" width="5.5703125" style="46" customWidth="1"/>
    <col min="5893" max="5893" width="15.7109375" style="46" customWidth="1"/>
    <col min="5894" max="5894" width="19.7109375" style="46" customWidth="1"/>
    <col min="5895" max="5901" width="9.140625" style="46"/>
    <col min="5902" max="5902" width="9.28515625" style="46" customWidth="1"/>
    <col min="5903" max="6144" width="9.140625" style="46"/>
    <col min="6145" max="6145" width="7.85546875" style="46" bestFit="1" customWidth="1"/>
    <col min="6146" max="6146" width="46.28515625" style="46" customWidth="1"/>
    <col min="6147" max="6147" width="7.5703125" style="46" customWidth="1"/>
    <col min="6148" max="6148" width="5.5703125" style="46" customWidth="1"/>
    <col min="6149" max="6149" width="15.7109375" style="46" customWidth="1"/>
    <col min="6150" max="6150" width="19.7109375" style="46" customWidth="1"/>
    <col min="6151" max="6157" width="9.140625" style="46"/>
    <col min="6158" max="6158" width="9.28515625" style="46" customWidth="1"/>
    <col min="6159" max="6400" width="9.140625" style="46"/>
    <col min="6401" max="6401" width="7.85546875" style="46" bestFit="1" customWidth="1"/>
    <col min="6402" max="6402" width="46.28515625" style="46" customWidth="1"/>
    <col min="6403" max="6403" width="7.5703125" style="46" customWidth="1"/>
    <col min="6404" max="6404" width="5.5703125" style="46" customWidth="1"/>
    <col min="6405" max="6405" width="15.7109375" style="46" customWidth="1"/>
    <col min="6406" max="6406" width="19.7109375" style="46" customWidth="1"/>
    <col min="6407" max="6413" width="9.140625" style="46"/>
    <col min="6414" max="6414" width="9.28515625" style="46" customWidth="1"/>
    <col min="6415" max="6656" width="9.140625" style="46"/>
    <col min="6657" max="6657" width="7.85546875" style="46" bestFit="1" customWidth="1"/>
    <col min="6658" max="6658" width="46.28515625" style="46" customWidth="1"/>
    <col min="6659" max="6659" width="7.5703125" style="46" customWidth="1"/>
    <col min="6660" max="6660" width="5.5703125" style="46" customWidth="1"/>
    <col min="6661" max="6661" width="15.7109375" style="46" customWidth="1"/>
    <col min="6662" max="6662" width="19.7109375" style="46" customWidth="1"/>
    <col min="6663" max="6669" width="9.140625" style="46"/>
    <col min="6670" max="6670" width="9.28515625" style="46" customWidth="1"/>
    <col min="6671" max="6912" width="9.140625" style="46"/>
    <col min="6913" max="6913" width="7.85546875" style="46" bestFit="1" customWidth="1"/>
    <col min="6914" max="6914" width="46.28515625" style="46" customWidth="1"/>
    <col min="6915" max="6915" width="7.5703125" style="46" customWidth="1"/>
    <col min="6916" max="6916" width="5.5703125" style="46" customWidth="1"/>
    <col min="6917" max="6917" width="15.7109375" style="46" customWidth="1"/>
    <col min="6918" max="6918" width="19.7109375" style="46" customWidth="1"/>
    <col min="6919" max="6925" width="9.140625" style="46"/>
    <col min="6926" max="6926" width="9.28515625" style="46" customWidth="1"/>
    <col min="6927" max="7168" width="9.140625" style="46"/>
    <col min="7169" max="7169" width="7.85546875" style="46" bestFit="1" customWidth="1"/>
    <col min="7170" max="7170" width="46.28515625" style="46" customWidth="1"/>
    <col min="7171" max="7171" width="7.5703125" style="46" customWidth="1"/>
    <col min="7172" max="7172" width="5.5703125" style="46" customWidth="1"/>
    <col min="7173" max="7173" width="15.7109375" style="46" customWidth="1"/>
    <col min="7174" max="7174" width="19.7109375" style="46" customWidth="1"/>
    <col min="7175" max="7181" width="9.140625" style="46"/>
    <col min="7182" max="7182" width="9.28515625" style="46" customWidth="1"/>
    <col min="7183" max="7424" width="9.140625" style="46"/>
    <col min="7425" max="7425" width="7.85546875" style="46" bestFit="1" customWidth="1"/>
    <col min="7426" max="7426" width="46.28515625" style="46" customWidth="1"/>
    <col min="7427" max="7427" width="7.5703125" style="46" customWidth="1"/>
    <col min="7428" max="7428" width="5.5703125" style="46" customWidth="1"/>
    <col min="7429" max="7429" width="15.7109375" style="46" customWidth="1"/>
    <col min="7430" max="7430" width="19.7109375" style="46" customWidth="1"/>
    <col min="7431" max="7437" width="9.140625" style="46"/>
    <col min="7438" max="7438" width="9.28515625" style="46" customWidth="1"/>
    <col min="7439" max="7680" width="9.140625" style="46"/>
    <col min="7681" max="7681" width="7.85546875" style="46" bestFit="1" customWidth="1"/>
    <col min="7682" max="7682" width="46.28515625" style="46" customWidth="1"/>
    <col min="7683" max="7683" width="7.5703125" style="46" customWidth="1"/>
    <col min="7684" max="7684" width="5.5703125" style="46" customWidth="1"/>
    <col min="7685" max="7685" width="15.7109375" style="46" customWidth="1"/>
    <col min="7686" max="7686" width="19.7109375" style="46" customWidth="1"/>
    <col min="7687" max="7693" width="9.140625" style="46"/>
    <col min="7694" max="7694" width="9.28515625" style="46" customWidth="1"/>
    <col min="7695" max="7936" width="9.140625" style="46"/>
    <col min="7937" max="7937" width="7.85546875" style="46" bestFit="1" customWidth="1"/>
    <col min="7938" max="7938" width="46.28515625" style="46" customWidth="1"/>
    <col min="7939" max="7939" width="7.5703125" style="46" customWidth="1"/>
    <col min="7940" max="7940" width="5.5703125" style="46" customWidth="1"/>
    <col min="7941" max="7941" width="15.7109375" style="46" customWidth="1"/>
    <col min="7942" max="7942" width="19.7109375" style="46" customWidth="1"/>
    <col min="7943" max="7949" width="9.140625" style="46"/>
    <col min="7950" max="7950" width="9.28515625" style="46" customWidth="1"/>
    <col min="7951" max="8192" width="9.140625" style="46"/>
    <col min="8193" max="8193" width="7.85546875" style="46" bestFit="1" customWidth="1"/>
    <col min="8194" max="8194" width="46.28515625" style="46" customWidth="1"/>
    <col min="8195" max="8195" width="7.5703125" style="46" customWidth="1"/>
    <col min="8196" max="8196" width="5.5703125" style="46" customWidth="1"/>
    <col min="8197" max="8197" width="15.7109375" style="46" customWidth="1"/>
    <col min="8198" max="8198" width="19.7109375" style="46" customWidth="1"/>
    <col min="8199" max="8205" width="9.140625" style="46"/>
    <col min="8206" max="8206" width="9.28515625" style="46" customWidth="1"/>
    <col min="8207" max="8448" width="9.140625" style="46"/>
    <col min="8449" max="8449" width="7.85546875" style="46" bestFit="1" customWidth="1"/>
    <col min="8450" max="8450" width="46.28515625" style="46" customWidth="1"/>
    <col min="8451" max="8451" width="7.5703125" style="46" customWidth="1"/>
    <col min="8452" max="8452" width="5.5703125" style="46" customWidth="1"/>
    <col min="8453" max="8453" width="15.7109375" style="46" customWidth="1"/>
    <col min="8454" max="8454" width="19.7109375" style="46" customWidth="1"/>
    <col min="8455" max="8461" width="9.140625" style="46"/>
    <col min="8462" max="8462" width="9.28515625" style="46" customWidth="1"/>
    <col min="8463" max="8704" width="9.140625" style="46"/>
    <col min="8705" max="8705" width="7.85546875" style="46" bestFit="1" customWidth="1"/>
    <col min="8706" max="8706" width="46.28515625" style="46" customWidth="1"/>
    <col min="8707" max="8707" width="7.5703125" style="46" customWidth="1"/>
    <col min="8708" max="8708" width="5.5703125" style="46" customWidth="1"/>
    <col min="8709" max="8709" width="15.7109375" style="46" customWidth="1"/>
    <col min="8710" max="8710" width="19.7109375" style="46" customWidth="1"/>
    <col min="8711" max="8717" width="9.140625" style="46"/>
    <col min="8718" max="8718" width="9.28515625" style="46" customWidth="1"/>
    <col min="8719" max="8960" width="9.140625" style="46"/>
    <col min="8961" max="8961" width="7.85546875" style="46" bestFit="1" customWidth="1"/>
    <col min="8962" max="8962" width="46.28515625" style="46" customWidth="1"/>
    <col min="8963" max="8963" width="7.5703125" style="46" customWidth="1"/>
    <col min="8964" max="8964" width="5.5703125" style="46" customWidth="1"/>
    <col min="8965" max="8965" width="15.7109375" style="46" customWidth="1"/>
    <col min="8966" max="8966" width="19.7109375" style="46" customWidth="1"/>
    <col min="8967" max="8973" width="9.140625" style="46"/>
    <col min="8974" max="8974" width="9.28515625" style="46" customWidth="1"/>
    <col min="8975" max="9216" width="9.140625" style="46"/>
    <col min="9217" max="9217" width="7.85546875" style="46" bestFit="1" customWidth="1"/>
    <col min="9218" max="9218" width="46.28515625" style="46" customWidth="1"/>
    <col min="9219" max="9219" width="7.5703125" style="46" customWidth="1"/>
    <col min="9220" max="9220" width="5.5703125" style="46" customWidth="1"/>
    <col min="9221" max="9221" width="15.7109375" style="46" customWidth="1"/>
    <col min="9222" max="9222" width="19.7109375" style="46" customWidth="1"/>
    <col min="9223" max="9229" width="9.140625" style="46"/>
    <col min="9230" max="9230" width="9.28515625" style="46" customWidth="1"/>
    <col min="9231" max="9472" width="9.140625" style="46"/>
    <col min="9473" max="9473" width="7.85546875" style="46" bestFit="1" customWidth="1"/>
    <col min="9474" max="9474" width="46.28515625" style="46" customWidth="1"/>
    <col min="9475" max="9475" width="7.5703125" style="46" customWidth="1"/>
    <col min="9476" max="9476" width="5.5703125" style="46" customWidth="1"/>
    <col min="9477" max="9477" width="15.7109375" style="46" customWidth="1"/>
    <col min="9478" max="9478" width="19.7109375" style="46" customWidth="1"/>
    <col min="9479" max="9485" width="9.140625" style="46"/>
    <col min="9486" max="9486" width="9.28515625" style="46" customWidth="1"/>
    <col min="9487" max="9728" width="9.140625" style="46"/>
    <col min="9729" max="9729" width="7.85546875" style="46" bestFit="1" customWidth="1"/>
    <col min="9730" max="9730" width="46.28515625" style="46" customWidth="1"/>
    <col min="9731" max="9731" width="7.5703125" style="46" customWidth="1"/>
    <col min="9732" max="9732" width="5.5703125" style="46" customWidth="1"/>
    <col min="9733" max="9733" width="15.7109375" style="46" customWidth="1"/>
    <col min="9734" max="9734" width="19.7109375" style="46" customWidth="1"/>
    <col min="9735" max="9741" width="9.140625" style="46"/>
    <col min="9742" max="9742" width="9.28515625" style="46" customWidth="1"/>
    <col min="9743" max="9984" width="9.140625" style="46"/>
    <col min="9985" max="9985" width="7.85546875" style="46" bestFit="1" customWidth="1"/>
    <col min="9986" max="9986" width="46.28515625" style="46" customWidth="1"/>
    <col min="9987" max="9987" width="7.5703125" style="46" customWidth="1"/>
    <col min="9988" max="9988" width="5.5703125" style="46" customWidth="1"/>
    <col min="9989" max="9989" width="15.7109375" style="46" customWidth="1"/>
    <col min="9990" max="9990" width="19.7109375" style="46" customWidth="1"/>
    <col min="9991" max="9997" width="9.140625" style="46"/>
    <col min="9998" max="9998" width="9.28515625" style="46" customWidth="1"/>
    <col min="9999" max="10240" width="9.140625" style="46"/>
    <col min="10241" max="10241" width="7.85546875" style="46" bestFit="1" customWidth="1"/>
    <col min="10242" max="10242" width="46.28515625" style="46" customWidth="1"/>
    <col min="10243" max="10243" width="7.5703125" style="46" customWidth="1"/>
    <col min="10244" max="10244" width="5.5703125" style="46" customWidth="1"/>
    <col min="10245" max="10245" width="15.7109375" style="46" customWidth="1"/>
    <col min="10246" max="10246" width="19.7109375" style="46" customWidth="1"/>
    <col min="10247" max="10253" width="9.140625" style="46"/>
    <col min="10254" max="10254" width="9.28515625" style="46" customWidth="1"/>
    <col min="10255" max="10496" width="9.140625" style="46"/>
    <col min="10497" max="10497" width="7.85546875" style="46" bestFit="1" customWidth="1"/>
    <col min="10498" max="10498" width="46.28515625" style="46" customWidth="1"/>
    <col min="10499" max="10499" width="7.5703125" style="46" customWidth="1"/>
    <col min="10500" max="10500" width="5.5703125" style="46" customWidth="1"/>
    <col min="10501" max="10501" width="15.7109375" style="46" customWidth="1"/>
    <col min="10502" max="10502" width="19.7109375" style="46" customWidth="1"/>
    <col min="10503" max="10509" width="9.140625" style="46"/>
    <col min="10510" max="10510" width="9.28515625" style="46" customWidth="1"/>
    <col min="10511" max="10752" width="9.140625" style="46"/>
    <col min="10753" max="10753" width="7.85546875" style="46" bestFit="1" customWidth="1"/>
    <col min="10754" max="10754" width="46.28515625" style="46" customWidth="1"/>
    <col min="10755" max="10755" width="7.5703125" style="46" customWidth="1"/>
    <col min="10756" max="10756" width="5.5703125" style="46" customWidth="1"/>
    <col min="10757" max="10757" width="15.7109375" style="46" customWidth="1"/>
    <col min="10758" max="10758" width="19.7109375" style="46" customWidth="1"/>
    <col min="10759" max="10765" width="9.140625" style="46"/>
    <col min="10766" max="10766" width="9.28515625" style="46" customWidth="1"/>
    <col min="10767" max="11008" width="9.140625" style="46"/>
    <col min="11009" max="11009" width="7.85546875" style="46" bestFit="1" customWidth="1"/>
    <col min="11010" max="11010" width="46.28515625" style="46" customWidth="1"/>
    <col min="11011" max="11011" width="7.5703125" style="46" customWidth="1"/>
    <col min="11012" max="11012" width="5.5703125" style="46" customWidth="1"/>
    <col min="11013" max="11013" width="15.7109375" style="46" customWidth="1"/>
    <col min="11014" max="11014" width="19.7109375" style="46" customWidth="1"/>
    <col min="11015" max="11021" width="9.140625" style="46"/>
    <col min="11022" max="11022" width="9.28515625" style="46" customWidth="1"/>
    <col min="11023" max="11264" width="9.140625" style="46"/>
    <col min="11265" max="11265" width="7.85546875" style="46" bestFit="1" customWidth="1"/>
    <col min="11266" max="11266" width="46.28515625" style="46" customWidth="1"/>
    <col min="11267" max="11267" width="7.5703125" style="46" customWidth="1"/>
    <col min="11268" max="11268" width="5.5703125" style="46" customWidth="1"/>
    <col min="11269" max="11269" width="15.7109375" style="46" customWidth="1"/>
    <col min="11270" max="11270" width="19.7109375" style="46" customWidth="1"/>
    <col min="11271" max="11277" width="9.140625" style="46"/>
    <col min="11278" max="11278" width="9.28515625" style="46" customWidth="1"/>
    <col min="11279" max="11520" width="9.140625" style="46"/>
    <col min="11521" max="11521" width="7.85546875" style="46" bestFit="1" customWidth="1"/>
    <col min="11522" max="11522" width="46.28515625" style="46" customWidth="1"/>
    <col min="11523" max="11523" width="7.5703125" style="46" customWidth="1"/>
    <col min="11524" max="11524" width="5.5703125" style="46" customWidth="1"/>
    <col min="11525" max="11525" width="15.7109375" style="46" customWidth="1"/>
    <col min="11526" max="11526" width="19.7109375" style="46" customWidth="1"/>
    <col min="11527" max="11533" width="9.140625" style="46"/>
    <col min="11534" max="11534" width="9.28515625" style="46" customWidth="1"/>
    <col min="11535" max="11776" width="9.140625" style="46"/>
    <col min="11777" max="11777" width="7.85546875" style="46" bestFit="1" customWidth="1"/>
    <col min="11778" max="11778" width="46.28515625" style="46" customWidth="1"/>
    <col min="11779" max="11779" width="7.5703125" style="46" customWidth="1"/>
    <col min="11780" max="11780" width="5.5703125" style="46" customWidth="1"/>
    <col min="11781" max="11781" width="15.7109375" style="46" customWidth="1"/>
    <col min="11782" max="11782" width="19.7109375" style="46" customWidth="1"/>
    <col min="11783" max="11789" width="9.140625" style="46"/>
    <col min="11790" max="11790" width="9.28515625" style="46" customWidth="1"/>
    <col min="11791" max="12032" width="9.140625" style="46"/>
    <col min="12033" max="12033" width="7.85546875" style="46" bestFit="1" customWidth="1"/>
    <col min="12034" max="12034" width="46.28515625" style="46" customWidth="1"/>
    <col min="12035" max="12035" width="7.5703125" style="46" customWidth="1"/>
    <col min="12036" max="12036" width="5.5703125" style="46" customWidth="1"/>
    <col min="12037" max="12037" width="15.7109375" style="46" customWidth="1"/>
    <col min="12038" max="12038" width="19.7109375" style="46" customWidth="1"/>
    <col min="12039" max="12045" width="9.140625" style="46"/>
    <col min="12046" max="12046" width="9.28515625" style="46" customWidth="1"/>
    <col min="12047" max="12288" width="9.140625" style="46"/>
    <col min="12289" max="12289" width="7.85546875" style="46" bestFit="1" customWidth="1"/>
    <col min="12290" max="12290" width="46.28515625" style="46" customWidth="1"/>
    <col min="12291" max="12291" width="7.5703125" style="46" customWidth="1"/>
    <col min="12292" max="12292" width="5.5703125" style="46" customWidth="1"/>
    <col min="12293" max="12293" width="15.7109375" style="46" customWidth="1"/>
    <col min="12294" max="12294" width="19.7109375" style="46" customWidth="1"/>
    <col min="12295" max="12301" width="9.140625" style="46"/>
    <col min="12302" max="12302" width="9.28515625" style="46" customWidth="1"/>
    <col min="12303" max="12544" width="9.140625" style="46"/>
    <col min="12545" max="12545" width="7.85546875" style="46" bestFit="1" customWidth="1"/>
    <col min="12546" max="12546" width="46.28515625" style="46" customWidth="1"/>
    <col min="12547" max="12547" width="7.5703125" style="46" customWidth="1"/>
    <col min="12548" max="12548" width="5.5703125" style="46" customWidth="1"/>
    <col min="12549" max="12549" width="15.7109375" style="46" customWidth="1"/>
    <col min="12550" max="12550" width="19.7109375" style="46" customWidth="1"/>
    <col min="12551" max="12557" width="9.140625" style="46"/>
    <col min="12558" max="12558" width="9.28515625" style="46" customWidth="1"/>
    <col min="12559" max="12800" width="9.140625" style="46"/>
    <col min="12801" max="12801" width="7.85546875" style="46" bestFit="1" customWidth="1"/>
    <col min="12802" max="12802" width="46.28515625" style="46" customWidth="1"/>
    <col min="12803" max="12803" width="7.5703125" style="46" customWidth="1"/>
    <col min="12804" max="12804" width="5.5703125" style="46" customWidth="1"/>
    <col min="12805" max="12805" width="15.7109375" style="46" customWidth="1"/>
    <col min="12806" max="12806" width="19.7109375" style="46" customWidth="1"/>
    <col min="12807" max="12813" width="9.140625" style="46"/>
    <col min="12814" max="12814" width="9.28515625" style="46" customWidth="1"/>
    <col min="12815" max="13056" width="9.140625" style="46"/>
    <col min="13057" max="13057" width="7.85546875" style="46" bestFit="1" customWidth="1"/>
    <col min="13058" max="13058" width="46.28515625" style="46" customWidth="1"/>
    <col min="13059" max="13059" width="7.5703125" style="46" customWidth="1"/>
    <col min="13060" max="13060" width="5.5703125" style="46" customWidth="1"/>
    <col min="13061" max="13061" width="15.7109375" style="46" customWidth="1"/>
    <col min="13062" max="13062" width="19.7109375" style="46" customWidth="1"/>
    <col min="13063" max="13069" width="9.140625" style="46"/>
    <col min="13070" max="13070" width="9.28515625" style="46" customWidth="1"/>
    <col min="13071" max="13312" width="9.140625" style="46"/>
    <col min="13313" max="13313" width="7.85546875" style="46" bestFit="1" customWidth="1"/>
    <col min="13314" max="13314" width="46.28515625" style="46" customWidth="1"/>
    <col min="13315" max="13315" width="7.5703125" style="46" customWidth="1"/>
    <col min="13316" max="13316" width="5.5703125" style="46" customWidth="1"/>
    <col min="13317" max="13317" width="15.7109375" style="46" customWidth="1"/>
    <col min="13318" max="13318" width="19.7109375" style="46" customWidth="1"/>
    <col min="13319" max="13325" width="9.140625" style="46"/>
    <col min="13326" max="13326" width="9.28515625" style="46" customWidth="1"/>
    <col min="13327" max="13568" width="9.140625" style="46"/>
    <col min="13569" max="13569" width="7.85546875" style="46" bestFit="1" customWidth="1"/>
    <col min="13570" max="13570" width="46.28515625" style="46" customWidth="1"/>
    <col min="13571" max="13571" width="7.5703125" style="46" customWidth="1"/>
    <col min="13572" max="13572" width="5.5703125" style="46" customWidth="1"/>
    <col min="13573" max="13573" width="15.7109375" style="46" customWidth="1"/>
    <col min="13574" max="13574" width="19.7109375" style="46" customWidth="1"/>
    <col min="13575" max="13581" width="9.140625" style="46"/>
    <col min="13582" max="13582" width="9.28515625" style="46" customWidth="1"/>
    <col min="13583" max="13824" width="9.140625" style="46"/>
    <col min="13825" max="13825" width="7.85546875" style="46" bestFit="1" customWidth="1"/>
    <col min="13826" max="13826" width="46.28515625" style="46" customWidth="1"/>
    <col min="13827" max="13827" width="7.5703125" style="46" customWidth="1"/>
    <col min="13828" max="13828" width="5.5703125" style="46" customWidth="1"/>
    <col min="13829" max="13829" width="15.7109375" style="46" customWidth="1"/>
    <col min="13830" max="13830" width="19.7109375" style="46" customWidth="1"/>
    <col min="13831" max="13837" width="9.140625" style="46"/>
    <col min="13838" max="13838" width="9.28515625" style="46" customWidth="1"/>
    <col min="13839" max="14080" width="9.140625" style="46"/>
    <col min="14081" max="14081" width="7.85546875" style="46" bestFit="1" customWidth="1"/>
    <col min="14082" max="14082" width="46.28515625" style="46" customWidth="1"/>
    <col min="14083" max="14083" width="7.5703125" style="46" customWidth="1"/>
    <col min="14084" max="14084" width="5.5703125" style="46" customWidth="1"/>
    <col min="14085" max="14085" width="15.7109375" style="46" customWidth="1"/>
    <col min="14086" max="14086" width="19.7109375" style="46" customWidth="1"/>
    <col min="14087" max="14093" width="9.140625" style="46"/>
    <col min="14094" max="14094" width="9.28515625" style="46" customWidth="1"/>
    <col min="14095" max="14336" width="9.140625" style="46"/>
    <col min="14337" max="14337" width="7.85546875" style="46" bestFit="1" customWidth="1"/>
    <col min="14338" max="14338" width="46.28515625" style="46" customWidth="1"/>
    <col min="14339" max="14339" width="7.5703125" style="46" customWidth="1"/>
    <col min="14340" max="14340" width="5.5703125" style="46" customWidth="1"/>
    <col min="14341" max="14341" width="15.7109375" style="46" customWidth="1"/>
    <col min="14342" max="14342" width="19.7109375" style="46" customWidth="1"/>
    <col min="14343" max="14349" width="9.140625" style="46"/>
    <col min="14350" max="14350" width="9.28515625" style="46" customWidth="1"/>
    <col min="14351" max="14592" width="9.140625" style="46"/>
    <col min="14593" max="14593" width="7.85546875" style="46" bestFit="1" customWidth="1"/>
    <col min="14594" max="14594" width="46.28515625" style="46" customWidth="1"/>
    <col min="14595" max="14595" width="7.5703125" style="46" customWidth="1"/>
    <col min="14596" max="14596" width="5.5703125" style="46" customWidth="1"/>
    <col min="14597" max="14597" width="15.7109375" style="46" customWidth="1"/>
    <col min="14598" max="14598" width="19.7109375" style="46" customWidth="1"/>
    <col min="14599" max="14605" width="9.140625" style="46"/>
    <col min="14606" max="14606" width="9.28515625" style="46" customWidth="1"/>
    <col min="14607" max="14848" width="9.140625" style="46"/>
    <col min="14849" max="14849" width="7.85546875" style="46" bestFit="1" customWidth="1"/>
    <col min="14850" max="14850" width="46.28515625" style="46" customWidth="1"/>
    <col min="14851" max="14851" width="7.5703125" style="46" customWidth="1"/>
    <col min="14852" max="14852" width="5.5703125" style="46" customWidth="1"/>
    <col min="14853" max="14853" width="15.7109375" style="46" customWidth="1"/>
    <col min="14854" max="14854" width="19.7109375" style="46" customWidth="1"/>
    <col min="14855" max="14861" width="9.140625" style="46"/>
    <col min="14862" max="14862" width="9.28515625" style="46" customWidth="1"/>
    <col min="14863" max="15104" width="9.140625" style="46"/>
    <col min="15105" max="15105" width="7.85546875" style="46" bestFit="1" customWidth="1"/>
    <col min="15106" max="15106" width="46.28515625" style="46" customWidth="1"/>
    <col min="15107" max="15107" width="7.5703125" style="46" customWidth="1"/>
    <col min="15108" max="15108" width="5.5703125" style="46" customWidth="1"/>
    <col min="15109" max="15109" width="15.7109375" style="46" customWidth="1"/>
    <col min="15110" max="15110" width="19.7109375" style="46" customWidth="1"/>
    <col min="15111" max="15117" width="9.140625" style="46"/>
    <col min="15118" max="15118" width="9.28515625" style="46" customWidth="1"/>
    <col min="15119" max="15360" width="9.140625" style="46"/>
    <col min="15361" max="15361" width="7.85546875" style="46" bestFit="1" customWidth="1"/>
    <col min="15362" max="15362" width="46.28515625" style="46" customWidth="1"/>
    <col min="15363" max="15363" width="7.5703125" style="46" customWidth="1"/>
    <col min="15364" max="15364" width="5.5703125" style="46" customWidth="1"/>
    <col min="15365" max="15365" width="15.7109375" style="46" customWidth="1"/>
    <col min="15366" max="15366" width="19.7109375" style="46" customWidth="1"/>
    <col min="15367" max="15373" width="9.140625" style="46"/>
    <col min="15374" max="15374" width="9.28515625" style="46" customWidth="1"/>
    <col min="15375" max="15616" width="9.140625" style="46"/>
    <col min="15617" max="15617" width="7.85546875" style="46" bestFit="1" customWidth="1"/>
    <col min="15618" max="15618" width="46.28515625" style="46" customWidth="1"/>
    <col min="15619" max="15619" width="7.5703125" style="46" customWidth="1"/>
    <col min="15620" max="15620" width="5.5703125" style="46" customWidth="1"/>
    <col min="15621" max="15621" width="15.7109375" style="46" customWidth="1"/>
    <col min="15622" max="15622" width="19.7109375" style="46" customWidth="1"/>
    <col min="15623" max="15629" width="9.140625" style="46"/>
    <col min="15630" max="15630" width="9.28515625" style="46" customWidth="1"/>
    <col min="15631" max="15872" width="9.140625" style="46"/>
    <col min="15873" max="15873" width="7.85546875" style="46" bestFit="1" customWidth="1"/>
    <col min="15874" max="15874" width="46.28515625" style="46" customWidth="1"/>
    <col min="15875" max="15875" width="7.5703125" style="46" customWidth="1"/>
    <col min="15876" max="15876" width="5.5703125" style="46" customWidth="1"/>
    <col min="15877" max="15877" width="15.7109375" style="46" customWidth="1"/>
    <col min="15878" max="15878" width="19.7109375" style="46" customWidth="1"/>
    <col min="15879" max="15885" width="9.140625" style="46"/>
    <col min="15886" max="15886" width="9.28515625" style="46" customWidth="1"/>
    <col min="15887" max="16128" width="9.140625" style="46"/>
    <col min="16129" max="16129" width="7.85546875" style="46" bestFit="1" customWidth="1"/>
    <col min="16130" max="16130" width="46.28515625" style="46" customWidth="1"/>
    <col min="16131" max="16131" width="7.5703125" style="46" customWidth="1"/>
    <col min="16132" max="16132" width="5.5703125" style="46" customWidth="1"/>
    <col min="16133" max="16133" width="15.7109375" style="46" customWidth="1"/>
    <col min="16134" max="16134" width="19.7109375" style="46" customWidth="1"/>
    <col min="16135" max="16141" width="9.140625" style="46"/>
    <col min="16142" max="16142" width="9.28515625" style="46" customWidth="1"/>
    <col min="16143" max="16384" width="9.140625" style="46"/>
  </cols>
  <sheetData>
    <row r="1" spans="1:6" ht="13.5" customHeight="1" x14ac:dyDescent="0.2">
      <c r="A1" s="25"/>
      <c r="B1" s="49"/>
      <c r="C1" s="48"/>
      <c r="D1" s="48"/>
      <c r="E1" s="48"/>
      <c r="F1" s="48"/>
    </row>
    <row r="2" spans="1:6" ht="13.5" customHeight="1" x14ac:dyDescent="0.2">
      <c r="A2" s="25"/>
      <c r="B2" s="49"/>
      <c r="C2" s="48"/>
      <c r="D2" s="48"/>
      <c r="E2" s="48"/>
      <c r="F2" s="48"/>
    </row>
    <row r="3" spans="1:6" ht="18" customHeight="1" x14ac:dyDescent="0.2">
      <c r="A3" s="60" t="s">
        <v>505</v>
      </c>
      <c r="B3" s="59" t="s">
        <v>506</v>
      </c>
      <c r="C3" s="63" t="s">
        <v>44</v>
      </c>
      <c r="D3" s="63" t="s">
        <v>43</v>
      </c>
      <c r="E3" s="63" t="s">
        <v>42</v>
      </c>
      <c r="F3" s="62" t="s">
        <v>41</v>
      </c>
    </row>
    <row r="4" spans="1:6" ht="13.5" customHeight="1" x14ac:dyDescent="0.2">
      <c r="A4" s="25"/>
      <c r="B4" s="49"/>
      <c r="C4" s="48"/>
      <c r="D4" s="48"/>
      <c r="E4" s="48"/>
      <c r="F4" s="48"/>
    </row>
    <row r="5" spans="1:6" ht="13.5" customHeight="1" x14ac:dyDescent="0.2">
      <c r="A5" s="25"/>
      <c r="B5" s="49"/>
      <c r="C5" s="48"/>
      <c r="D5" s="48"/>
      <c r="E5" s="48"/>
      <c r="F5" s="48"/>
    </row>
    <row r="6" spans="1:6" ht="13.5" customHeight="1" x14ac:dyDescent="0.2">
      <c r="A6" s="25"/>
      <c r="B6" s="49"/>
      <c r="C6" s="48"/>
      <c r="D6" s="48"/>
      <c r="E6" s="48"/>
      <c r="F6" s="48"/>
    </row>
    <row r="7" spans="1:6" s="237" customFormat="1" ht="51.75" thickBot="1" x14ac:dyDescent="0.25">
      <c r="A7" s="174" t="s">
        <v>40</v>
      </c>
      <c r="B7" s="231" t="s">
        <v>508</v>
      </c>
      <c r="C7" s="175"/>
      <c r="D7" s="176"/>
      <c r="E7" s="176"/>
      <c r="F7" s="177"/>
    </row>
    <row r="8" spans="1:6" s="237" customFormat="1" ht="21" customHeight="1" thickBot="1" x14ac:dyDescent="0.25">
      <c r="A8" s="32"/>
      <c r="B8" s="31"/>
      <c r="C8" s="38">
        <v>65</v>
      </c>
      <c r="D8" s="29" t="s">
        <v>129</v>
      </c>
      <c r="E8" s="28"/>
      <c r="F8" s="27">
        <f>C8*E8</f>
        <v>0</v>
      </c>
    </row>
    <row r="9" spans="1:6" s="237" customFormat="1" ht="13.5" customHeight="1" x14ac:dyDescent="0.2">
      <c r="A9" s="25"/>
      <c r="B9" s="49"/>
      <c r="C9" s="48"/>
      <c r="D9" s="48"/>
      <c r="E9" s="48"/>
      <c r="F9" s="48"/>
    </row>
    <row r="10" spans="1:6" s="237" customFormat="1" ht="141" thickBot="1" x14ac:dyDescent="0.25">
      <c r="A10" s="174" t="s">
        <v>39</v>
      </c>
      <c r="B10" s="231" t="s">
        <v>662</v>
      </c>
      <c r="C10" s="175"/>
      <c r="D10" s="176"/>
      <c r="E10" s="176"/>
      <c r="F10" s="177"/>
    </row>
    <row r="11" spans="1:6" s="237" customFormat="1" ht="21" customHeight="1" thickBot="1" x14ac:dyDescent="0.25">
      <c r="A11" s="32"/>
      <c r="B11" s="31"/>
      <c r="C11" s="38">
        <v>4</v>
      </c>
      <c r="D11" s="29" t="s">
        <v>129</v>
      </c>
      <c r="E11" s="28"/>
      <c r="F11" s="27">
        <f>C11*E11</f>
        <v>0</v>
      </c>
    </row>
    <row r="12" spans="1:6" s="237" customFormat="1" ht="13.5" customHeight="1" x14ac:dyDescent="0.2">
      <c r="A12" s="25"/>
      <c r="B12" s="49"/>
      <c r="C12" s="48"/>
      <c r="D12" s="48"/>
      <c r="E12" s="48"/>
      <c r="F12" s="48"/>
    </row>
    <row r="13" spans="1:6" s="237" customFormat="1" ht="64.5" thickBot="1" x14ac:dyDescent="0.25">
      <c r="A13" s="174" t="s">
        <v>37</v>
      </c>
      <c r="B13" s="231" t="s">
        <v>507</v>
      </c>
      <c r="C13" s="175"/>
      <c r="D13" s="176"/>
      <c r="E13" s="176"/>
      <c r="F13" s="177"/>
    </row>
    <row r="14" spans="1:6" s="237" customFormat="1" ht="21" customHeight="1" thickBot="1" x14ac:dyDescent="0.25">
      <c r="A14" s="32"/>
      <c r="B14" s="31"/>
      <c r="C14" s="38">
        <v>64</v>
      </c>
      <c r="D14" s="29" t="s">
        <v>129</v>
      </c>
      <c r="E14" s="28"/>
      <c r="F14" s="27">
        <f>C14*E14</f>
        <v>0</v>
      </c>
    </row>
    <row r="15" spans="1:6" s="237" customFormat="1" ht="13.5" customHeight="1" x14ac:dyDescent="0.2">
      <c r="A15" s="25"/>
      <c r="B15" s="49"/>
      <c r="C15" s="48"/>
      <c r="D15" s="48"/>
      <c r="E15" s="48"/>
      <c r="F15" s="48"/>
    </row>
    <row r="16" spans="1:6" s="237" customFormat="1" ht="26.25" thickBot="1" x14ac:dyDescent="0.25">
      <c r="A16" s="174" t="s">
        <v>36</v>
      </c>
      <c r="B16" s="248" t="s">
        <v>621</v>
      </c>
      <c r="C16" s="175"/>
      <c r="D16" s="176"/>
      <c r="E16" s="176"/>
      <c r="F16" s="177"/>
    </row>
    <row r="17" spans="1:6" s="237" customFormat="1" ht="21" customHeight="1" thickBot="1" x14ac:dyDescent="0.25">
      <c r="A17" s="32"/>
      <c r="B17" s="31"/>
      <c r="C17" s="38">
        <v>2</v>
      </c>
      <c r="D17" s="29" t="s">
        <v>129</v>
      </c>
      <c r="E17" s="28"/>
      <c r="F17" s="27">
        <f>C17*E17</f>
        <v>0</v>
      </c>
    </row>
    <row r="18" spans="1:6" s="237" customFormat="1" ht="13.5" customHeight="1" x14ac:dyDescent="0.2">
      <c r="A18" s="25"/>
      <c r="B18" s="49"/>
      <c r="C18" s="48"/>
      <c r="D18" s="48"/>
      <c r="E18" s="48"/>
      <c r="F18" s="48"/>
    </row>
    <row r="19" spans="1:6" s="237" customFormat="1" ht="39" thickBot="1" x14ac:dyDescent="0.25">
      <c r="A19" s="174" t="s">
        <v>34</v>
      </c>
      <c r="B19" s="248" t="s">
        <v>674</v>
      </c>
      <c r="C19" s="175"/>
      <c r="D19" s="176"/>
      <c r="E19" s="176"/>
      <c r="F19" s="177"/>
    </row>
    <row r="20" spans="1:6" s="237" customFormat="1" ht="21" customHeight="1" thickBot="1" x14ac:dyDescent="0.25">
      <c r="A20" s="32"/>
      <c r="B20" s="31"/>
      <c r="C20" s="38">
        <v>2</v>
      </c>
      <c r="D20" s="29" t="s">
        <v>129</v>
      </c>
      <c r="E20" s="28"/>
      <c r="F20" s="27">
        <f>C20*E20</f>
        <v>0</v>
      </c>
    </row>
    <row r="21" spans="1:6" s="237" customFormat="1" ht="13.5" customHeight="1" x14ac:dyDescent="0.2">
      <c r="A21" s="25"/>
      <c r="B21" s="49"/>
      <c r="C21" s="48"/>
      <c r="D21" s="48"/>
      <c r="E21" s="48"/>
      <c r="F21" s="48"/>
    </row>
    <row r="22" spans="1:6" s="237" customFormat="1" ht="51.75" thickBot="1" x14ac:dyDescent="0.25">
      <c r="A22" s="174" t="s">
        <v>32</v>
      </c>
      <c r="B22" s="248" t="s">
        <v>675</v>
      </c>
      <c r="C22" s="175"/>
      <c r="D22" s="176"/>
      <c r="E22" s="176"/>
      <c r="F22" s="177"/>
    </row>
    <row r="23" spans="1:6" s="237" customFormat="1" ht="21" customHeight="1" thickBot="1" x14ac:dyDescent="0.25">
      <c r="A23" s="32"/>
      <c r="B23" s="31" t="s">
        <v>676</v>
      </c>
      <c r="C23" s="38">
        <v>34</v>
      </c>
      <c r="D23" s="29" t="s">
        <v>129</v>
      </c>
      <c r="E23" s="28"/>
      <c r="F23" s="27">
        <f>C23*E23</f>
        <v>0</v>
      </c>
    </row>
    <row r="24" spans="1:6" s="237" customFormat="1" ht="21" customHeight="1" thickBot="1" x14ac:dyDescent="0.25">
      <c r="A24" s="32"/>
      <c r="B24" s="31" t="s">
        <v>677</v>
      </c>
      <c r="C24" s="38">
        <v>4</v>
      </c>
      <c r="D24" s="29" t="s">
        <v>129</v>
      </c>
      <c r="E24" s="28"/>
      <c r="F24" s="27">
        <f>C24*E24</f>
        <v>0</v>
      </c>
    </row>
    <row r="25" spans="1:6" s="237" customFormat="1" ht="21" customHeight="1" thickBot="1" x14ac:dyDescent="0.25">
      <c r="A25" s="32"/>
      <c r="B25" s="31" t="s">
        <v>678</v>
      </c>
      <c r="C25" s="38">
        <v>4</v>
      </c>
      <c r="D25" s="29" t="s">
        <v>129</v>
      </c>
      <c r="E25" s="28"/>
      <c r="F25" s="27">
        <f>C25*E25</f>
        <v>0</v>
      </c>
    </row>
    <row r="26" spans="1:6" s="237" customFormat="1" ht="13.5" customHeight="1" x14ac:dyDescent="0.2">
      <c r="A26" s="25"/>
      <c r="B26" s="49"/>
      <c r="C26" s="48"/>
      <c r="D26" s="48"/>
      <c r="E26" s="48"/>
      <c r="F26" s="48"/>
    </row>
    <row r="27" spans="1:6" s="1" customFormat="1" ht="51.75" thickBot="1" x14ac:dyDescent="0.25">
      <c r="A27" s="36" t="s">
        <v>29</v>
      </c>
      <c r="B27" s="69" t="s">
        <v>679</v>
      </c>
      <c r="C27" s="35"/>
      <c r="D27" s="40"/>
      <c r="E27" s="40"/>
      <c r="F27" s="45"/>
    </row>
    <row r="28" spans="1:6" s="1" customFormat="1" ht="21.75" customHeight="1" thickBot="1" x14ac:dyDescent="0.25">
      <c r="A28" s="90"/>
      <c r="B28" s="31"/>
      <c r="C28" s="89">
        <v>0.05</v>
      </c>
      <c r="D28" s="29"/>
      <c r="E28" s="28">
        <f>SUM(F6:F27)</f>
        <v>0</v>
      </c>
      <c r="F28" s="27">
        <f>E28*C28</f>
        <v>0</v>
      </c>
    </row>
    <row r="29" spans="1:6" s="1" customFormat="1" ht="15" x14ac:dyDescent="0.2">
      <c r="A29" s="25"/>
      <c r="B29" s="26"/>
      <c r="C29" s="26"/>
      <c r="D29" s="26"/>
      <c r="E29" s="26"/>
      <c r="F29" s="26"/>
    </row>
    <row r="30" spans="1:6" s="237" customFormat="1" ht="13.5" customHeight="1" thickBot="1" x14ac:dyDescent="0.25">
      <c r="A30" s="25"/>
      <c r="B30" s="49"/>
      <c r="C30" s="48"/>
      <c r="D30" s="48"/>
      <c r="E30" s="48"/>
      <c r="F30" s="48"/>
    </row>
    <row r="31" spans="1:6" s="237" customFormat="1" ht="21" customHeight="1" thickBot="1" x14ac:dyDescent="0.25">
      <c r="A31" s="60" t="s">
        <v>505</v>
      </c>
      <c r="B31" s="59" t="s">
        <v>506</v>
      </c>
      <c r="C31" s="259" t="s">
        <v>23</v>
      </c>
      <c r="D31" s="256"/>
      <c r="E31" s="22"/>
      <c r="F31" s="21">
        <f>SUM(F5:F30)</f>
        <v>0</v>
      </c>
    </row>
    <row r="32" spans="1:6" s="237" customFormat="1" ht="13.5" customHeight="1" x14ac:dyDescent="0.2">
      <c r="A32" s="25"/>
      <c r="B32" s="49"/>
      <c r="C32" s="48"/>
      <c r="D32" s="48"/>
      <c r="E32" s="48"/>
      <c r="F32" s="48"/>
    </row>
  </sheetData>
  <mergeCells count="1">
    <mergeCell ref="C31:D31"/>
  </mergeCells>
  <conditionalFormatting sqref="F1:F9 F30:F65556">
    <cfRule type="cellIs" dxfId="12" priority="12" stopIfTrue="1" operator="equal">
      <formula>0</formula>
    </cfRule>
  </conditionalFormatting>
  <conditionalFormatting sqref="F10:F12">
    <cfRule type="cellIs" dxfId="11" priority="11" stopIfTrue="1" operator="equal">
      <formula>0</formula>
    </cfRule>
  </conditionalFormatting>
  <conditionalFormatting sqref="F13:F15">
    <cfRule type="cellIs" dxfId="10" priority="10" stopIfTrue="1" operator="equal">
      <formula>0</formula>
    </cfRule>
  </conditionalFormatting>
  <conditionalFormatting sqref="F16:F18">
    <cfRule type="cellIs" dxfId="9" priority="9" stopIfTrue="1" operator="equal">
      <formula>0</formula>
    </cfRule>
  </conditionalFormatting>
  <conditionalFormatting sqref="F19:F21">
    <cfRule type="cellIs" dxfId="8" priority="8" stopIfTrue="1" operator="equal">
      <formula>0</formula>
    </cfRule>
  </conditionalFormatting>
  <conditionalFormatting sqref="F22:F23 F26">
    <cfRule type="cellIs" dxfId="7" priority="7" stopIfTrue="1" operator="equal">
      <formula>0</formula>
    </cfRule>
  </conditionalFormatting>
  <conditionalFormatting sqref="F24">
    <cfRule type="cellIs" dxfId="6" priority="6" stopIfTrue="1" operator="equal">
      <formula>0</formula>
    </cfRule>
  </conditionalFormatting>
  <conditionalFormatting sqref="F25">
    <cfRule type="cellIs" dxfId="5" priority="5" stopIfTrue="1" operator="equal">
      <formula>0</formula>
    </cfRule>
  </conditionalFormatting>
  <conditionalFormatting sqref="F27:F29">
    <cfRule type="cellIs" dxfId="4" priority="4" stopIfTrue="1" operator="equal">
      <formula>0</formula>
    </cfRule>
  </conditionalFormatting>
  <conditionalFormatting sqref="F27:F28">
    <cfRule type="cellIs" dxfId="3" priority="2" stopIfTrue="1" operator="equal">
      <formula>0</formula>
    </cfRule>
    <cfRule type="cellIs" dxfId="2" priority="3" stopIfTrue="1" operator="equal">
      <formula>0</formula>
    </cfRule>
  </conditionalFormatting>
  <conditionalFormatting sqref="E28">
    <cfRule type="cellIs" dxfId="1"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7"/>
  <sheetViews>
    <sheetView view="pageBreakPreview" zoomScale="130" zoomScaleNormal="100" zoomScaleSheetLayoutView="130" workbookViewId="0">
      <selection activeCell="B9" sqref="B9:E9"/>
    </sheetView>
  </sheetViews>
  <sheetFormatPr defaultColWidth="9.140625" defaultRowHeight="12.75" x14ac:dyDescent="0.2"/>
  <cols>
    <col min="1" max="1" width="9.140625" style="1"/>
    <col min="2" max="2" width="55.5703125" style="1" bestFit="1" customWidth="1"/>
    <col min="3" max="16384" width="9.140625" style="1"/>
  </cols>
  <sheetData>
    <row r="2" spans="1:7" ht="15" x14ac:dyDescent="0.25">
      <c r="A2" s="19"/>
      <c r="B2" s="220" t="s">
        <v>22</v>
      </c>
      <c r="C2" s="18"/>
      <c r="D2" s="17"/>
      <c r="E2" s="16"/>
      <c r="F2" s="15"/>
    </row>
    <row r="3" spans="1:7" ht="49.5" customHeight="1" x14ac:dyDescent="0.2">
      <c r="A3" s="20" t="s">
        <v>12</v>
      </c>
      <c r="B3" s="252" t="s">
        <v>21</v>
      </c>
      <c r="C3" s="252"/>
      <c r="D3" s="252"/>
      <c r="E3" s="252"/>
      <c r="F3" s="15"/>
    </row>
    <row r="4" spans="1:7" ht="56.25" customHeight="1" x14ac:dyDescent="0.2">
      <c r="A4" s="20" t="s">
        <v>12</v>
      </c>
      <c r="B4" s="252" t="s">
        <v>20</v>
      </c>
      <c r="C4" s="252"/>
      <c r="D4" s="252"/>
      <c r="E4" s="252"/>
      <c r="F4" s="15"/>
    </row>
    <row r="5" spans="1:7" ht="54.75" customHeight="1" x14ac:dyDescent="0.2">
      <c r="A5" s="20" t="s">
        <v>12</v>
      </c>
      <c r="B5" s="252" t="s">
        <v>19</v>
      </c>
      <c r="C5" s="252"/>
      <c r="D5" s="252"/>
      <c r="E5" s="252"/>
      <c r="F5" s="15"/>
    </row>
    <row r="6" spans="1:7" ht="14.25" x14ac:dyDescent="0.2">
      <c r="A6" s="20"/>
      <c r="B6" s="227"/>
      <c r="C6" s="227"/>
      <c r="D6" s="227"/>
      <c r="E6" s="227"/>
      <c r="F6" s="15"/>
    </row>
    <row r="7" spans="1:7" ht="15" x14ac:dyDescent="0.25">
      <c r="A7" s="19"/>
      <c r="B7" s="219" t="s">
        <v>18</v>
      </c>
      <c r="C7" s="18"/>
      <c r="D7" s="17"/>
      <c r="E7" s="16"/>
      <c r="F7" s="15"/>
    </row>
    <row r="8" spans="1:7" ht="52.5" customHeight="1" x14ac:dyDescent="0.2">
      <c r="A8" s="20" t="s">
        <v>12</v>
      </c>
      <c r="B8" s="253" t="s">
        <v>241</v>
      </c>
      <c r="C8" s="253"/>
      <c r="D8" s="253"/>
      <c r="E8" s="253"/>
      <c r="F8" s="15"/>
    </row>
    <row r="9" spans="1:7" ht="51" customHeight="1" x14ac:dyDescent="0.2">
      <c r="A9" s="20" t="s">
        <v>12</v>
      </c>
      <c r="B9" s="254" t="s">
        <v>17</v>
      </c>
      <c r="C9" s="254"/>
      <c r="D9" s="254"/>
      <c r="E9" s="254"/>
      <c r="F9" s="15"/>
    </row>
    <row r="10" spans="1:7" ht="15" x14ac:dyDescent="0.25">
      <c r="A10" s="19"/>
      <c r="B10" s="216"/>
      <c r="C10" s="18"/>
      <c r="D10" s="17"/>
      <c r="E10" s="16"/>
      <c r="F10" s="15"/>
    </row>
    <row r="11" spans="1:7" ht="15" x14ac:dyDescent="0.25">
      <c r="A11" s="19"/>
      <c r="B11" s="219" t="s">
        <v>16</v>
      </c>
      <c r="C11" s="18"/>
      <c r="D11" s="17"/>
      <c r="E11" s="16"/>
      <c r="F11" s="15"/>
    </row>
    <row r="12" spans="1:7" ht="15" x14ac:dyDescent="0.25">
      <c r="A12" s="19" t="s">
        <v>12</v>
      </c>
      <c r="B12" s="218" t="s">
        <v>235</v>
      </c>
      <c r="C12" s="18"/>
      <c r="D12" s="17"/>
      <c r="E12" s="16"/>
      <c r="F12" s="15"/>
    </row>
    <row r="13" spans="1:7" ht="15" x14ac:dyDescent="0.25">
      <c r="A13" s="19" t="s">
        <v>12</v>
      </c>
      <c r="B13" s="217" t="s">
        <v>239</v>
      </c>
      <c r="C13" s="18"/>
      <c r="D13" s="17"/>
      <c r="E13" s="16"/>
      <c r="F13" s="15"/>
    </row>
    <row r="14" spans="1:7" ht="15" x14ac:dyDescent="0.25">
      <c r="A14" s="19" t="s">
        <v>12</v>
      </c>
      <c r="B14" s="217" t="s">
        <v>242</v>
      </c>
      <c r="C14" s="18"/>
      <c r="D14" s="17"/>
      <c r="E14" s="16"/>
      <c r="F14" s="15"/>
    </row>
    <row r="15" spans="1:7" ht="15" x14ac:dyDescent="0.25">
      <c r="A15" s="19" t="s">
        <v>12</v>
      </c>
      <c r="B15" s="217" t="s">
        <v>15</v>
      </c>
      <c r="C15" s="18"/>
      <c r="D15" s="17"/>
      <c r="E15" s="16"/>
      <c r="F15" s="15"/>
    </row>
    <row r="16" spans="1:7" s="209" customFormat="1" ht="15.75" x14ac:dyDescent="0.25">
      <c r="A16" s="208" t="s">
        <v>12</v>
      </c>
      <c r="B16" s="215" t="s">
        <v>236</v>
      </c>
      <c r="D16" s="210"/>
      <c r="E16" s="211"/>
      <c r="G16" s="212"/>
    </row>
    <row r="17" spans="1:7" s="209" customFormat="1" ht="15.75" x14ac:dyDescent="0.25">
      <c r="A17" s="208" t="s">
        <v>12</v>
      </c>
      <c r="B17" s="215" t="s">
        <v>243</v>
      </c>
      <c r="D17" s="210"/>
      <c r="E17" s="211"/>
      <c r="G17" s="212"/>
    </row>
    <row r="18" spans="1:7" s="209" customFormat="1" ht="15.75" x14ac:dyDescent="0.25">
      <c r="A18" s="208"/>
      <c r="B18" s="215" t="s">
        <v>237</v>
      </c>
      <c r="D18" s="210"/>
      <c r="E18" s="211"/>
      <c r="G18" s="212"/>
    </row>
    <row r="19" spans="1:7" ht="15" x14ac:dyDescent="0.25">
      <c r="A19" s="19" t="s">
        <v>12</v>
      </c>
      <c r="B19" s="217" t="s">
        <v>244</v>
      </c>
      <c r="C19" s="18"/>
      <c r="D19" s="17"/>
      <c r="E19" s="16"/>
      <c r="F19" s="15"/>
    </row>
    <row r="20" spans="1:7" ht="15" x14ac:dyDescent="0.25">
      <c r="A20" s="19" t="s">
        <v>12</v>
      </c>
      <c r="B20" s="217" t="s">
        <v>240</v>
      </c>
      <c r="C20" s="18"/>
      <c r="D20" s="17"/>
      <c r="E20" s="16"/>
      <c r="F20" s="15"/>
    </row>
    <row r="21" spans="1:7" ht="15" x14ac:dyDescent="0.25">
      <c r="A21" s="19" t="s">
        <v>12</v>
      </c>
      <c r="B21" s="217" t="s">
        <v>245</v>
      </c>
      <c r="C21" s="18"/>
      <c r="D21" s="17"/>
      <c r="E21" s="16"/>
      <c r="F21" s="15"/>
    </row>
    <row r="22" spans="1:7" ht="15" x14ac:dyDescent="0.25">
      <c r="A22" s="19" t="s">
        <v>12</v>
      </c>
      <c r="B22" s="217" t="s">
        <v>246</v>
      </c>
      <c r="C22" s="18"/>
      <c r="D22" s="17"/>
      <c r="E22" s="16"/>
      <c r="F22" s="15"/>
    </row>
    <row r="23" spans="1:7" ht="15" x14ac:dyDescent="0.25">
      <c r="A23" s="19" t="s">
        <v>12</v>
      </c>
      <c r="B23" s="217" t="s">
        <v>238</v>
      </c>
      <c r="C23" s="18"/>
      <c r="D23" s="17"/>
      <c r="E23" s="16"/>
      <c r="F23" s="15"/>
    </row>
    <row r="24" spans="1:7" ht="15" x14ac:dyDescent="0.25">
      <c r="A24" s="19" t="s">
        <v>12</v>
      </c>
      <c r="B24" s="217" t="s">
        <v>14</v>
      </c>
      <c r="C24" s="18"/>
      <c r="D24" s="17"/>
      <c r="E24" s="16"/>
      <c r="F24" s="15"/>
    </row>
    <row r="25" spans="1:7" ht="15" x14ac:dyDescent="0.25">
      <c r="A25" s="19" t="s">
        <v>12</v>
      </c>
      <c r="B25" s="217" t="s">
        <v>13</v>
      </c>
      <c r="C25" s="18"/>
      <c r="D25" s="17"/>
      <c r="E25" s="16"/>
      <c r="F25" s="15"/>
    </row>
    <row r="26" spans="1:7" ht="15" x14ac:dyDescent="0.25">
      <c r="A26" s="19" t="s">
        <v>12</v>
      </c>
      <c r="B26" s="217" t="s">
        <v>247</v>
      </c>
      <c r="C26" s="18"/>
      <c r="D26" s="17"/>
      <c r="E26" s="16"/>
      <c r="F26" s="15"/>
    </row>
    <row r="27" spans="1:7" ht="15" x14ac:dyDescent="0.25">
      <c r="A27" s="19" t="s">
        <v>12</v>
      </c>
      <c r="B27" s="217" t="s">
        <v>249</v>
      </c>
      <c r="C27" s="18"/>
      <c r="D27" s="17"/>
      <c r="E27" s="16"/>
      <c r="F27" s="15"/>
    </row>
    <row r="28" spans="1:7" ht="15" x14ac:dyDescent="0.25">
      <c r="A28" s="19"/>
      <c r="B28" s="217" t="s">
        <v>248</v>
      </c>
      <c r="C28" s="18"/>
      <c r="D28" s="17"/>
      <c r="E28" s="16"/>
      <c r="F28" s="15"/>
    </row>
    <row r="29" spans="1:7" s="209" customFormat="1" ht="15.75" x14ac:dyDescent="0.25">
      <c r="A29" s="213" t="s">
        <v>12</v>
      </c>
      <c r="B29" s="215" t="s">
        <v>251</v>
      </c>
      <c r="D29" s="210"/>
      <c r="E29" s="211"/>
      <c r="G29" s="212"/>
    </row>
    <row r="30" spans="1:7" s="209" customFormat="1" ht="15.75" x14ac:dyDescent="0.25">
      <c r="A30" s="213"/>
      <c r="B30" s="215" t="s">
        <v>250</v>
      </c>
      <c r="D30" s="210"/>
      <c r="E30" s="211"/>
      <c r="G30" s="212"/>
    </row>
    <row r="31" spans="1:7" s="209" customFormat="1" ht="15.75" x14ac:dyDescent="0.25">
      <c r="A31" s="213" t="s">
        <v>12</v>
      </c>
      <c r="B31" s="215" t="s">
        <v>252</v>
      </c>
      <c r="D31" s="210"/>
      <c r="E31" s="211"/>
      <c r="G31" s="212"/>
    </row>
    <row r="32" spans="1:7" s="209" customFormat="1" ht="15.75" x14ac:dyDescent="0.25">
      <c r="A32" s="213"/>
      <c r="B32" s="215" t="s">
        <v>253</v>
      </c>
      <c r="D32" s="210"/>
      <c r="E32" s="211"/>
      <c r="G32" s="212"/>
    </row>
    <row r="33" spans="1:8" s="209" customFormat="1" ht="15.75" x14ac:dyDescent="0.25">
      <c r="A33" s="208" t="s">
        <v>12</v>
      </c>
      <c r="B33" s="215" t="s">
        <v>254</v>
      </c>
      <c r="D33" s="210"/>
      <c r="E33" s="211"/>
      <c r="G33" s="212"/>
    </row>
    <row r="34" spans="1:8" s="209" customFormat="1" ht="15.75" x14ac:dyDescent="0.25">
      <c r="A34" s="214"/>
      <c r="B34" s="215" t="s">
        <v>255</v>
      </c>
      <c r="D34" s="210"/>
      <c r="E34" s="211"/>
      <c r="G34" s="212"/>
    </row>
    <row r="35" spans="1:8" s="209" customFormat="1" ht="15.75" x14ac:dyDescent="0.25">
      <c r="A35" s="208" t="s">
        <v>12</v>
      </c>
      <c r="B35" s="223" t="s">
        <v>256</v>
      </c>
      <c r="C35" s="224"/>
      <c r="D35" s="225"/>
      <c r="E35" s="226"/>
      <c r="G35" s="212"/>
      <c r="H35" s="221"/>
    </row>
    <row r="36" spans="1:8" s="209" customFormat="1" ht="15.75" x14ac:dyDescent="0.25">
      <c r="A36" s="208"/>
      <c r="B36" s="223" t="s">
        <v>257</v>
      </c>
      <c r="C36" s="224"/>
      <c r="D36" s="225"/>
      <c r="E36" s="226"/>
      <c r="G36" s="212"/>
      <c r="H36" s="222"/>
    </row>
    <row r="37" spans="1:8" ht="15" x14ac:dyDescent="0.25">
      <c r="A37" s="19" t="s">
        <v>12</v>
      </c>
      <c r="B37" s="217" t="s">
        <v>11</v>
      </c>
      <c r="C37" s="18"/>
      <c r="D37" s="17"/>
      <c r="E37" s="16"/>
      <c r="F37" s="15"/>
    </row>
  </sheetData>
  <mergeCells count="5">
    <mergeCell ref="B3:E3"/>
    <mergeCell ref="B4:E4"/>
    <mergeCell ref="B5:E5"/>
    <mergeCell ref="B8:E8"/>
    <mergeCell ref="B9:E9"/>
  </mergeCells>
  <conditionalFormatting sqref="G16:G18">
    <cfRule type="cellIs" dxfId="691" priority="4" stopIfTrue="1" operator="equal">
      <formula>0</formula>
    </cfRule>
  </conditionalFormatting>
  <conditionalFormatting sqref="G29:G32">
    <cfRule type="cellIs" dxfId="690" priority="3" stopIfTrue="1" operator="equal">
      <formula>0</formula>
    </cfRule>
  </conditionalFormatting>
  <conditionalFormatting sqref="G33:G34">
    <cfRule type="cellIs" dxfId="689" priority="2" stopIfTrue="1" operator="equal">
      <formula>0</formula>
    </cfRule>
  </conditionalFormatting>
  <conditionalFormatting sqref="G35:G36">
    <cfRule type="cellIs" dxfId="688" priority="1" stopIfTrue="1" operator="equal">
      <formula>0</formula>
    </cfRule>
  </conditionalFormatting>
  <pageMargins left="0.7" right="0.7" top="0.75" bottom="0.75" header="0.3" footer="0.3"/>
  <pageSetup paperSize="9" scale="84" orientation="portrait" horizontalDpi="1200" verticalDpi="1200" r:id="rId1"/>
  <headerFooter>
    <oddHeader>&amp;LPZI Popis del&amp;CESPLANADA d.o.o.
&amp;Ršt. proj.:</oddHeader>
    <oddFooter>&amp;L&amp;A&amp;CVečstanovajski objekt POLJE IV&amp;R&amp;P/&amp;N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BreakPreview" topLeftCell="A25" zoomScaleNormal="100" zoomScaleSheetLayoutView="100" workbookViewId="0">
      <selection activeCell="E20" sqref="E20"/>
    </sheetView>
  </sheetViews>
  <sheetFormatPr defaultColWidth="9.140625" defaultRowHeight="12.75" x14ac:dyDescent="0.2"/>
  <cols>
    <col min="1" max="1" width="7.85546875" style="1" bestFit="1" customWidth="1"/>
    <col min="2" max="2" width="54.28515625" style="1" customWidth="1"/>
    <col min="3" max="3" width="8.140625" style="1" bestFit="1" customWidth="1"/>
    <col min="4" max="4" width="5.5703125" style="1" customWidth="1"/>
    <col min="5" max="5" width="12.28515625" style="1" customWidth="1"/>
    <col min="6" max="6" width="16.28515625" style="1" customWidth="1"/>
    <col min="7" max="16384" width="9.140625" style="1"/>
  </cols>
  <sheetData>
    <row r="1" spans="1:6" ht="14.25" x14ac:dyDescent="0.2">
      <c r="A1" s="63" t="s">
        <v>46</v>
      </c>
      <c r="B1" s="63" t="s">
        <v>45</v>
      </c>
      <c r="C1" s="63" t="s">
        <v>44</v>
      </c>
      <c r="D1" s="63" t="s">
        <v>43</v>
      </c>
      <c r="E1" s="63" t="s">
        <v>42</v>
      </c>
      <c r="F1" s="62" t="s">
        <v>41</v>
      </c>
    </row>
    <row r="2" spans="1:6" x14ac:dyDescent="0.2">
      <c r="A2" s="46"/>
      <c r="B2" s="46"/>
      <c r="C2" s="46"/>
      <c r="D2" s="61"/>
      <c r="E2" s="46"/>
      <c r="F2" s="46"/>
    </row>
    <row r="3" spans="1:6" ht="15.75" x14ac:dyDescent="0.2">
      <c r="A3" s="60"/>
      <c r="B3" s="59" t="s">
        <v>24</v>
      </c>
    </row>
    <row r="4" spans="1:6" x14ac:dyDescent="0.2">
      <c r="A4" s="44"/>
      <c r="B4" s="43"/>
      <c r="C4" s="41"/>
      <c r="D4" s="42"/>
      <c r="E4" s="41"/>
      <c r="F4" s="41"/>
    </row>
    <row r="5" spans="1:6" x14ac:dyDescent="0.2">
      <c r="A5" s="58"/>
      <c r="B5" s="58"/>
      <c r="C5" s="58"/>
      <c r="D5" s="58"/>
      <c r="E5" s="58"/>
      <c r="F5" s="58"/>
    </row>
    <row r="6" spans="1:6" x14ac:dyDescent="0.2">
      <c r="A6" s="57"/>
      <c r="B6" s="43"/>
      <c r="C6" s="41"/>
      <c r="D6" s="42"/>
      <c r="E6" s="41"/>
      <c r="F6" s="41"/>
    </row>
    <row r="7" spans="1:6" ht="26.25" thickBot="1" x14ac:dyDescent="0.25">
      <c r="A7" s="36" t="s">
        <v>40</v>
      </c>
      <c r="B7" s="70" t="s">
        <v>260</v>
      </c>
      <c r="C7" s="40"/>
      <c r="D7" s="34"/>
      <c r="E7" s="34"/>
      <c r="F7" s="33"/>
    </row>
    <row r="8" spans="1:6" ht="21" customHeight="1" thickBot="1" x14ac:dyDescent="0.25">
      <c r="A8" s="32"/>
      <c r="B8" s="31"/>
      <c r="C8" s="38">
        <v>1</v>
      </c>
      <c r="D8" s="29" t="s">
        <v>33</v>
      </c>
      <c r="E8" s="39"/>
      <c r="F8" s="27">
        <f>C8*E8</f>
        <v>0</v>
      </c>
    </row>
    <row r="9" spans="1:6" ht="15" x14ac:dyDescent="0.2">
      <c r="A9" s="25"/>
      <c r="B9" s="37"/>
      <c r="C9" s="37"/>
      <c r="D9" s="37"/>
      <c r="E9" s="37"/>
      <c r="F9" s="37"/>
    </row>
    <row r="10" spans="1:6" ht="26.25" thickBot="1" x14ac:dyDescent="0.25">
      <c r="A10" s="36" t="s">
        <v>39</v>
      </c>
      <c r="B10" s="70" t="s">
        <v>38</v>
      </c>
      <c r="C10" s="40"/>
      <c r="D10" s="34"/>
      <c r="E10" s="34"/>
      <c r="F10" s="33"/>
    </row>
    <row r="11" spans="1:6" ht="21" customHeight="1" thickBot="1" x14ac:dyDescent="0.25">
      <c r="A11" s="32"/>
      <c r="B11" s="31"/>
      <c r="C11" s="38">
        <v>1</v>
      </c>
      <c r="D11" s="29" t="s">
        <v>33</v>
      </c>
      <c r="E11" s="28"/>
      <c r="F11" s="27">
        <f>C11*E11</f>
        <v>0</v>
      </c>
    </row>
    <row r="12" spans="1:6" ht="15" x14ac:dyDescent="0.2">
      <c r="A12" s="25"/>
      <c r="B12" s="37"/>
      <c r="C12" s="37"/>
      <c r="D12" s="37"/>
      <c r="E12" s="37"/>
      <c r="F12" s="37"/>
    </row>
    <row r="13" spans="1:6" s="46" customFormat="1" ht="128.25" thickBot="1" x14ac:dyDescent="0.25">
      <c r="A13" s="36" t="s">
        <v>37</v>
      </c>
      <c r="B13" s="70" t="s">
        <v>263</v>
      </c>
      <c r="C13" s="35"/>
      <c r="D13" s="34"/>
      <c r="E13" s="56"/>
      <c r="F13" s="33"/>
    </row>
    <row r="14" spans="1:6" s="46" customFormat="1" ht="17.25" customHeight="1" thickBot="1" x14ac:dyDescent="0.25">
      <c r="A14" s="55"/>
      <c r="B14" s="54"/>
      <c r="C14" s="53">
        <v>1</v>
      </c>
      <c r="D14" s="52" t="s">
        <v>33</v>
      </c>
      <c r="E14" s="51"/>
      <c r="F14" s="27">
        <f>C14*E14</f>
        <v>0</v>
      </c>
    </row>
    <row r="15" spans="1:6" s="46" customFormat="1" ht="15" x14ac:dyDescent="0.2">
      <c r="A15" s="50"/>
      <c r="B15" s="49"/>
      <c r="C15" s="48"/>
      <c r="D15" s="48"/>
      <c r="E15" s="48"/>
      <c r="F15" s="47"/>
    </row>
    <row r="16" spans="1:6" ht="13.5" thickBot="1" x14ac:dyDescent="0.25">
      <c r="A16" s="36" t="s">
        <v>36</v>
      </c>
      <c r="B16" s="101" t="s">
        <v>262</v>
      </c>
      <c r="C16" s="35"/>
      <c r="D16" s="40"/>
      <c r="E16" s="40"/>
      <c r="F16" s="45"/>
    </row>
    <row r="17" spans="1:6" ht="21" customHeight="1" thickBot="1" x14ac:dyDescent="0.25">
      <c r="A17" s="55"/>
      <c r="B17" s="54"/>
      <c r="C17" s="53">
        <v>1</v>
      </c>
      <c r="D17" s="52" t="s">
        <v>33</v>
      </c>
      <c r="E17" s="51"/>
      <c r="F17" s="27">
        <f>C17*E17</f>
        <v>0</v>
      </c>
    </row>
    <row r="18" spans="1:6" ht="15" x14ac:dyDescent="0.2">
      <c r="A18" s="50"/>
      <c r="B18" s="49"/>
      <c r="C18" s="48"/>
      <c r="D18" s="48"/>
      <c r="E18" s="48"/>
      <c r="F18" s="47"/>
    </row>
    <row r="19" spans="1:6" ht="90" thickBot="1" x14ac:dyDescent="0.25">
      <c r="A19" s="36" t="s">
        <v>34</v>
      </c>
      <c r="B19" s="101" t="s">
        <v>258</v>
      </c>
      <c r="C19" s="35"/>
      <c r="D19" s="40"/>
      <c r="E19" s="40"/>
      <c r="F19" s="45"/>
    </row>
    <row r="20" spans="1:6" ht="21" customHeight="1" thickBot="1" x14ac:dyDescent="0.25">
      <c r="A20" s="32"/>
      <c r="B20" s="31"/>
      <c r="C20" s="38">
        <v>1</v>
      </c>
      <c r="D20" s="29" t="s">
        <v>33</v>
      </c>
      <c r="E20" s="28"/>
      <c r="F20" s="27">
        <f>C20*E20</f>
        <v>0</v>
      </c>
    </row>
    <row r="21" spans="1:6" x14ac:dyDescent="0.2">
      <c r="A21" s="44"/>
      <c r="B21" s="43"/>
      <c r="C21" s="41"/>
      <c r="D21" s="42"/>
      <c r="E21" s="41"/>
      <c r="F21" s="41"/>
    </row>
    <row r="22" spans="1:6" ht="39" thickBot="1" x14ac:dyDescent="0.25">
      <c r="A22" s="36" t="s">
        <v>32</v>
      </c>
      <c r="B22" s="101" t="s">
        <v>35</v>
      </c>
      <c r="C22" s="35"/>
      <c r="D22" s="40"/>
      <c r="E22" s="40"/>
      <c r="F22" s="45"/>
    </row>
    <row r="23" spans="1:6" ht="21" customHeight="1" thickBot="1" x14ac:dyDescent="0.25">
      <c r="A23" s="32"/>
      <c r="B23" s="31"/>
      <c r="C23" s="38">
        <v>1</v>
      </c>
      <c r="D23" s="29" t="s">
        <v>33</v>
      </c>
      <c r="E23" s="28"/>
      <c r="F23" s="27">
        <f>C23*E23</f>
        <v>0</v>
      </c>
    </row>
    <row r="24" spans="1:6" x14ac:dyDescent="0.2">
      <c r="A24" s="44"/>
      <c r="B24" s="43"/>
      <c r="C24" s="41"/>
      <c r="D24" s="42"/>
      <c r="E24" s="41"/>
      <c r="F24" s="41"/>
    </row>
    <row r="25" spans="1:6" ht="26.25" thickBot="1" x14ac:dyDescent="0.25">
      <c r="A25" s="36" t="s">
        <v>29</v>
      </c>
      <c r="B25" s="70" t="s">
        <v>261</v>
      </c>
      <c r="C25" s="35"/>
      <c r="D25" s="34"/>
      <c r="E25" s="34"/>
      <c r="F25" s="33"/>
    </row>
    <row r="26" spans="1:6" ht="21" customHeight="1" thickBot="1" x14ac:dyDescent="0.25">
      <c r="A26" s="32"/>
      <c r="B26" s="31"/>
      <c r="C26" s="38">
        <v>1</v>
      </c>
      <c r="D26" s="29" t="s">
        <v>33</v>
      </c>
      <c r="E26" s="28"/>
      <c r="F26" s="27">
        <f>C26*E26</f>
        <v>0</v>
      </c>
    </row>
    <row r="27" spans="1:6" ht="15" x14ac:dyDescent="0.2">
      <c r="A27" s="25"/>
      <c r="B27" s="37"/>
      <c r="C27" s="37"/>
      <c r="D27" s="37"/>
      <c r="E27" s="37"/>
      <c r="F27" s="37"/>
    </row>
    <row r="28" spans="1:6" ht="26.25" thickBot="1" x14ac:dyDescent="0.25">
      <c r="A28" s="36" t="s">
        <v>26</v>
      </c>
      <c r="B28" s="69" t="s">
        <v>31</v>
      </c>
      <c r="C28" s="40"/>
      <c r="D28" s="34"/>
      <c r="E28" s="34"/>
      <c r="F28" s="33"/>
    </row>
    <row r="29" spans="1:6" ht="21" customHeight="1" thickBot="1" x14ac:dyDescent="0.25">
      <c r="A29" s="32"/>
      <c r="B29" s="31"/>
      <c r="C29" s="38">
        <v>50</v>
      </c>
      <c r="D29" s="29" t="s">
        <v>30</v>
      </c>
      <c r="E29" s="39"/>
      <c r="F29" s="27">
        <f>C29*E29</f>
        <v>0</v>
      </c>
    </row>
    <row r="30" spans="1:6" ht="15" x14ac:dyDescent="0.2">
      <c r="A30" s="25"/>
      <c r="B30" s="37"/>
      <c r="C30" s="37"/>
      <c r="D30" s="37"/>
      <c r="E30" s="37"/>
      <c r="F30" s="37"/>
    </row>
    <row r="31" spans="1:6" ht="26.25" thickBot="1" x14ac:dyDescent="0.25">
      <c r="A31" s="36" t="s">
        <v>56</v>
      </c>
      <c r="B31" s="70" t="s">
        <v>259</v>
      </c>
      <c r="C31" s="40"/>
      <c r="D31" s="34"/>
      <c r="E31" s="34"/>
      <c r="F31" s="33"/>
    </row>
    <row r="32" spans="1:6" ht="21" customHeight="1" thickBot="1" x14ac:dyDescent="0.25">
      <c r="A32" s="32"/>
      <c r="B32" s="31"/>
      <c r="C32" s="38">
        <v>1</v>
      </c>
      <c r="D32" s="29" t="s">
        <v>33</v>
      </c>
      <c r="E32" s="39"/>
      <c r="F32" s="27">
        <f>C32*E32</f>
        <v>0</v>
      </c>
    </row>
    <row r="33" spans="1:6" ht="15" x14ac:dyDescent="0.2">
      <c r="A33" s="25"/>
      <c r="B33" s="37"/>
      <c r="C33" s="37"/>
      <c r="D33" s="37"/>
      <c r="E33" s="37"/>
      <c r="F33" s="37"/>
    </row>
    <row r="34" spans="1:6" ht="42.75" customHeight="1" thickBot="1" x14ac:dyDescent="0.25">
      <c r="A34" s="36" t="s">
        <v>55</v>
      </c>
      <c r="B34" s="102" t="s">
        <v>28</v>
      </c>
      <c r="C34" s="35"/>
      <c r="D34" s="34"/>
      <c r="E34" s="34"/>
      <c r="F34" s="33"/>
    </row>
    <row r="35" spans="1:6" ht="21" customHeight="1" thickBot="1" x14ac:dyDescent="0.25">
      <c r="A35" s="32"/>
      <c r="B35" s="31"/>
      <c r="C35" s="38">
        <v>3000</v>
      </c>
      <c r="D35" s="29" t="s">
        <v>27</v>
      </c>
      <c r="E35" s="28"/>
      <c r="F35" s="27">
        <f>C35*E35</f>
        <v>0</v>
      </c>
    </row>
    <row r="36" spans="1:6" ht="15" x14ac:dyDescent="0.2">
      <c r="A36" s="25"/>
      <c r="B36" s="37"/>
      <c r="C36" s="37"/>
      <c r="D36" s="37"/>
      <c r="E36" s="37"/>
      <c r="F36" s="37"/>
    </row>
    <row r="37" spans="1:6" ht="51.75" thickBot="1" x14ac:dyDescent="0.25">
      <c r="A37" s="36" t="s">
        <v>54</v>
      </c>
      <c r="B37" s="70" t="s">
        <v>25</v>
      </c>
      <c r="C37" s="35"/>
      <c r="D37" s="34"/>
      <c r="E37" s="34"/>
      <c r="F37" s="33"/>
    </row>
    <row r="38" spans="1:6" ht="21.75" customHeight="1" thickBot="1" x14ac:dyDescent="0.25">
      <c r="A38" s="32"/>
      <c r="B38" s="31"/>
      <c r="C38" s="30">
        <v>0.05</v>
      </c>
      <c r="D38" s="29"/>
      <c r="E38" s="28">
        <f>SUM(F3:F37)</f>
        <v>0</v>
      </c>
      <c r="F38" s="27">
        <f>E38*C38</f>
        <v>0</v>
      </c>
    </row>
    <row r="39" spans="1:6" ht="15" x14ac:dyDescent="0.2">
      <c r="A39" s="25"/>
      <c r="B39" s="26"/>
      <c r="C39" s="26"/>
      <c r="D39" s="26"/>
      <c r="E39" s="26"/>
      <c r="F39" s="26"/>
    </row>
    <row r="40" spans="1:6" ht="15.75" thickBot="1" x14ac:dyDescent="0.25">
      <c r="A40" s="25"/>
      <c r="B40" s="25"/>
      <c r="C40" s="25"/>
      <c r="D40" s="25"/>
      <c r="E40" s="25"/>
      <c r="F40" s="25"/>
    </row>
    <row r="41" spans="1:6" ht="21" customHeight="1" thickBot="1" x14ac:dyDescent="0.25">
      <c r="A41" s="24"/>
      <c r="B41" s="23" t="s">
        <v>24</v>
      </c>
      <c r="C41" s="255" t="s">
        <v>23</v>
      </c>
      <c r="D41" s="256"/>
      <c r="E41" s="22"/>
      <c r="F41" s="21">
        <f>SUM(F4:F40)</f>
        <v>0</v>
      </c>
    </row>
  </sheetData>
  <mergeCells count="1">
    <mergeCell ref="C41:D41"/>
  </mergeCells>
  <conditionalFormatting sqref="F1:F15 F22:F30 F34:F1048576">
    <cfRule type="cellIs" dxfId="687" priority="10" stopIfTrue="1" operator="equal">
      <formula>0</formula>
    </cfRule>
  </conditionalFormatting>
  <conditionalFormatting sqref="E13:F15 E22:F24">
    <cfRule type="cellIs" dxfId="686" priority="9" stopIfTrue="1" operator="equal">
      <formula>0</formula>
    </cfRule>
  </conditionalFormatting>
  <conditionalFormatting sqref="F19:F21">
    <cfRule type="cellIs" dxfId="685" priority="8" stopIfTrue="1" operator="equal">
      <formula>0</formula>
    </cfRule>
  </conditionalFormatting>
  <conditionalFormatting sqref="E19:F21">
    <cfRule type="cellIs" dxfId="684" priority="7" stopIfTrue="1" operator="equal">
      <formula>0</formula>
    </cfRule>
  </conditionalFormatting>
  <conditionalFormatting sqref="F31:F33">
    <cfRule type="cellIs" dxfId="683" priority="6" stopIfTrue="1" operator="equal">
      <formula>0</formula>
    </cfRule>
  </conditionalFormatting>
  <conditionalFormatting sqref="F16">
    <cfRule type="cellIs" dxfId="682" priority="4" stopIfTrue="1" operator="equal">
      <formula>0</formula>
    </cfRule>
  </conditionalFormatting>
  <conditionalFormatting sqref="E16:F16">
    <cfRule type="cellIs" dxfId="681" priority="3" stopIfTrue="1" operator="equal">
      <formula>0</formula>
    </cfRule>
  </conditionalFormatting>
  <conditionalFormatting sqref="F17:F18">
    <cfRule type="cellIs" dxfId="680" priority="2" stopIfTrue="1" operator="equal">
      <formula>0</formula>
    </cfRule>
  </conditionalFormatting>
  <conditionalFormatting sqref="E17:F18">
    <cfRule type="cellIs" dxfId="679"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BreakPreview" topLeftCell="A30" zoomScaleNormal="100" zoomScaleSheetLayoutView="100" workbookViewId="0">
      <selection activeCell="E37" sqref="E37"/>
    </sheetView>
  </sheetViews>
  <sheetFormatPr defaultColWidth="9.140625" defaultRowHeight="12.75" x14ac:dyDescent="0.2"/>
  <cols>
    <col min="1" max="1" width="7.85546875" style="1" bestFit="1" customWidth="1"/>
    <col min="2" max="2" width="53.140625" style="46" customWidth="1"/>
    <col min="3" max="3" width="9.42578125" style="46" customWidth="1"/>
    <col min="4" max="4" width="5.5703125" style="1" customWidth="1"/>
    <col min="5" max="5" width="12.28515625" style="1" customWidth="1"/>
    <col min="6" max="6" width="16.28515625" style="1" customWidth="1"/>
    <col min="7" max="16384" width="9.140625" style="1"/>
  </cols>
  <sheetData>
    <row r="1" spans="1:8" ht="14.25" x14ac:dyDescent="0.2">
      <c r="A1" s="63" t="s">
        <v>46</v>
      </c>
      <c r="B1" s="63" t="s">
        <v>45</v>
      </c>
      <c r="C1" s="63" t="s">
        <v>44</v>
      </c>
      <c r="D1" s="63" t="s">
        <v>43</v>
      </c>
      <c r="E1" s="63" t="s">
        <v>42</v>
      </c>
      <c r="F1" s="62" t="s">
        <v>41</v>
      </c>
    </row>
    <row r="2" spans="1:8" x14ac:dyDescent="0.2">
      <c r="A2" s="46"/>
      <c r="D2" s="61"/>
      <c r="E2" s="46"/>
      <c r="F2" s="46"/>
    </row>
    <row r="3" spans="1:8" ht="15.75" x14ac:dyDescent="0.2">
      <c r="A3" s="60" t="s">
        <v>58</v>
      </c>
      <c r="B3" s="59" t="s">
        <v>65</v>
      </c>
    </row>
    <row r="4" spans="1:8" x14ac:dyDescent="0.2">
      <c r="A4" s="44"/>
      <c r="B4" s="43"/>
      <c r="C4" s="41"/>
      <c r="D4" s="42"/>
      <c r="E4" s="41"/>
      <c r="F4" s="41"/>
    </row>
    <row r="5" spans="1:8" ht="49.5" customHeight="1" x14ac:dyDescent="0.2">
      <c r="A5" s="257" t="s">
        <v>64</v>
      </c>
      <c r="B5" s="257"/>
      <c r="C5" s="257"/>
      <c r="D5" s="257"/>
      <c r="E5" s="257"/>
      <c r="F5" s="257"/>
    </row>
    <row r="6" spans="1:8" s="81" customFormat="1" ht="49.5" customHeight="1" x14ac:dyDescent="0.2">
      <c r="A6" s="257"/>
      <c r="B6" s="257"/>
      <c r="C6" s="257"/>
      <c r="D6" s="257"/>
      <c r="E6" s="257"/>
      <c r="F6" s="257"/>
      <c r="G6" s="12"/>
      <c r="H6" s="12"/>
    </row>
    <row r="7" spans="1:8" s="81" customFormat="1" ht="49.5" customHeight="1" x14ac:dyDescent="0.2">
      <c r="A7" s="257"/>
      <c r="B7" s="257"/>
      <c r="C7" s="257"/>
      <c r="D7" s="257"/>
      <c r="E7" s="257"/>
      <c r="F7" s="257"/>
      <c r="G7" s="12"/>
      <c r="H7" s="12"/>
    </row>
    <row r="8" spans="1:8" s="80" customFormat="1" ht="49.5" customHeight="1" x14ac:dyDescent="0.2">
      <c r="A8" s="257"/>
      <c r="B8" s="257"/>
      <c r="C8" s="257"/>
      <c r="D8" s="257"/>
      <c r="E8" s="257"/>
      <c r="F8" s="257"/>
    </row>
    <row r="9" spans="1:8" s="80" customFormat="1" ht="49.5" customHeight="1" x14ac:dyDescent="0.2">
      <c r="A9" s="257"/>
      <c r="B9" s="257"/>
      <c r="C9" s="257"/>
      <c r="D9" s="257"/>
      <c r="E9" s="257"/>
      <c r="F9" s="257"/>
    </row>
    <row r="10" spans="1:8" s="80" customFormat="1" ht="49.5" customHeight="1" x14ac:dyDescent="0.2">
      <c r="A10" s="257"/>
      <c r="B10" s="257"/>
      <c r="C10" s="257"/>
      <c r="D10" s="257"/>
      <c r="E10" s="257"/>
      <c r="F10" s="257"/>
    </row>
    <row r="11" spans="1:8" s="80" customFormat="1" ht="49.5" customHeight="1" x14ac:dyDescent="0.2">
      <c r="A11" s="257"/>
      <c r="B11" s="257"/>
      <c r="C11" s="257"/>
      <c r="D11" s="257"/>
      <c r="E11" s="257"/>
      <c r="F11" s="257"/>
    </row>
    <row r="12" spans="1:8" s="80" customFormat="1" ht="49.5" customHeight="1" x14ac:dyDescent="0.2">
      <c r="A12" s="257"/>
      <c r="B12" s="257"/>
      <c r="C12" s="257"/>
      <c r="D12" s="257"/>
      <c r="E12" s="257"/>
      <c r="F12" s="257"/>
    </row>
    <row r="13" spans="1:8" s="80" customFormat="1" ht="49.5" customHeight="1" x14ac:dyDescent="0.2">
      <c r="A13" s="257"/>
      <c r="B13" s="257"/>
      <c r="C13" s="257"/>
      <c r="D13" s="257"/>
      <c r="E13" s="257"/>
      <c r="F13" s="257"/>
    </row>
    <row r="14" spans="1:8" s="80" customFormat="1" ht="49.5" customHeight="1" x14ac:dyDescent="0.2">
      <c r="A14" s="257"/>
      <c r="B14" s="257"/>
      <c r="C14" s="257"/>
      <c r="D14" s="257"/>
      <c r="E14" s="257"/>
      <c r="F14" s="257"/>
    </row>
    <row r="15" spans="1:8" s="80" customFormat="1" ht="51" customHeight="1" x14ac:dyDescent="0.2">
      <c r="A15" s="257"/>
      <c r="B15" s="257"/>
      <c r="C15" s="257"/>
      <c r="D15" s="257"/>
      <c r="E15" s="257"/>
      <c r="F15" s="257"/>
    </row>
    <row r="16" spans="1:8" x14ac:dyDescent="0.2">
      <c r="A16" s="57"/>
      <c r="B16" s="43"/>
      <c r="C16" s="41"/>
      <c r="D16" s="42"/>
      <c r="E16" s="41"/>
      <c r="F16" s="41"/>
    </row>
    <row r="17" spans="1:6" ht="178.5" x14ac:dyDescent="0.2">
      <c r="A17" s="75"/>
      <c r="B17" s="79" t="s">
        <v>63</v>
      </c>
      <c r="C17" s="78"/>
      <c r="D17" s="77"/>
      <c r="E17" s="77"/>
      <c r="F17" s="77"/>
    </row>
    <row r="18" spans="1:6" x14ac:dyDescent="0.2">
      <c r="A18" s="75"/>
      <c r="B18" s="76"/>
      <c r="C18" s="26"/>
      <c r="D18" s="26"/>
      <c r="E18" s="26"/>
      <c r="F18" s="26"/>
    </row>
    <row r="19" spans="1:6" x14ac:dyDescent="0.2">
      <c r="A19" s="75"/>
      <c r="B19" s="74"/>
      <c r="C19" s="26"/>
      <c r="D19" s="26"/>
      <c r="E19" s="26"/>
      <c r="F19" s="26"/>
    </row>
    <row r="20" spans="1:6" ht="128.25" thickBot="1" x14ac:dyDescent="0.25">
      <c r="A20" s="36" t="s">
        <v>40</v>
      </c>
      <c r="B20" s="70" t="s">
        <v>407</v>
      </c>
      <c r="C20" s="35"/>
      <c r="D20" s="34"/>
      <c r="E20" s="34"/>
      <c r="F20" s="33"/>
    </row>
    <row r="21" spans="1:6" ht="21" customHeight="1" thickBot="1" x14ac:dyDescent="0.25">
      <c r="A21" s="32"/>
      <c r="B21" s="31"/>
      <c r="C21" s="38">
        <v>680</v>
      </c>
      <c r="D21" s="29" t="s">
        <v>49</v>
      </c>
      <c r="E21" s="28"/>
      <c r="F21" s="27">
        <f>C21*E21</f>
        <v>0</v>
      </c>
    </row>
    <row r="22" spans="1:6" x14ac:dyDescent="0.2">
      <c r="A22" s="44"/>
      <c r="B22" s="43"/>
      <c r="C22" s="41"/>
      <c r="D22" s="42"/>
      <c r="E22" s="41"/>
      <c r="F22" s="41"/>
    </row>
    <row r="23" spans="1:6" ht="102.75" thickBot="1" x14ac:dyDescent="0.25">
      <c r="A23" s="36" t="s">
        <v>39</v>
      </c>
      <c r="B23" s="70" t="s">
        <v>408</v>
      </c>
      <c r="C23" s="35"/>
      <c r="D23" s="34"/>
      <c r="E23" s="34"/>
      <c r="F23" s="33"/>
    </row>
    <row r="24" spans="1:6" ht="21" customHeight="1" thickBot="1" x14ac:dyDescent="0.25">
      <c r="A24" s="32"/>
      <c r="B24" s="31"/>
      <c r="C24" s="38">
        <v>7985</v>
      </c>
      <c r="D24" s="29" t="s">
        <v>49</v>
      </c>
      <c r="E24" s="28"/>
      <c r="F24" s="27">
        <f>C24*E24</f>
        <v>0</v>
      </c>
    </row>
    <row r="25" spans="1:6" x14ac:dyDescent="0.2">
      <c r="A25" s="44"/>
      <c r="B25" s="43"/>
      <c r="C25" s="41"/>
      <c r="D25" s="42"/>
      <c r="E25" s="41"/>
      <c r="F25" s="41"/>
    </row>
    <row r="26" spans="1:6" ht="26.25" thickBot="1" x14ac:dyDescent="0.25">
      <c r="A26" s="36" t="s">
        <v>37</v>
      </c>
      <c r="B26" s="70" t="s">
        <v>62</v>
      </c>
      <c r="C26" s="35"/>
      <c r="D26" s="34"/>
      <c r="E26" s="34"/>
      <c r="F26" s="33"/>
    </row>
    <row r="27" spans="1:6" ht="21" customHeight="1" thickBot="1" x14ac:dyDescent="0.25">
      <c r="A27" s="32"/>
      <c r="B27" s="31"/>
      <c r="C27" s="38">
        <v>1925</v>
      </c>
      <c r="D27" s="29" t="s">
        <v>27</v>
      </c>
      <c r="E27" s="28"/>
      <c r="F27" s="27">
        <f>C27*E27</f>
        <v>0</v>
      </c>
    </row>
    <row r="28" spans="1:6" ht="15" x14ac:dyDescent="0.2">
      <c r="A28" s="25"/>
      <c r="B28" s="37"/>
      <c r="C28" s="37"/>
      <c r="D28" s="37"/>
      <c r="E28" s="37"/>
      <c r="F28" s="37"/>
    </row>
    <row r="29" spans="1:6" ht="153.75" thickBot="1" x14ac:dyDescent="0.25">
      <c r="A29" s="36" t="s">
        <v>36</v>
      </c>
      <c r="B29" s="70" t="s">
        <v>409</v>
      </c>
      <c r="C29" s="35"/>
      <c r="D29" s="34"/>
      <c r="E29" s="34"/>
      <c r="F29" s="33"/>
    </row>
    <row r="30" spans="1:6" ht="21" customHeight="1" thickBot="1" x14ac:dyDescent="0.25">
      <c r="A30" s="32"/>
      <c r="B30" s="31" t="s">
        <v>61</v>
      </c>
      <c r="C30" s="38">
        <v>1925</v>
      </c>
      <c r="D30" s="29" t="s">
        <v>27</v>
      </c>
      <c r="E30" s="28"/>
      <c r="F30" s="27">
        <f>C30*E30</f>
        <v>0</v>
      </c>
    </row>
    <row r="31" spans="1:6" ht="21" customHeight="1" thickBot="1" x14ac:dyDescent="0.25">
      <c r="A31" s="32"/>
      <c r="B31" s="31" t="s">
        <v>60</v>
      </c>
      <c r="C31" s="38">
        <v>1155</v>
      </c>
      <c r="D31" s="29" t="s">
        <v>49</v>
      </c>
      <c r="E31" s="28"/>
      <c r="F31" s="27">
        <f>C31*E31</f>
        <v>0</v>
      </c>
    </row>
    <row r="32" spans="1:6" ht="15" x14ac:dyDescent="0.2">
      <c r="A32" s="25"/>
      <c r="B32" s="37"/>
      <c r="C32" s="37"/>
      <c r="D32" s="37"/>
      <c r="E32" s="37"/>
      <c r="F32" s="37"/>
    </row>
    <row r="33" spans="1:6" ht="51.75" thickBot="1" x14ac:dyDescent="0.25">
      <c r="A33" s="36" t="s">
        <v>34</v>
      </c>
      <c r="B33" s="70" t="s">
        <v>467</v>
      </c>
      <c r="C33" s="35"/>
      <c r="D33" s="34"/>
      <c r="E33" s="34"/>
      <c r="F33" s="33"/>
    </row>
    <row r="34" spans="1:6" ht="21" customHeight="1" thickBot="1" x14ac:dyDescent="0.25">
      <c r="A34" s="32"/>
      <c r="B34" s="31"/>
      <c r="C34" s="38">
        <v>1085</v>
      </c>
      <c r="D34" s="29" t="s">
        <v>49</v>
      </c>
      <c r="E34" s="28"/>
      <c r="F34" s="27">
        <f>C34*E34</f>
        <v>0</v>
      </c>
    </row>
    <row r="35" spans="1:6" ht="15" x14ac:dyDescent="0.2">
      <c r="A35" s="25"/>
      <c r="B35" s="37"/>
      <c r="C35" s="37"/>
      <c r="D35" s="37"/>
      <c r="E35" s="37"/>
      <c r="F35" s="37"/>
    </row>
    <row r="36" spans="1:6" ht="51.75" thickBot="1" x14ac:dyDescent="0.25">
      <c r="A36" s="36" t="s">
        <v>32</v>
      </c>
      <c r="B36" s="70" t="s">
        <v>466</v>
      </c>
      <c r="C36" s="35"/>
      <c r="D36" s="34"/>
      <c r="E36" s="34"/>
      <c r="F36" s="33"/>
    </row>
    <row r="37" spans="1:6" ht="21" customHeight="1" thickBot="1" x14ac:dyDescent="0.25">
      <c r="A37" s="32"/>
      <c r="B37" s="31"/>
      <c r="C37" s="38">
        <v>7580</v>
      </c>
      <c r="D37" s="29" t="s">
        <v>49</v>
      </c>
      <c r="E37" s="28"/>
      <c r="F37" s="27">
        <f>C37*E37</f>
        <v>0</v>
      </c>
    </row>
    <row r="38" spans="1:6" ht="15" x14ac:dyDescent="0.2">
      <c r="A38" s="25"/>
      <c r="B38" s="37"/>
      <c r="C38" s="37"/>
      <c r="D38" s="37"/>
      <c r="E38" s="37"/>
      <c r="F38" s="37"/>
    </row>
    <row r="39" spans="1:6" ht="51.75" thickBot="1" x14ac:dyDescent="0.25">
      <c r="A39" s="36" t="s">
        <v>29</v>
      </c>
      <c r="B39" s="70" t="s">
        <v>59</v>
      </c>
      <c r="C39" s="35"/>
      <c r="D39" s="34"/>
      <c r="E39" s="34"/>
      <c r="F39" s="33"/>
    </row>
    <row r="40" spans="1:6" ht="21.75" customHeight="1" thickBot="1" x14ac:dyDescent="0.25">
      <c r="A40" s="32"/>
      <c r="B40" s="31"/>
      <c r="C40" s="30">
        <v>0.05</v>
      </c>
      <c r="D40" s="29"/>
      <c r="E40" s="28">
        <f>SUM(F17:F39)</f>
        <v>0</v>
      </c>
      <c r="F40" s="27">
        <f>E40*C40</f>
        <v>0</v>
      </c>
    </row>
    <row r="41" spans="1:6" ht="15" x14ac:dyDescent="0.2">
      <c r="A41" s="25"/>
      <c r="B41" s="26"/>
      <c r="C41" s="26"/>
      <c r="D41" s="26"/>
      <c r="E41" s="26"/>
      <c r="F41" s="26"/>
    </row>
    <row r="42" spans="1:6" ht="15.75" thickBot="1" x14ac:dyDescent="0.25">
      <c r="A42" s="25"/>
      <c r="B42" s="26"/>
      <c r="C42" s="26"/>
      <c r="D42" s="26"/>
      <c r="E42" s="26"/>
      <c r="F42" s="26"/>
    </row>
    <row r="43" spans="1:6" ht="21" customHeight="1" thickBot="1" x14ac:dyDescent="0.25">
      <c r="A43" s="24" t="s">
        <v>58</v>
      </c>
      <c r="B43" s="23" t="s">
        <v>57</v>
      </c>
      <c r="C43" s="255" t="s">
        <v>23</v>
      </c>
      <c r="D43" s="256"/>
      <c r="E43" s="22"/>
      <c r="F43" s="21">
        <f>SUM(F16:F42)</f>
        <v>0</v>
      </c>
    </row>
  </sheetData>
  <mergeCells count="2">
    <mergeCell ref="A5:F15"/>
    <mergeCell ref="C43:D43"/>
  </mergeCells>
  <conditionalFormatting sqref="H6:H7">
    <cfRule type="cellIs" dxfId="678" priority="11" stopIfTrue="1" operator="greaterThan">
      <formula>0</formula>
    </cfRule>
  </conditionalFormatting>
  <conditionalFormatting sqref="E43:F43 F1:F19 F32:F42 F44:F65533 F23:F30">
    <cfRule type="cellIs" dxfId="677" priority="10" stopIfTrue="1" operator="equal">
      <formula>0</formula>
    </cfRule>
  </conditionalFormatting>
  <conditionalFormatting sqref="F39:F40">
    <cfRule type="cellIs" dxfId="676" priority="8" stopIfTrue="1" operator="equal">
      <formula>0</formula>
    </cfRule>
    <cfRule type="cellIs" dxfId="675" priority="9" stopIfTrue="1" operator="equal">
      <formula>0</formula>
    </cfRule>
  </conditionalFormatting>
  <conditionalFormatting sqref="E40">
    <cfRule type="cellIs" dxfId="674" priority="7" stopIfTrue="1" operator="equal">
      <formula>0</formula>
    </cfRule>
  </conditionalFormatting>
  <conditionalFormatting sqref="F31">
    <cfRule type="cellIs" dxfId="673" priority="3" stopIfTrue="1" operator="equal">
      <formula>0</formula>
    </cfRule>
  </conditionalFormatting>
  <conditionalFormatting sqref="F20 F22">
    <cfRule type="cellIs" dxfId="672" priority="2" stopIfTrue="1" operator="equal">
      <formula>0</formula>
    </cfRule>
  </conditionalFormatting>
  <conditionalFormatting sqref="F21">
    <cfRule type="cellIs" dxfId="671"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16"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view="pageBreakPreview" topLeftCell="A53" zoomScaleNormal="100" zoomScaleSheetLayoutView="100" workbookViewId="0">
      <selection activeCell="E60" sqref="E60"/>
    </sheetView>
  </sheetViews>
  <sheetFormatPr defaultColWidth="9.140625" defaultRowHeight="12.75" x14ac:dyDescent="0.2"/>
  <cols>
    <col min="1" max="1" width="7.85546875" style="67" bestFit="1" customWidth="1"/>
    <col min="2" max="2" width="53.28515625" style="66" customWidth="1"/>
    <col min="3" max="3" width="9.42578125" style="64" customWidth="1"/>
    <col min="4" max="4" width="5.5703125" style="65" customWidth="1"/>
    <col min="5" max="5" width="12.28515625" style="64" customWidth="1"/>
    <col min="6" max="6" width="16.28515625" style="64" customWidth="1"/>
    <col min="7" max="16384" width="9.140625" style="46"/>
  </cols>
  <sheetData>
    <row r="1" spans="1:6" ht="13.5" customHeight="1" x14ac:dyDescent="0.2">
      <c r="A1" s="63" t="s">
        <v>46</v>
      </c>
      <c r="B1" s="63" t="s">
        <v>45</v>
      </c>
      <c r="C1" s="63" t="s">
        <v>44</v>
      </c>
      <c r="D1" s="63" t="s">
        <v>43</v>
      </c>
      <c r="E1" s="63" t="s">
        <v>42</v>
      </c>
      <c r="F1" s="62" t="s">
        <v>41</v>
      </c>
    </row>
    <row r="2" spans="1:6" ht="9" customHeight="1" x14ac:dyDescent="0.2">
      <c r="B2" s="73"/>
    </row>
    <row r="3" spans="1:6" ht="18" customHeight="1" x14ac:dyDescent="0.2">
      <c r="A3" s="60" t="s">
        <v>67</v>
      </c>
      <c r="B3" s="59" t="s">
        <v>66</v>
      </c>
      <c r="C3" s="1"/>
      <c r="D3" s="1"/>
      <c r="E3" s="1"/>
      <c r="F3" s="1"/>
    </row>
    <row r="4" spans="1:6" ht="9.75" customHeight="1" x14ac:dyDescent="0.2">
      <c r="A4" s="46"/>
      <c r="B4" s="46"/>
      <c r="C4" s="46"/>
      <c r="D4" s="46"/>
      <c r="E4" s="46"/>
      <c r="F4" s="46"/>
    </row>
    <row r="5" spans="1:6" ht="57" customHeight="1" x14ac:dyDescent="0.2">
      <c r="A5" s="258" t="s">
        <v>70</v>
      </c>
      <c r="B5" s="258"/>
      <c r="C5" s="258"/>
      <c r="D5" s="258"/>
      <c r="E5" s="258"/>
      <c r="F5" s="258"/>
    </row>
    <row r="6" spans="1:6" ht="57" customHeight="1" x14ac:dyDescent="0.2">
      <c r="A6" s="258"/>
      <c r="B6" s="258"/>
      <c r="C6" s="258"/>
      <c r="D6" s="258"/>
      <c r="E6" s="258"/>
      <c r="F6" s="258"/>
    </row>
    <row r="7" spans="1:6" ht="57" customHeight="1" x14ac:dyDescent="0.2">
      <c r="A7" s="258"/>
      <c r="B7" s="258"/>
      <c r="C7" s="258"/>
      <c r="D7" s="258"/>
      <c r="E7" s="258"/>
      <c r="F7" s="258"/>
    </row>
    <row r="8" spans="1:6" ht="57" customHeight="1" x14ac:dyDescent="0.2">
      <c r="A8" s="258"/>
      <c r="B8" s="258"/>
      <c r="C8" s="258"/>
      <c r="D8" s="258"/>
      <c r="E8" s="258"/>
      <c r="F8" s="258"/>
    </row>
    <row r="9" spans="1:6" ht="57" customHeight="1" x14ac:dyDescent="0.2">
      <c r="A9" s="258"/>
      <c r="B9" s="258"/>
      <c r="C9" s="258"/>
      <c r="D9" s="258"/>
      <c r="E9" s="258"/>
      <c r="F9" s="258"/>
    </row>
    <row r="10" spans="1:6" ht="57" customHeight="1" x14ac:dyDescent="0.2">
      <c r="A10" s="258"/>
      <c r="B10" s="258"/>
      <c r="C10" s="258"/>
      <c r="D10" s="258"/>
      <c r="E10" s="258"/>
      <c r="F10" s="258"/>
    </row>
    <row r="11" spans="1:6" ht="57" customHeight="1" x14ac:dyDescent="0.2">
      <c r="A11" s="258"/>
      <c r="B11" s="258"/>
      <c r="C11" s="258"/>
      <c r="D11" s="258"/>
      <c r="E11" s="258"/>
      <c r="F11" s="258"/>
    </row>
    <row r="12" spans="1:6" ht="57" customHeight="1" x14ac:dyDescent="0.2">
      <c r="A12" s="258"/>
      <c r="B12" s="258"/>
      <c r="C12" s="258"/>
      <c r="D12" s="258"/>
      <c r="E12" s="258"/>
      <c r="F12" s="258"/>
    </row>
    <row r="13" spans="1:6" ht="57" customHeight="1" x14ac:dyDescent="0.2">
      <c r="A13" s="258"/>
      <c r="B13" s="258"/>
      <c r="C13" s="258"/>
      <c r="D13" s="258"/>
      <c r="E13" s="258"/>
      <c r="F13" s="258"/>
    </row>
    <row r="14" spans="1:6" ht="57" customHeight="1" x14ac:dyDescent="0.2">
      <c r="A14" s="258"/>
      <c r="B14" s="258"/>
      <c r="C14" s="258"/>
      <c r="D14" s="258"/>
      <c r="E14" s="258"/>
      <c r="F14" s="258"/>
    </row>
    <row r="15" spans="1:6" ht="57" customHeight="1" x14ac:dyDescent="0.2">
      <c r="A15" s="258"/>
      <c r="B15" s="258"/>
      <c r="C15" s="258"/>
      <c r="D15" s="258"/>
      <c r="E15" s="258"/>
      <c r="F15" s="258"/>
    </row>
    <row r="16" spans="1:6" ht="50.25" customHeight="1" x14ac:dyDescent="0.2">
      <c r="A16" s="258"/>
      <c r="B16" s="258"/>
      <c r="C16" s="258"/>
      <c r="D16" s="258"/>
      <c r="E16" s="258"/>
      <c r="F16" s="258"/>
    </row>
    <row r="17" spans="1:6" ht="60" customHeight="1" x14ac:dyDescent="0.2">
      <c r="A17" s="258"/>
      <c r="B17" s="258"/>
      <c r="C17" s="258"/>
      <c r="D17" s="258"/>
      <c r="E17" s="258"/>
      <c r="F17" s="258"/>
    </row>
    <row r="18" spans="1:6" ht="87" customHeight="1" x14ac:dyDescent="0.2">
      <c r="A18" s="258"/>
      <c r="B18" s="258"/>
      <c r="C18" s="258"/>
      <c r="D18" s="258"/>
      <c r="E18" s="258"/>
      <c r="F18" s="258"/>
    </row>
    <row r="19" spans="1:6" ht="43.5" x14ac:dyDescent="0.2">
      <c r="A19" s="88"/>
      <c r="B19" s="87" t="s">
        <v>69</v>
      </c>
      <c r="C19" s="86"/>
      <c r="D19" s="77"/>
      <c r="E19" s="77"/>
      <c r="F19" s="77"/>
    </row>
    <row r="20" spans="1:6" ht="13.5" customHeight="1" x14ac:dyDescent="0.2">
      <c r="A20" s="75"/>
      <c r="B20" s="74"/>
      <c r="C20" s="26"/>
      <c r="D20" s="26"/>
      <c r="E20" s="26"/>
      <c r="F20" s="26"/>
    </row>
    <row r="21" spans="1:6" x14ac:dyDescent="0.2">
      <c r="A21" s="46"/>
      <c r="B21" s="46"/>
      <c r="C21" s="46"/>
      <c r="D21" s="46"/>
      <c r="E21" s="46"/>
      <c r="F21" s="46"/>
    </row>
    <row r="22" spans="1:6" ht="77.25" thickBot="1" x14ac:dyDescent="0.25">
      <c r="A22" s="36" t="s">
        <v>40</v>
      </c>
      <c r="B22" s="85" t="s">
        <v>410</v>
      </c>
      <c r="C22" s="35"/>
      <c r="D22" s="34"/>
      <c r="E22" s="34"/>
      <c r="F22" s="33"/>
    </row>
    <row r="23" spans="1:6" ht="21" customHeight="1" thickBot="1" x14ac:dyDescent="0.25">
      <c r="A23" s="32"/>
      <c r="B23" s="31"/>
      <c r="C23" s="38">
        <v>180</v>
      </c>
      <c r="D23" s="29" t="s">
        <v>47</v>
      </c>
      <c r="E23" s="28"/>
      <c r="F23" s="27">
        <f>C23*E23</f>
        <v>0</v>
      </c>
    </row>
    <row r="24" spans="1:6" ht="13.5" customHeight="1" x14ac:dyDescent="0.2">
      <c r="A24" s="25"/>
      <c r="B24" s="25"/>
      <c r="C24" s="25"/>
      <c r="D24" s="25"/>
      <c r="E24" s="25"/>
      <c r="F24" s="25"/>
    </row>
    <row r="25" spans="1:6" ht="51.75" thickBot="1" x14ac:dyDescent="0.25">
      <c r="A25" s="36" t="s">
        <v>39</v>
      </c>
      <c r="B25" s="85" t="s">
        <v>411</v>
      </c>
      <c r="C25" s="35"/>
      <c r="D25" s="34"/>
      <c r="E25" s="34"/>
      <c r="F25" s="33"/>
    </row>
    <row r="26" spans="1:6" ht="21" customHeight="1" thickBot="1" x14ac:dyDescent="0.25">
      <c r="A26" s="32"/>
      <c r="B26" s="31" t="s">
        <v>469</v>
      </c>
      <c r="C26" s="38">
        <v>1612</v>
      </c>
      <c r="D26" s="29" t="s">
        <v>27</v>
      </c>
      <c r="E26" s="28"/>
      <c r="F26" s="27">
        <f>C26*E26</f>
        <v>0</v>
      </c>
    </row>
    <row r="27" spans="1:6" ht="21" customHeight="1" thickBot="1" x14ac:dyDescent="0.25">
      <c r="A27" s="32"/>
      <c r="B27" s="31" t="s">
        <v>470</v>
      </c>
      <c r="C27" s="38">
        <v>1600</v>
      </c>
      <c r="D27" s="29" t="s">
        <v>27</v>
      </c>
      <c r="E27" s="28"/>
      <c r="F27" s="27">
        <f>C27*E27</f>
        <v>0</v>
      </c>
    </row>
    <row r="28" spans="1:6" ht="13.5" customHeight="1" x14ac:dyDescent="0.2">
      <c r="A28" s="25"/>
      <c r="B28" s="25"/>
      <c r="C28" s="25"/>
      <c r="D28" s="25"/>
      <c r="E28" s="25"/>
      <c r="F28" s="25"/>
    </row>
    <row r="29" spans="1:6" ht="39" thickBot="1" x14ac:dyDescent="0.25">
      <c r="A29" s="36" t="s">
        <v>37</v>
      </c>
      <c r="B29" s="85" t="s">
        <v>412</v>
      </c>
      <c r="C29" s="35"/>
      <c r="D29" s="34"/>
      <c r="E29" s="34"/>
      <c r="F29" s="33"/>
    </row>
    <row r="30" spans="1:6" ht="19.5" customHeight="1" thickBot="1" x14ac:dyDescent="0.25">
      <c r="A30" s="32"/>
      <c r="B30" s="31" t="s">
        <v>311</v>
      </c>
      <c r="C30" s="38">
        <v>1933</v>
      </c>
      <c r="D30" s="29" t="s">
        <v>27</v>
      </c>
      <c r="E30" s="28"/>
      <c r="F30" s="27">
        <f>C30*E30</f>
        <v>0</v>
      </c>
    </row>
    <row r="31" spans="1:6" ht="19.5" customHeight="1" thickBot="1" x14ac:dyDescent="0.25">
      <c r="A31" s="32"/>
      <c r="B31" s="31" t="s">
        <v>269</v>
      </c>
      <c r="C31" s="38">
        <v>2098</v>
      </c>
      <c r="D31" s="29" t="s">
        <v>27</v>
      </c>
      <c r="E31" s="28"/>
      <c r="F31" s="27">
        <f>C31*E31</f>
        <v>0</v>
      </c>
    </row>
    <row r="32" spans="1:6" ht="19.5" customHeight="1" thickBot="1" x14ac:dyDescent="0.25">
      <c r="A32" s="32"/>
      <c r="B32" s="31" t="s">
        <v>270</v>
      </c>
      <c r="C32" s="38">
        <v>1189</v>
      </c>
      <c r="D32" s="29" t="s">
        <v>27</v>
      </c>
      <c r="E32" s="28"/>
      <c r="F32" s="27">
        <f>C32*E32</f>
        <v>0</v>
      </c>
    </row>
    <row r="33" spans="1:6" ht="19.5" customHeight="1" thickBot="1" x14ac:dyDescent="0.25">
      <c r="A33" s="32"/>
      <c r="B33" s="31" t="s">
        <v>271</v>
      </c>
      <c r="C33" s="38">
        <v>202</v>
      </c>
      <c r="D33" s="29" t="s">
        <v>27</v>
      </c>
      <c r="E33" s="28"/>
      <c r="F33" s="27">
        <f>C33*E33</f>
        <v>0</v>
      </c>
    </row>
    <row r="34" spans="1:6" ht="19.5" customHeight="1" thickBot="1" x14ac:dyDescent="0.25">
      <c r="A34" s="32"/>
      <c r="B34" s="31" t="s">
        <v>272</v>
      </c>
      <c r="C34" s="38">
        <v>1752</v>
      </c>
      <c r="D34" s="29" t="s">
        <v>27</v>
      </c>
      <c r="E34" s="28"/>
      <c r="F34" s="27">
        <f>C34*E34</f>
        <v>0</v>
      </c>
    </row>
    <row r="35" spans="1:6" ht="15" x14ac:dyDescent="0.2">
      <c r="A35" s="25"/>
      <c r="B35" s="25"/>
      <c r="C35" s="25"/>
      <c r="D35" s="25"/>
      <c r="E35" s="25"/>
      <c r="F35" s="25"/>
    </row>
    <row r="36" spans="1:6" ht="51.75" thickBot="1" x14ac:dyDescent="0.25">
      <c r="A36" s="36" t="s">
        <v>36</v>
      </c>
      <c r="B36" s="85" t="s">
        <v>268</v>
      </c>
      <c r="C36" s="35"/>
      <c r="D36" s="34"/>
      <c r="E36" s="34"/>
      <c r="F36" s="33"/>
    </row>
    <row r="37" spans="1:6" ht="21" customHeight="1" thickBot="1" x14ac:dyDescent="0.25">
      <c r="A37" s="32"/>
      <c r="B37" s="31"/>
      <c r="C37" s="38">
        <v>868</v>
      </c>
      <c r="D37" s="29" t="s">
        <v>27</v>
      </c>
      <c r="E37" s="28"/>
      <c r="F37" s="27">
        <f>C37*E37</f>
        <v>0</v>
      </c>
    </row>
    <row r="38" spans="1:6" ht="13.5" customHeight="1" x14ac:dyDescent="0.2">
      <c r="A38" s="25"/>
      <c r="B38" s="25"/>
      <c r="C38" s="25"/>
      <c r="D38" s="25"/>
      <c r="E38" s="25"/>
      <c r="F38" s="25"/>
    </row>
    <row r="39" spans="1:6" ht="39" thickBot="1" x14ac:dyDescent="0.25">
      <c r="A39" s="36" t="s">
        <v>34</v>
      </c>
      <c r="B39" s="85" t="s">
        <v>273</v>
      </c>
      <c r="C39" s="35"/>
      <c r="D39" s="34"/>
      <c r="E39" s="34"/>
      <c r="F39" s="33"/>
    </row>
    <row r="40" spans="1:6" ht="21" customHeight="1" thickBot="1" x14ac:dyDescent="0.25">
      <c r="A40" s="32"/>
      <c r="B40" s="31"/>
      <c r="C40" s="38">
        <v>338</v>
      </c>
      <c r="D40" s="29" t="s">
        <v>27</v>
      </c>
      <c r="E40" s="28"/>
      <c r="F40" s="27">
        <f>C40*E40</f>
        <v>0</v>
      </c>
    </row>
    <row r="41" spans="1:6" ht="13.5" customHeight="1" x14ac:dyDescent="0.2">
      <c r="A41" s="25"/>
      <c r="B41" s="25"/>
      <c r="C41" s="25"/>
      <c r="D41" s="25"/>
      <c r="E41" s="25"/>
      <c r="F41" s="25"/>
    </row>
    <row r="42" spans="1:6" ht="51.75" thickBot="1" x14ac:dyDescent="0.25">
      <c r="A42" s="36" t="s">
        <v>32</v>
      </c>
      <c r="B42" s="85" t="s">
        <v>275</v>
      </c>
      <c r="C42" s="35"/>
      <c r="D42" s="34"/>
      <c r="E42" s="34"/>
      <c r="F42" s="33"/>
    </row>
    <row r="43" spans="1:6" ht="21" customHeight="1" thickBot="1" x14ac:dyDescent="0.25">
      <c r="A43" s="32"/>
      <c r="B43" s="31" t="s">
        <v>274</v>
      </c>
      <c r="C43" s="38">
        <v>71</v>
      </c>
      <c r="D43" s="29" t="s">
        <v>27</v>
      </c>
      <c r="E43" s="28"/>
      <c r="F43" s="27">
        <f>C43*E43</f>
        <v>0</v>
      </c>
    </row>
    <row r="44" spans="1:6" ht="21" customHeight="1" thickBot="1" x14ac:dyDescent="0.25">
      <c r="A44" s="32"/>
      <c r="B44" s="31" t="s">
        <v>276</v>
      </c>
      <c r="C44" s="38">
        <v>165</v>
      </c>
      <c r="D44" s="29" t="s">
        <v>27</v>
      </c>
      <c r="E44" s="28"/>
      <c r="F44" s="27">
        <f>C44*E44</f>
        <v>0</v>
      </c>
    </row>
    <row r="45" spans="1:6" ht="15" x14ac:dyDescent="0.2">
      <c r="A45" s="25"/>
      <c r="B45" s="25"/>
      <c r="C45" s="25"/>
      <c r="D45" s="25"/>
      <c r="E45" s="25"/>
      <c r="F45" s="25"/>
    </row>
    <row r="46" spans="1:6" ht="39" thickBot="1" x14ac:dyDescent="0.25">
      <c r="A46" s="36" t="s">
        <v>29</v>
      </c>
      <c r="B46" s="85" t="s">
        <v>278</v>
      </c>
      <c r="C46" s="35"/>
      <c r="D46" s="34"/>
      <c r="E46" s="34"/>
      <c r="F46" s="33"/>
    </row>
    <row r="47" spans="1:6" ht="21" customHeight="1" thickBot="1" x14ac:dyDescent="0.25">
      <c r="A47" s="32"/>
      <c r="B47" s="31"/>
      <c r="C47" s="38">
        <v>117</v>
      </c>
      <c r="D47" s="29" t="s">
        <v>27</v>
      </c>
      <c r="E47" s="28"/>
      <c r="F47" s="27">
        <f>C47*E47</f>
        <v>0</v>
      </c>
    </row>
    <row r="48" spans="1:6" ht="13.5" customHeight="1" x14ac:dyDescent="0.2">
      <c r="A48" s="25"/>
      <c r="B48" s="25"/>
      <c r="C48" s="25"/>
      <c r="D48" s="25"/>
      <c r="E48" s="25"/>
      <c r="F48" s="25"/>
    </row>
    <row r="49" spans="1:6" ht="64.5" thickBot="1" x14ac:dyDescent="0.25">
      <c r="A49" s="36" t="s">
        <v>26</v>
      </c>
      <c r="B49" s="85" t="s">
        <v>472</v>
      </c>
      <c r="C49" s="35"/>
      <c r="D49" s="34"/>
      <c r="E49" s="34"/>
      <c r="F49" s="33"/>
    </row>
    <row r="50" spans="1:6" ht="21" customHeight="1" thickBot="1" x14ac:dyDescent="0.25">
      <c r="A50" s="32"/>
      <c r="B50" s="31" t="s">
        <v>473</v>
      </c>
      <c r="C50" s="38">
        <v>20</v>
      </c>
      <c r="D50" s="29" t="s">
        <v>48</v>
      </c>
      <c r="E50" s="28"/>
      <c r="F50" s="27">
        <f>C50*E50</f>
        <v>0</v>
      </c>
    </row>
    <row r="51" spans="1:6" ht="21" customHeight="1" thickBot="1" x14ac:dyDescent="0.25">
      <c r="A51" s="32"/>
      <c r="B51" s="31" t="s">
        <v>474</v>
      </c>
      <c r="C51" s="38">
        <v>20</v>
      </c>
      <c r="D51" s="29" t="s">
        <v>48</v>
      </c>
      <c r="E51" s="28"/>
      <c r="F51" s="27">
        <f>C51*E51</f>
        <v>0</v>
      </c>
    </row>
    <row r="52" spans="1:6" ht="21" customHeight="1" thickBot="1" x14ac:dyDescent="0.25">
      <c r="A52" s="32"/>
      <c r="B52" s="31" t="s">
        <v>475</v>
      </c>
      <c r="C52" s="38">
        <v>20</v>
      </c>
      <c r="D52" s="29" t="s">
        <v>48</v>
      </c>
      <c r="E52" s="28"/>
      <c r="F52" s="27">
        <f>C52*E52</f>
        <v>0</v>
      </c>
    </row>
    <row r="53" spans="1:6" ht="21" customHeight="1" thickBot="1" x14ac:dyDescent="0.25">
      <c r="A53" s="32"/>
      <c r="B53" s="31" t="s">
        <v>476</v>
      </c>
      <c r="C53" s="38">
        <v>60</v>
      </c>
      <c r="D53" s="29" t="s">
        <v>48</v>
      </c>
      <c r="E53" s="28"/>
      <c r="F53" s="27">
        <f>C53*E53</f>
        <v>0</v>
      </c>
    </row>
    <row r="54" spans="1:6" ht="13.5" customHeight="1" x14ac:dyDescent="0.2">
      <c r="A54" s="25"/>
      <c r="B54" s="25"/>
      <c r="C54" s="25"/>
      <c r="D54" s="25"/>
      <c r="E54" s="25"/>
      <c r="F54" s="25"/>
    </row>
    <row r="55" spans="1:6" ht="39" thickBot="1" x14ac:dyDescent="0.25">
      <c r="A55" s="36" t="s">
        <v>56</v>
      </c>
      <c r="B55" s="85" t="s">
        <v>671</v>
      </c>
      <c r="C55" s="35"/>
      <c r="D55" s="34"/>
      <c r="E55" s="34"/>
      <c r="F55" s="33"/>
    </row>
    <row r="56" spans="1:6" ht="21" customHeight="1" thickBot="1" x14ac:dyDescent="0.25">
      <c r="A56" s="32"/>
      <c r="B56" s="31"/>
      <c r="C56" s="38">
        <v>195</v>
      </c>
      <c r="D56" s="29" t="s">
        <v>27</v>
      </c>
      <c r="E56" s="28"/>
      <c r="F56" s="27">
        <f>C56*E56</f>
        <v>0</v>
      </c>
    </row>
    <row r="57" spans="1:6" ht="13.5" customHeight="1" x14ac:dyDescent="0.2">
      <c r="A57" s="25"/>
      <c r="B57" s="25"/>
      <c r="C57" s="25"/>
      <c r="D57" s="25"/>
      <c r="E57" s="25"/>
      <c r="F57" s="25"/>
    </row>
    <row r="58" spans="1:6" s="105" customFormat="1" ht="115.5" thickBot="1" x14ac:dyDescent="0.25">
      <c r="A58" s="118" t="s">
        <v>55</v>
      </c>
      <c r="B58" s="128" t="s">
        <v>308</v>
      </c>
      <c r="C58" s="119"/>
      <c r="D58" s="120"/>
      <c r="E58" s="120"/>
      <c r="F58" s="121"/>
    </row>
    <row r="59" spans="1:6" s="105" customFormat="1" ht="19.5" customHeight="1" thickBot="1" x14ac:dyDescent="0.25">
      <c r="A59" s="122"/>
      <c r="B59" s="123" t="s">
        <v>309</v>
      </c>
      <c r="C59" s="124">
        <v>550</v>
      </c>
      <c r="D59" s="125" t="s">
        <v>27</v>
      </c>
      <c r="E59" s="126"/>
      <c r="F59" s="127">
        <f>C59*E59</f>
        <v>0</v>
      </c>
    </row>
    <row r="60" spans="1:6" s="105" customFormat="1" ht="19.5" customHeight="1" thickBot="1" x14ac:dyDescent="0.25">
      <c r="A60" s="122"/>
      <c r="B60" s="123" t="s">
        <v>310</v>
      </c>
      <c r="C60" s="124">
        <v>63</v>
      </c>
      <c r="D60" s="125" t="s">
        <v>48</v>
      </c>
      <c r="E60" s="126"/>
      <c r="F60" s="127">
        <f>C60*E60</f>
        <v>0</v>
      </c>
    </row>
    <row r="61" spans="1:6" s="105" customFormat="1" ht="13.5" customHeight="1" x14ac:dyDescent="0.2">
      <c r="A61" s="106"/>
      <c r="B61" s="107"/>
      <c r="C61" s="108"/>
      <c r="D61" s="108"/>
      <c r="E61" s="108"/>
      <c r="F61" s="108"/>
    </row>
    <row r="62" spans="1:6" s="1" customFormat="1" ht="51.75" thickBot="1" x14ac:dyDescent="0.25">
      <c r="A62" s="36" t="s">
        <v>54</v>
      </c>
      <c r="B62" s="69" t="s">
        <v>68</v>
      </c>
      <c r="C62" s="35"/>
      <c r="D62" s="40"/>
      <c r="E62" s="40"/>
      <c r="F62" s="45"/>
    </row>
    <row r="63" spans="1:6" s="1" customFormat="1" ht="21.75" customHeight="1" thickBot="1" x14ac:dyDescent="0.25">
      <c r="A63" s="32"/>
      <c r="B63" s="84"/>
      <c r="C63" s="30">
        <v>0.05</v>
      </c>
      <c r="D63" s="29"/>
      <c r="E63" s="28">
        <f>SUM(F21:F62)</f>
        <v>0</v>
      </c>
      <c r="F63" s="27">
        <f>E63*C63</f>
        <v>0</v>
      </c>
    </row>
    <row r="64" spans="1:6" s="1" customFormat="1" ht="15" x14ac:dyDescent="0.2">
      <c r="A64" s="25"/>
      <c r="B64" s="26"/>
      <c r="C64" s="26"/>
      <c r="D64" s="26"/>
      <c r="E64" s="26"/>
      <c r="F64" s="26"/>
    </row>
    <row r="65" spans="1:6" ht="13.5" customHeight="1" thickBot="1" x14ac:dyDescent="0.25">
      <c r="A65" s="25"/>
      <c r="B65" s="25"/>
      <c r="C65" s="25"/>
      <c r="D65" s="25"/>
      <c r="E65" s="25"/>
      <c r="F65" s="83"/>
    </row>
    <row r="66" spans="1:6" s="82" customFormat="1" ht="21" customHeight="1" thickBot="1" x14ac:dyDescent="0.25">
      <c r="A66" s="24" t="s">
        <v>67</v>
      </c>
      <c r="B66" s="59" t="s">
        <v>66</v>
      </c>
      <c r="C66" s="259" t="s">
        <v>23</v>
      </c>
      <c r="D66" s="256"/>
      <c r="E66" s="22"/>
      <c r="F66" s="21">
        <f>SUM(F21:F65)</f>
        <v>0</v>
      </c>
    </row>
    <row r="67" spans="1:6" s="1" customFormat="1" ht="15" x14ac:dyDescent="0.2">
      <c r="A67" s="25"/>
      <c r="B67" s="37"/>
      <c r="C67" s="37"/>
      <c r="D67" s="37"/>
      <c r="E67" s="37"/>
      <c r="F67" s="37"/>
    </row>
    <row r="68" spans="1:6" s="82" customFormat="1" ht="13.5" customHeight="1" x14ac:dyDescent="0.2">
      <c r="A68" s="44"/>
      <c r="B68" s="43"/>
      <c r="C68" s="41"/>
      <c r="D68" s="42"/>
      <c r="E68" s="41"/>
      <c r="F68" s="41"/>
    </row>
  </sheetData>
  <mergeCells count="2">
    <mergeCell ref="A5:F18"/>
    <mergeCell ref="C66:D66"/>
  </mergeCells>
  <conditionalFormatting sqref="F1:F21 F39:F41 F62:F65554 F35 F28:F30 F25:F26">
    <cfRule type="cellIs" dxfId="670" priority="24" stopIfTrue="1" operator="equal">
      <formula>0</formula>
    </cfRule>
  </conditionalFormatting>
  <conditionalFormatting sqref="F62:F66">
    <cfRule type="cellIs" dxfId="669" priority="22" stopIfTrue="1" operator="equal">
      <formula>0</formula>
    </cfRule>
    <cfRule type="cellIs" dxfId="668" priority="23" stopIfTrue="1" operator="equal">
      <formula>0</formula>
    </cfRule>
  </conditionalFormatting>
  <conditionalFormatting sqref="E63">
    <cfRule type="cellIs" dxfId="667" priority="21" stopIfTrue="1" operator="equal">
      <formula>0</formula>
    </cfRule>
  </conditionalFormatting>
  <conditionalFormatting sqref="F36:F38">
    <cfRule type="cellIs" dxfId="666" priority="18" stopIfTrue="1" operator="equal">
      <formula>0</formula>
    </cfRule>
  </conditionalFormatting>
  <conditionalFormatting sqref="F42:F43 F45">
    <cfRule type="cellIs" dxfId="665" priority="16" stopIfTrue="1" operator="equal">
      <formula>0</formula>
    </cfRule>
  </conditionalFormatting>
  <conditionalFormatting sqref="F22:F24">
    <cfRule type="cellIs" dxfId="664" priority="15" stopIfTrue="1" operator="equal">
      <formula>0</formula>
    </cfRule>
  </conditionalFormatting>
  <conditionalFormatting sqref="F32">
    <cfRule type="cellIs" dxfId="663" priority="14" stopIfTrue="1" operator="equal">
      <formula>0</formula>
    </cfRule>
  </conditionalFormatting>
  <conditionalFormatting sqref="F31">
    <cfRule type="cellIs" dxfId="662" priority="13" stopIfTrue="1" operator="equal">
      <formula>0</formula>
    </cfRule>
  </conditionalFormatting>
  <conditionalFormatting sqref="F33">
    <cfRule type="cellIs" dxfId="661" priority="12" stopIfTrue="1" operator="equal">
      <formula>0</formula>
    </cfRule>
  </conditionalFormatting>
  <conditionalFormatting sqref="F34">
    <cfRule type="cellIs" dxfId="660" priority="11" stopIfTrue="1" operator="equal">
      <formula>0</formula>
    </cfRule>
  </conditionalFormatting>
  <conditionalFormatting sqref="F44">
    <cfRule type="cellIs" dxfId="659" priority="10" stopIfTrue="1" operator="equal">
      <formula>0</formula>
    </cfRule>
  </conditionalFormatting>
  <conditionalFormatting sqref="F46:F48">
    <cfRule type="cellIs" dxfId="658" priority="9" stopIfTrue="1" operator="equal">
      <formula>0</formula>
    </cfRule>
  </conditionalFormatting>
  <conditionalFormatting sqref="F58:F59 F61">
    <cfRule type="cellIs" dxfId="657" priority="8" stopIfTrue="1" operator="equal">
      <formula>0</formula>
    </cfRule>
  </conditionalFormatting>
  <conditionalFormatting sqref="F60">
    <cfRule type="cellIs" dxfId="656" priority="7" stopIfTrue="1" operator="equal">
      <formula>0</formula>
    </cfRule>
  </conditionalFormatting>
  <conditionalFormatting sqref="F27">
    <cfRule type="cellIs" dxfId="655" priority="6" stopIfTrue="1" operator="equal">
      <formula>0</formula>
    </cfRule>
  </conditionalFormatting>
  <conditionalFormatting sqref="F49:F50 F54">
    <cfRule type="cellIs" dxfId="654" priority="5" stopIfTrue="1" operator="equal">
      <formula>0</formula>
    </cfRule>
  </conditionalFormatting>
  <conditionalFormatting sqref="F51">
    <cfRule type="cellIs" dxfId="653" priority="4" stopIfTrue="1" operator="equal">
      <formula>0</formula>
    </cfRule>
  </conditionalFormatting>
  <conditionalFormatting sqref="F52">
    <cfRule type="cellIs" dxfId="652" priority="3" stopIfTrue="1" operator="equal">
      <formula>0</formula>
    </cfRule>
  </conditionalFormatting>
  <conditionalFormatting sqref="F53">
    <cfRule type="cellIs" dxfId="651" priority="2" stopIfTrue="1" operator="equal">
      <formula>0</formula>
    </cfRule>
  </conditionalFormatting>
  <conditionalFormatting sqref="F55:F57">
    <cfRule type="cellIs" dxfId="650"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view="pageBreakPreview" topLeftCell="A53" zoomScaleNormal="100" zoomScaleSheetLayoutView="100" workbookViewId="0">
      <selection activeCell="E60" sqref="E60"/>
    </sheetView>
  </sheetViews>
  <sheetFormatPr defaultColWidth="9.140625" defaultRowHeight="12.75" x14ac:dyDescent="0.2"/>
  <cols>
    <col min="1" max="1" width="7.85546875" style="67" bestFit="1" customWidth="1"/>
    <col min="2" max="2" width="52.7109375" style="66" customWidth="1"/>
    <col min="3" max="3" width="10.140625" style="64" bestFit="1" customWidth="1"/>
    <col min="4" max="4" width="5.5703125" style="65" customWidth="1"/>
    <col min="5" max="5" width="12.28515625" style="64" customWidth="1"/>
    <col min="6" max="6" width="16.28515625" style="64" customWidth="1"/>
    <col min="7" max="8" width="9.140625" style="46"/>
    <col min="9" max="9" width="10.85546875" style="46" customWidth="1"/>
    <col min="10" max="10" width="9.85546875" style="46" customWidth="1"/>
    <col min="11" max="16384" width="9.140625" style="46"/>
  </cols>
  <sheetData>
    <row r="1" spans="1:8" ht="13.5" customHeight="1" x14ac:dyDescent="0.2">
      <c r="A1" s="63" t="s">
        <v>46</v>
      </c>
      <c r="B1" s="63" t="s">
        <v>45</v>
      </c>
      <c r="C1" s="63" t="s">
        <v>44</v>
      </c>
      <c r="D1" s="63" t="s">
        <v>43</v>
      </c>
      <c r="E1" s="63" t="s">
        <v>42</v>
      </c>
      <c r="F1" s="62" t="s">
        <v>41</v>
      </c>
    </row>
    <row r="2" spans="1:8" ht="13.5" customHeight="1" x14ac:dyDescent="0.2">
      <c r="B2" s="73"/>
    </row>
    <row r="3" spans="1:8" ht="18" customHeight="1" x14ac:dyDescent="0.2">
      <c r="A3" s="60" t="s">
        <v>72</v>
      </c>
      <c r="B3" s="59" t="s">
        <v>71</v>
      </c>
      <c r="C3" s="1"/>
      <c r="D3" s="1"/>
      <c r="E3" s="1"/>
      <c r="F3" s="1"/>
    </row>
    <row r="4" spans="1:8" ht="13.5" customHeight="1" x14ac:dyDescent="0.2">
      <c r="A4" s="25"/>
      <c r="B4" s="49"/>
      <c r="C4" s="48"/>
      <c r="D4" s="48"/>
      <c r="E4" s="48"/>
      <c r="F4" s="48"/>
    </row>
    <row r="5" spans="1:8" ht="15" x14ac:dyDescent="0.2">
      <c r="A5" s="57"/>
      <c r="B5" s="49"/>
      <c r="C5" s="48"/>
      <c r="D5" s="48"/>
      <c r="E5" s="48"/>
      <c r="F5" s="48"/>
    </row>
    <row r="6" spans="1:8" ht="75.75" customHeight="1" x14ac:dyDescent="0.2">
      <c r="A6" s="260" t="s">
        <v>76</v>
      </c>
      <c r="B6" s="260"/>
      <c r="C6" s="260"/>
      <c r="D6" s="260"/>
      <c r="E6" s="260"/>
      <c r="F6" s="260"/>
      <c r="G6" s="91"/>
      <c r="H6" s="91"/>
    </row>
    <row r="7" spans="1:8" ht="75.75" customHeight="1" x14ac:dyDescent="0.2">
      <c r="A7" s="260"/>
      <c r="B7" s="260"/>
      <c r="C7" s="260"/>
      <c r="D7" s="260"/>
      <c r="E7" s="260"/>
      <c r="F7" s="260"/>
      <c r="G7" s="91"/>
      <c r="H7" s="91"/>
    </row>
    <row r="8" spans="1:8" ht="75.75" customHeight="1" x14ac:dyDescent="0.2">
      <c r="A8" s="260"/>
      <c r="B8" s="260"/>
      <c r="C8" s="260"/>
      <c r="D8" s="260"/>
      <c r="E8" s="260"/>
      <c r="F8" s="260"/>
      <c r="G8" s="91"/>
      <c r="H8" s="91"/>
    </row>
    <row r="9" spans="1:8" ht="75.75" customHeight="1" x14ac:dyDescent="0.2">
      <c r="A9" s="260"/>
      <c r="B9" s="260"/>
      <c r="C9" s="260"/>
      <c r="D9" s="260"/>
      <c r="E9" s="260"/>
      <c r="F9" s="260"/>
      <c r="G9" s="91"/>
      <c r="H9" s="91"/>
    </row>
    <row r="10" spans="1:8" ht="75.75" customHeight="1" x14ac:dyDescent="0.2">
      <c r="A10" s="260"/>
      <c r="B10" s="260"/>
      <c r="C10" s="260"/>
      <c r="D10" s="260"/>
      <c r="E10" s="260"/>
      <c r="F10" s="260"/>
      <c r="G10" s="91"/>
      <c r="H10" s="91"/>
    </row>
    <row r="11" spans="1:8" ht="75.75" customHeight="1" x14ac:dyDescent="0.2">
      <c r="A11" s="260"/>
      <c r="B11" s="260"/>
      <c r="C11" s="260"/>
      <c r="D11" s="260"/>
      <c r="E11" s="260"/>
      <c r="F11" s="260"/>
      <c r="G11" s="91"/>
      <c r="H11" s="91"/>
    </row>
    <row r="12" spans="1:8" ht="75.75" customHeight="1" x14ac:dyDescent="0.2">
      <c r="A12" s="260"/>
      <c r="B12" s="260"/>
      <c r="C12" s="260"/>
      <c r="D12" s="260"/>
      <c r="E12" s="260"/>
      <c r="F12" s="260"/>
      <c r="G12" s="91"/>
      <c r="H12" s="91"/>
    </row>
    <row r="13" spans="1:8" ht="120.75" customHeight="1" x14ac:dyDescent="0.2">
      <c r="A13" s="260"/>
      <c r="B13" s="260"/>
      <c r="C13" s="260"/>
      <c r="D13" s="260"/>
      <c r="E13" s="260"/>
      <c r="F13" s="260"/>
      <c r="G13" s="91"/>
      <c r="H13" s="91"/>
    </row>
    <row r="14" spans="1:8" ht="216.75" x14ac:dyDescent="0.2">
      <c r="A14" s="91"/>
      <c r="B14" s="79" t="s">
        <v>75</v>
      </c>
      <c r="C14" s="91"/>
      <c r="D14" s="91"/>
      <c r="E14" s="91"/>
      <c r="F14" s="91"/>
      <c r="G14" s="91"/>
      <c r="H14" s="91"/>
    </row>
    <row r="15" spans="1:8" ht="8.25" customHeight="1" x14ac:dyDescent="0.2">
      <c r="A15" s="25"/>
      <c r="B15" s="49"/>
      <c r="C15" s="48"/>
      <c r="D15" s="48"/>
      <c r="E15" s="48"/>
      <c r="F15" s="48"/>
    </row>
    <row r="16" spans="1:8" ht="13.5" customHeight="1" x14ac:dyDescent="0.2">
      <c r="A16" s="25"/>
      <c r="B16" s="49"/>
      <c r="C16" s="48"/>
      <c r="D16" s="48"/>
      <c r="E16" s="48"/>
      <c r="F16" s="48"/>
    </row>
    <row r="17" spans="1:6" ht="51.75" thickBot="1" x14ac:dyDescent="0.25">
      <c r="A17" s="36" t="s">
        <v>40</v>
      </c>
      <c r="B17" s="70" t="s">
        <v>515</v>
      </c>
      <c r="C17" s="35"/>
      <c r="D17" s="34"/>
      <c r="E17" s="34"/>
      <c r="F17" s="33"/>
    </row>
    <row r="18" spans="1:6" ht="19.5" customHeight="1" thickBot="1" x14ac:dyDescent="0.25">
      <c r="A18" s="32"/>
      <c r="B18" s="92"/>
      <c r="C18" s="38">
        <v>186</v>
      </c>
      <c r="D18" s="29" t="s">
        <v>49</v>
      </c>
      <c r="E18" s="28"/>
      <c r="F18" s="27">
        <f>C18*E18</f>
        <v>0</v>
      </c>
    </row>
    <row r="19" spans="1:6" ht="13.5" customHeight="1" x14ac:dyDescent="0.2">
      <c r="A19" s="25"/>
      <c r="B19" s="49"/>
      <c r="C19" s="48"/>
      <c r="D19" s="48"/>
      <c r="E19" s="48"/>
      <c r="F19" s="48"/>
    </row>
    <row r="20" spans="1:6" ht="64.5" thickBot="1" x14ac:dyDescent="0.25">
      <c r="A20" s="36" t="s">
        <v>39</v>
      </c>
      <c r="B20" s="70" t="s">
        <v>516</v>
      </c>
      <c r="C20" s="35"/>
      <c r="D20" s="34"/>
      <c r="E20" s="34"/>
      <c r="F20" s="33"/>
    </row>
    <row r="21" spans="1:6" ht="21" customHeight="1" thickBot="1" x14ac:dyDescent="0.25">
      <c r="A21" s="32"/>
      <c r="B21" s="31"/>
      <c r="C21" s="38">
        <v>726</v>
      </c>
      <c r="D21" s="29" t="s">
        <v>49</v>
      </c>
      <c r="E21" s="28"/>
      <c r="F21" s="27">
        <f>C21*E21</f>
        <v>0</v>
      </c>
    </row>
    <row r="22" spans="1:6" ht="13.5" customHeight="1" x14ac:dyDescent="0.2">
      <c r="A22" s="25"/>
      <c r="B22" s="49"/>
      <c r="C22" s="48"/>
      <c r="D22" s="48"/>
      <c r="E22" s="48"/>
      <c r="F22" s="48"/>
    </row>
    <row r="23" spans="1:6" ht="90" thickBot="1" x14ac:dyDescent="0.25">
      <c r="A23" s="36" t="s">
        <v>37</v>
      </c>
      <c r="B23" s="70" t="s">
        <v>517</v>
      </c>
      <c r="C23" s="35"/>
      <c r="D23" s="34"/>
      <c r="E23" s="34"/>
      <c r="F23" s="33"/>
    </row>
    <row r="24" spans="1:6" ht="21" customHeight="1" thickBot="1" x14ac:dyDescent="0.25">
      <c r="A24" s="32"/>
      <c r="B24" s="31" t="s">
        <v>264</v>
      </c>
      <c r="C24" s="38">
        <v>794</v>
      </c>
      <c r="D24" s="29" t="s">
        <v>49</v>
      </c>
      <c r="E24" s="28"/>
      <c r="F24" s="27">
        <f>C24*E24</f>
        <v>0</v>
      </c>
    </row>
    <row r="25" spans="1:6" ht="21" customHeight="1" thickBot="1" x14ac:dyDescent="0.25">
      <c r="A25" s="32"/>
      <c r="B25" s="31" t="s">
        <v>265</v>
      </c>
      <c r="C25" s="38">
        <v>5.3</v>
      </c>
      <c r="D25" s="29" t="s">
        <v>49</v>
      </c>
      <c r="E25" s="28"/>
      <c r="F25" s="27">
        <f>C25*E25</f>
        <v>0</v>
      </c>
    </row>
    <row r="26" spans="1:6" ht="13.5" customHeight="1" x14ac:dyDescent="0.2">
      <c r="A26" s="25"/>
      <c r="B26" s="25"/>
      <c r="C26" s="25"/>
      <c r="D26" s="25"/>
      <c r="E26" s="25"/>
      <c r="F26" s="25"/>
    </row>
    <row r="27" spans="1:6" ht="51.75" thickBot="1" x14ac:dyDescent="0.25">
      <c r="A27" s="36" t="s">
        <v>36</v>
      </c>
      <c r="B27" s="70" t="s">
        <v>518</v>
      </c>
      <c r="C27" s="46"/>
      <c r="D27" s="34"/>
      <c r="E27" s="34"/>
      <c r="F27" s="33"/>
    </row>
    <row r="28" spans="1:6" ht="21" customHeight="1" thickBot="1" x14ac:dyDescent="0.25">
      <c r="A28" s="32"/>
      <c r="B28" s="31"/>
      <c r="C28" s="38">
        <v>254</v>
      </c>
      <c r="D28" s="29" t="s">
        <v>49</v>
      </c>
      <c r="E28" s="28"/>
      <c r="F28" s="27">
        <f>C28*E28</f>
        <v>0</v>
      </c>
    </row>
    <row r="29" spans="1:6" ht="13.5" customHeight="1" x14ac:dyDescent="0.2">
      <c r="A29" s="25"/>
      <c r="B29" s="25"/>
      <c r="C29" s="25"/>
      <c r="D29" s="25"/>
      <c r="E29" s="25"/>
      <c r="F29" s="25"/>
    </row>
    <row r="30" spans="1:6" ht="77.25" thickBot="1" x14ac:dyDescent="0.25">
      <c r="A30" s="36" t="s">
        <v>34</v>
      </c>
      <c r="B30" s="70" t="s">
        <v>519</v>
      </c>
      <c r="C30" s="46"/>
      <c r="D30" s="34"/>
      <c r="E30" s="34"/>
      <c r="F30" s="33"/>
    </row>
    <row r="31" spans="1:6" ht="21" customHeight="1" thickBot="1" x14ac:dyDescent="0.25">
      <c r="A31" s="32"/>
      <c r="B31" s="31"/>
      <c r="C31" s="38">
        <v>81</v>
      </c>
      <c r="D31" s="29" t="s">
        <v>49</v>
      </c>
      <c r="E31" s="28"/>
      <c r="F31" s="27">
        <f>C31*E31</f>
        <v>0</v>
      </c>
    </row>
    <row r="32" spans="1:6" ht="13.5" customHeight="1" x14ac:dyDescent="0.2">
      <c r="A32" s="25"/>
      <c r="B32" s="25"/>
      <c r="C32" s="25"/>
      <c r="D32" s="25"/>
      <c r="E32" s="25"/>
      <c r="F32" s="25"/>
    </row>
    <row r="33" spans="1:6" ht="64.5" thickBot="1" x14ac:dyDescent="0.25">
      <c r="A33" s="36" t="s">
        <v>32</v>
      </c>
      <c r="B33" s="70" t="s">
        <v>520</v>
      </c>
      <c r="C33" s="46"/>
      <c r="D33" s="34"/>
      <c r="E33" s="34"/>
      <c r="F33" s="33"/>
    </row>
    <row r="34" spans="1:6" ht="21" customHeight="1" thickBot="1" x14ac:dyDescent="0.25">
      <c r="A34" s="32"/>
      <c r="B34" s="31"/>
      <c r="C34" s="38">
        <v>21</v>
      </c>
      <c r="D34" s="29" t="s">
        <v>49</v>
      </c>
      <c r="E34" s="28"/>
      <c r="F34" s="27">
        <f>C34*E34</f>
        <v>0</v>
      </c>
    </row>
    <row r="35" spans="1:6" ht="13.5" customHeight="1" x14ac:dyDescent="0.2">
      <c r="A35" s="25"/>
      <c r="B35" s="25"/>
      <c r="C35" s="25"/>
      <c r="D35" s="25"/>
      <c r="E35" s="25"/>
      <c r="F35" s="25"/>
    </row>
    <row r="36" spans="1:6" ht="39" thickBot="1" x14ac:dyDescent="0.25">
      <c r="A36" s="36" t="s">
        <v>29</v>
      </c>
      <c r="B36" s="70" t="s">
        <v>521</v>
      </c>
      <c r="C36" s="46"/>
      <c r="D36" s="34"/>
      <c r="E36" s="34"/>
      <c r="F36" s="33"/>
    </row>
    <row r="37" spans="1:6" ht="21" customHeight="1" thickBot="1" x14ac:dyDescent="0.25">
      <c r="A37" s="32"/>
      <c r="B37" s="31"/>
      <c r="C37" s="38">
        <v>167</v>
      </c>
      <c r="D37" s="29" t="s">
        <v>49</v>
      </c>
      <c r="E37" s="28"/>
      <c r="F37" s="27">
        <f>C37*E37</f>
        <v>0</v>
      </c>
    </row>
    <row r="38" spans="1:6" ht="13.5" customHeight="1" x14ac:dyDescent="0.2">
      <c r="A38" s="25"/>
      <c r="B38" s="25"/>
      <c r="C38" s="25"/>
      <c r="D38" s="25"/>
      <c r="E38" s="25"/>
      <c r="F38" s="25"/>
    </row>
    <row r="39" spans="1:6" ht="39" thickBot="1" x14ac:dyDescent="0.25">
      <c r="A39" s="36" t="s">
        <v>26</v>
      </c>
      <c r="B39" s="70" t="s">
        <v>522</v>
      </c>
      <c r="C39" s="35"/>
      <c r="D39" s="34"/>
      <c r="E39" s="34"/>
      <c r="F39" s="33"/>
    </row>
    <row r="40" spans="1:6" ht="21" customHeight="1" thickBot="1" x14ac:dyDescent="0.25">
      <c r="A40" s="32"/>
      <c r="B40" s="31"/>
      <c r="C40" s="38">
        <v>50</v>
      </c>
      <c r="D40" s="29" t="s">
        <v>49</v>
      </c>
      <c r="E40" s="28"/>
      <c r="F40" s="27">
        <f>C40*E40</f>
        <v>0</v>
      </c>
    </row>
    <row r="41" spans="1:6" ht="13.5" customHeight="1" x14ac:dyDescent="0.2">
      <c r="A41" s="25"/>
      <c r="B41" s="25"/>
      <c r="C41" s="25"/>
      <c r="D41" s="25"/>
      <c r="E41" s="25"/>
      <c r="F41" s="25"/>
    </row>
    <row r="42" spans="1:6" ht="51.75" thickBot="1" x14ac:dyDescent="0.25">
      <c r="A42" s="36" t="s">
        <v>56</v>
      </c>
      <c r="B42" s="70" t="s">
        <v>523</v>
      </c>
      <c r="C42" s="46"/>
      <c r="D42" s="34"/>
      <c r="E42" s="34"/>
      <c r="F42" s="33"/>
    </row>
    <row r="43" spans="1:6" ht="21" customHeight="1" thickBot="1" x14ac:dyDescent="0.25">
      <c r="A43" s="32"/>
      <c r="B43" s="31" t="s">
        <v>266</v>
      </c>
      <c r="C43" s="38">
        <v>293</v>
      </c>
      <c r="D43" s="29" t="s">
        <v>49</v>
      </c>
      <c r="E43" s="28"/>
      <c r="F43" s="27">
        <f>C43*E43</f>
        <v>0</v>
      </c>
    </row>
    <row r="44" spans="1:6" ht="21" customHeight="1" thickBot="1" x14ac:dyDescent="0.25">
      <c r="A44" s="32"/>
      <c r="B44" s="31" t="s">
        <v>267</v>
      </c>
      <c r="C44" s="38">
        <v>112</v>
      </c>
      <c r="D44" s="29" t="s">
        <v>49</v>
      </c>
      <c r="E44" s="28"/>
      <c r="F44" s="27">
        <f>C44*E44</f>
        <v>0</v>
      </c>
    </row>
    <row r="45" spans="1:6" ht="13.5" customHeight="1" x14ac:dyDescent="0.2">
      <c r="A45" s="25"/>
      <c r="B45" s="25"/>
      <c r="C45" s="25"/>
      <c r="D45" s="25"/>
      <c r="E45" s="25"/>
      <c r="F45" s="25"/>
    </row>
    <row r="46" spans="1:6" ht="51.75" thickBot="1" x14ac:dyDescent="0.25">
      <c r="A46" s="36" t="s">
        <v>55</v>
      </c>
      <c r="B46" s="70" t="s">
        <v>524</v>
      </c>
      <c r="C46" s="35"/>
      <c r="D46" s="34"/>
      <c r="E46" s="34"/>
      <c r="F46" s="33"/>
    </row>
    <row r="47" spans="1:6" ht="21" customHeight="1" thickBot="1" x14ac:dyDescent="0.25">
      <c r="A47" s="32"/>
      <c r="B47" s="31"/>
      <c r="C47" s="38">
        <v>18</v>
      </c>
      <c r="D47" s="29" t="s">
        <v>49</v>
      </c>
      <c r="E47" s="28"/>
      <c r="F47" s="27">
        <f>C47*E47</f>
        <v>0</v>
      </c>
    </row>
    <row r="48" spans="1:6" ht="13.5" customHeight="1" x14ac:dyDescent="0.2">
      <c r="A48" s="25"/>
      <c r="B48" s="25"/>
      <c r="C48" s="25"/>
      <c r="D48" s="25"/>
      <c r="E48" s="25"/>
      <c r="F48" s="25"/>
    </row>
    <row r="49" spans="1:10" ht="51.75" thickBot="1" x14ac:dyDescent="0.25">
      <c r="A49" s="36" t="s">
        <v>54</v>
      </c>
      <c r="B49" s="70" t="s">
        <v>525</v>
      </c>
      <c r="C49" s="35"/>
      <c r="D49" s="34"/>
      <c r="E49" s="34"/>
      <c r="F49" s="33"/>
    </row>
    <row r="50" spans="1:10" ht="21" customHeight="1" thickBot="1" x14ac:dyDescent="0.25">
      <c r="A50" s="32"/>
      <c r="B50" s="31"/>
      <c r="C50" s="38">
        <v>6.5</v>
      </c>
      <c r="D50" s="29" t="s">
        <v>49</v>
      </c>
      <c r="E50" s="28"/>
      <c r="F50" s="27">
        <f>C50*E50</f>
        <v>0</v>
      </c>
    </row>
    <row r="51" spans="1:10" ht="13.5" customHeight="1" x14ac:dyDescent="0.2">
      <c r="A51" s="25"/>
      <c r="B51" s="25"/>
      <c r="C51" s="25"/>
      <c r="D51" s="25"/>
      <c r="E51" s="25"/>
      <c r="F51" s="25"/>
    </row>
    <row r="52" spans="1:10" ht="51.75" thickBot="1" x14ac:dyDescent="0.25">
      <c r="A52" s="36" t="s">
        <v>53</v>
      </c>
      <c r="B52" s="70" t="s">
        <v>526</v>
      </c>
      <c r="C52" s="35"/>
      <c r="D52" s="34"/>
      <c r="E52" s="34"/>
      <c r="F52" s="33"/>
    </row>
    <row r="53" spans="1:10" ht="21" customHeight="1" thickBot="1" x14ac:dyDescent="0.25">
      <c r="A53" s="32"/>
      <c r="B53" s="31"/>
      <c r="C53" s="38">
        <v>24</v>
      </c>
      <c r="D53" s="29" t="s">
        <v>49</v>
      </c>
      <c r="E53" s="28"/>
      <c r="F53" s="27">
        <f>C53*E53</f>
        <v>0</v>
      </c>
    </row>
    <row r="54" spans="1:10" ht="13.5" customHeight="1" x14ac:dyDescent="0.2">
      <c r="A54" s="25"/>
      <c r="B54" s="25"/>
      <c r="C54" s="25"/>
      <c r="D54" s="25"/>
      <c r="E54" s="25"/>
      <c r="F54" s="25"/>
    </row>
    <row r="55" spans="1:10" ht="51.75" thickBot="1" x14ac:dyDescent="0.25">
      <c r="A55" s="36" t="s">
        <v>52</v>
      </c>
      <c r="B55" s="70" t="s">
        <v>670</v>
      </c>
      <c r="C55" s="35"/>
      <c r="D55" s="34"/>
      <c r="E55" s="34"/>
      <c r="F55" s="33"/>
    </row>
    <row r="56" spans="1:10" ht="21" customHeight="1" thickBot="1" x14ac:dyDescent="0.25">
      <c r="A56" s="32"/>
      <c r="B56" s="31"/>
      <c r="C56" s="38">
        <v>18</v>
      </c>
      <c r="D56" s="29" t="s">
        <v>49</v>
      </c>
      <c r="E56" s="28"/>
      <c r="F56" s="27">
        <f>C56*E56</f>
        <v>0</v>
      </c>
    </row>
    <row r="57" spans="1:10" ht="13.5" customHeight="1" x14ac:dyDescent="0.2">
      <c r="A57" s="25"/>
      <c r="B57" s="25"/>
      <c r="C57" s="25"/>
      <c r="D57" s="25"/>
      <c r="E57" s="25"/>
      <c r="F57" s="25"/>
    </row>
    <row r="58" spans="1:10" ht="77.25" thickBot="1" x14ac:dyDescent="0.25">
      <c r="A58" s="36" t="s">
        <v>51</v>
      </c>
      <c r="B58" s="70" t="s">
        <v>211</v>
      </c>
      <c r="C58" s="35"/>
      <c r="D58" s="34"/>
      <c r="E58" s="34"/>
      <c r="F58" s="33"/>
    </row>
    <row r="59" spans="1:10" ht="21" customHeight="1" thickBot="1" x14ac:dyDescent="0.25">
      <c r="A59" s="32"/>
      <c r="B59" s="31" t="s">
        <v>514</v>
      </c>
      <c r="C59" s="38">
        <v>187240</v>
      </c>
      <c r="D59" s="29" t="s">
        <v>74</v>
      </c>
      <c r="E59" s="28"/>
      <c r="F59" s="27">
        <f>C59*E59</f>
        <v>0</v>
      </c>
      <c r="G59" s="204"/>
      <c r="I59" s="204"/>
    </row>
    <row r="60" spans="1:10" ht="21" customHeight="1" thickBot="1" x14ac:dyDescent="0.25">
      <c r="A60" s="32"/>
      <c r="B60" s="31" t="s">
        <v>512</v>
      </c>
      <c r="C60" s="38">
        <v>97254</v>
      </c>
      <c r="D60" s="29" t="s">
        <v>74</v>
      </c>
      <c r="E60" s="28"/>
      <c r="F60" s="27">
        <f>C60*E60</f>
        <v>0</v>
      </c>
      <c r="J60" s="204"/>
    </row>
    <row r="61" spans="1:10" ht="21" customHeight="1" thickBot="1" x14ac:dyDescent="0.25">
      <c r="A61" s="32"/>
      <c r="B61" s="31" t="s">
        <v>513</v>
      </c>
      <c r="C61" s="38">
        <v>38517</v>
      </c>
      <c r="D61" s="29" t="s">
        <v>74</v>
      </c>
      <c r="E61" s="28"/>
      <c r="F61" s="27">
        <f>C61*E61</f>
        <v>0</v>
      </c>
      <c r="J61" s="204"/>
    </row>
    <row r="62" spans="1:10" ht="15" x14ac:dyDescent="0.2">
      <c r="A62" s="25"/>
      <c r="B62" s="25"/>
      <c r="C62" s="25"/>
      <c r="D62" s="25"/>
      <c r="E62" s="25"/>
      <c r="F62" s="25"/>
      <c r="J62" s="204"/>
    </row>
    <row r="63" spans="1:10" s="1" customFormat="1" ht="51.75" thickBot="1" x14ac:dyDescent="0.25">
      <c r="A63" s="36" t="s">
        <v>50</v>
      </c>
      <c r="B63" s="69" t="s">
        <v>73</v>
      </c>
      <c r="C63" s="35"/>
      <c r="D63" s="40"/>
      <c r="E63" s="40"/>
      <c r="F63" s="45"/>
    </row>
    <row r="64" spans="1:10" s="1" customFormat="1" ht="21.75" customHeight="1" thickBot="1" x14ac:dyDescent="0.25">
      <c r="A64" s="90"/>
      <c r="B64" s="31"/>
      <c r="C64" s="89">
        <v>0.05</v>
      </c>
      <c r="D64" s="29"/>
      <c r="E64" s="28">
        <f>SUM(F14:F63)</f>
        <v>0</v>
      </c>
      <c r="F64" s="27">
        <f>C64*E64</f>
        <v>0</v>
      </c>
    </row>
    <row r="65" spans="1:6" s="1" customFormat="1" ht="15" x14ac:dyDescent="0.2">
      <c r="A65" s="25"/>
      <c r="B65" s="37"/>
      <c r="C65" s="37"/>
      <c r="D65" s="37"/>
      <c r="E65" s="40"/>
      <c r="F65" s="37"/>
    </row>
    <row r="66" spans="1:6" ht="13.5" customHeight="1" thickBot="1" x14ac:dyDescent="0.25">
      <c r="A66" s="25"/>
      <c r="B66" s="25"/>
      <c r="C66" s="25"/>
      <c r="D66" s="25"/>
      <c r="E66" s="40"/>
      <c r="F66" s="25"/>
    </row>
    <row r="67" spans="1:6" ht="21" customHeight="1" thickBot="1" x14ac:dyDescent="0.25">
      <c r="A67" s="24" t="s">
        <v>72</v>
      </c>
      <c r="B67" s="59" t="s">
        <v>71</v>
      </c>
      <c r="C67" s="259" t="s">
        <v>23</v>
      </c>
      <c r="D67" s="256"/>
      <c r="E67" s="22"/>
      <c r="F67" s="68">
        <f>SUM(F14:F66)</f>
        <v>0</v>
      </c>
    </row>
    <row r="68" spans="1:6" s="1" customFormat="1" ht="15" x14ac:dyDescent="0.2">
      <c r="A68" s="25"/>
      <c r="B68" s="37"/>
      <c r="C68" s="37"/>
      <c r="D68" s="37"/>
      <c r="E68" s="37"/>
      <c r="F68" s="37"/>
    </row>
  </sheetData>
  <mergeCells count="2">
    <mergeCell ref="A6:F13"/>
    <mergeCell ref="C67:D67"/>
  </mergeCells>
  <conditionalFormatting sqref="F39 F19 F48 F65:F65544 F1:F17 F62:F63 F58 F23 F29 F26:F27 F41 F46">
    <cfRule type="cellIs" dxfId="649" priority="54" stopIfTrue="1" operator="equal">
      <formula>0</formula>
    </cfRule>
  </conditionalFormatting>
  <conditionalFormatting sqref="F63 F65:F67">
    <cfRule type="cellIs" dxfId="648" priority="52" stopIfTrue="1" operator="equal">
      <formula>0</formula>
    </cfRule>
    <cfRule type="cellIs" dxfId="647" priority="53" stopIfTrue="1" operator="equal">
      <formula>0</formula>
    </cfRule>
  </conditionalFormatting>
  <conditionalFormatting sqref="E64">
    <cfRule type="cellIs" dxfId="646" priority="51" stopIfTrue="1" operator="equal">
      <formula>0</formula>
    </cfRule>
  </conditionalFormatting>
  <conditionalFormatting sqref="F49 F51">
    <cfRule type="cellIs" dxfId="645" priority="45" stopIfTrue="1" operator="equal">
      <formula>0</formula>
    </cfRule>
  </conditionalFormatting>
  <conditionalFormatting sqref="F18">
    <cfRule type="cellIs" dxfId="644" priority="41" stopIfTrue="1" operator="equal">
      <formula>0</formula>
    </cfRule>
  </conditionalFormatting>
  <conditionalFormatting sqref="F28">
    <cfRule type="cellIs" dxfId="643" priority="35" stopIfTrue="1" operator="equal">
      <formula>0</formula>
    </cfRule>
  </conditionalFormatting>
  <conditionalFormatting sqref="F24">
    <cfRule type="cellIs" dxfId="642" priority="33" stopIfTrue="1" operator="equal">
      <formula>0</formula>
    </cfRule>
  </conditionalFormatting>
  <conditionalFormatting sqref="F47">
    <cfRule type="cellIs" dxfId="641" priority="32" stopIfTrue="1" operator="equal">
      <formula>0</formula>
    </cfRule>
  </conditionalFormatting>
  <conditionalFormatting sqref="F50">
    <cfRule type="cellIs" dxfId="640" priority="31" stopIfTrue="1" operator="equal">
      <formula>0</formula>
    </cfRule>
  </conditionalFormatting>
  <conditionalFormatting sqref="F40">
    <cfRule type="cellIs" dxfId="639" priority="29" stopIfTrue="1" operator="equal">
      <formula>0</formula>
    </cfRule>
  </conditionalFormatting>
  <conditionalFormatting sqref="F59">
    <cfRule type="cellIs" dxfId="638" priority="24" stopIfTrue="1" operator="equal">
      <formula>0</formula>
    </cfRule>
  </conditionalFormatting>
  <conditionalFormatting sqref="F60">
    <cfRule type="cellIs" dxfId="637" priority="23" stopIfTrue="1" operator="equal">
      <formula>0</formula>
    </cfRule>
  </conditionalFormatting>
  <conditionalFormatting sqref="F64">
    <cfRule type="cellIs" dxfId="636" priority="22" stopIfTrue="1" operator="equal">
      <formula>0</formula>
    </cfRule>
  </conditionalFormatting>
  <conditionalFormatting sqref="F20 F22">
    <cfRule type="cellIs" dxfId="635" priority="20" stopIfTrue="1" operator="equal">
      <formula>0</formula>
    </cfRule>
  </conditionalFormatting>
  <conditionalFormatting sqref="F21">
    <cfRule type="cellIs" dxfId="634" priority="19" stopIfTrue="1" operator="equal">
      <formula>0</formula>
    </cfRule>
  </conditionalFormatting>
  <conditionalFormatting sqref="F25">
    <cfRule type="cellIs" dxfId="633" priority="15" stopIfTrue="1" operator="equal">
      <formula>0</formula>
    </cfRule>
  </conditionalFormatting>
  <conditionalFormatting sqref="F32 F30">
    <cfRule type="cellIs" dxfId="632" priority="14" stopIfTrue="1" operator="equal">
      <formula>0</formula>
    </cfRule>
  </conditionalFormatting>
  <conditionalFormatting sqref="F31">
    <cfRule type="cellIs" dxfId="631" priority="13" stopIfTrue="1" operator="equal">
      <formula>0</formula>
    </cfRule>
  </conditionalFormatting>
  <conditionalFormatting sqref="F35 F33">
    <cfRule type="cellIs" dxfId="630" priority="12" stopIfTrue="1" operator="equal">
      <formula>0</formula>
    </cfRule>
  </conditionalFormatting>
  <conditionalFormatting sqref="F34">
    <cfRule type="cellIs" dxfId="629" priority="11" stopIfTrue="1" operator="equal">
      <formula>0</formula>
    </cfRule>
  </conditionalFormatting>
  <conditionalFormatting sqref="F38 F36">
    <cfRule type="cellIs" dxfId="628" priority="10" stopIfTrue="1" operator="equal">
      <formula>0</formula>
    </cfRule>
  </conditionalFormatting>
  <conditionalFormatting sqref="F37">
    <cfRule type="cellIs" dxfId="627" priority="9" stopIfTrue="1" operator="equal">
      <formula>0</formula>
    </cfRule>
  </conditionalFormatting>
  <conditionalFormatting sqref="F45 F42">
    <cfRule type="cellIs" dxfId="626" priority="8" stopIfTrue="1" operator="equal">
      <formula>0</formula>
    </cfRule>
  </conditionalFormatting>
  <conditionalFormatting sqref="F44">
    <cfRule type="cellIs" dxfId="625" priority="7" stopIfTrue="1" operator="equal">
      <formula>0</formula>
    </cfRule>
  </conditionalFormatting>
  <conditionalFormatting sqref="F43">
    <cfRule type="cellIs" dxfId="624" priority="6" stopIfTrue="1" operator="equal">
      <formula>0</formula>
    </cfRule>
  </conditionalFormatting>
  <conditionalFormatting sqref="F52 F54">
    <cfRule type="cellIs" dxfId="623" priority="5" stopIfTrue="1" operator="equal">
      <formula>0</formula>
    </cfRule>
  </conditionalFormatting>
  <conditionalFormatting sqref="F53">
    <cfRule type="cellIs" dxfId="622" priority="4" stopIfTrue="1" operator="equal">
      <formula>0</formula>
    </cfRule>
  </conditionalFormatting>
  <conditionalFormatting sqref="F61">
    <cfRule type="cellIs" dxfId="621" priority="3" stopIfTrue="1" operator="equal">
      <formula>0</formula>
    </cfRule>
  </conditionalFormatting>
  <conditionalFormatting sqref="F55 F57">
    <cfRule type="cellIs" dxfId="620" priority="2" stopIfTrue="1" operator="equal">
      <formula>0</formula>
    </cfRule>
  </conditionalFormatting>
  <conditionalFormatting sqref="F56">
    <cfRule type="cellIs" dxfId="619"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6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view="pageBreakPreview" topLeftCell="A103" zoomScaleNormal="100" zoomScaleSheetLayoutView="100" workbookViewId="0">
      <selection activeCell="E111" sqref="E111"/>
    </sheetView>
  </sheetViews>
  <sheetFormatPr defaultColWidth="9.140625" defaultRowHeight="12.75" x14ac:dyDescent="0.2"/>
  <cols>
    <col min="1" max="1" width="7.85546875" style="67" bestFit="1" customWidth="1"/>
    <col min="2" max="2" width="53.140625" style="66" customWidth="1"/>
    <col min="3" max="3" width="9.42578125" style="64" customWidth="1"/>
    <col min="4" max="4" width="5.5703125" style="65" customWidth="1"/>
    <col min="5" max="5" width="12.28515625" style="64" customWidth="1"/>
    <col min="6" max="6" width="16.28515625" style="64" customWidth="1"/>
    <col min="7" max="16384" width="9.140625" style="46"/>
  </cols>
  <sheetData>
    <row r="1" spans="1:8" s="82" customFormat="1" ht="13.5" customHeight="1" x14ac:dyDescent="0.2">
      <c r="A1" s="63" t="s">
        <v>46</v>
      </c>
      <c r="B1" s="63" t="s">
        <v>45</v>
      </c>
      <c r="C1" s="63" t="s">
        <v>44</v>
      </c>
      <c r="D1" s="63" t="s">
        <v>43</v>
      </c>
      <c r="E1" s="63" t="s">
        <v>42</v>
      </c>
      <c r="F1" s="62" t="s">
        <v>41</v>
      </c>
    </row>
    <row r="2" spans="1:8" s="82" customFormat="1" ht="13.5" customHeight="1" x14ac:dyDescent="0.2">
      <c r="A2" s="67"/>
      <c r="B2" s="73"/>
      <c r="C2" s="64"/>
      <c r="D2" s="65"/>
      <c r="E2" s="64"/>
      <c r="F2" s="64"/>
    </row>
    <row r="3" spans="1:8" s="82" customFormat="1" ht="18" customHeight="1" x14ac:dyDescent="0.2">
      <c r="A3" s="60" t="s">
        <v>78</v>
      </c>
      <c r="B3" s="59" t="s">
        <v>77</v>
      </c>
      <c r="C3" s="1"/>
      <c r="D3" s="1"/>
      <c r="E3" s="1"/>
      <c r="F3" s="1"/>
    </row>
    <row r="4" spans="1:8" s="82" customFormat="1" ht="13.5" customHeight="1" x14ac:dyDescent="0.2">
      <c r="A4" s="67"/>
      <c r="B4" s="73"/>
      <c r="C4" s="64"/>
      <c r="D4" s="65"/>
      <c r="E4" s="64"/>
      <c r="F4" s="64"/>
    </row>
    <row r="5" spans="1:8" s="82" customFormat="1" ht="13.5" customHeight="1" x14ac:dyDescent="0.2">
      <c r="A5" s="67"/>
      <c r="B5" s="73"/>
      <c r="C5" s="64"/>
      <c r="D5" s="65"/>
      <c r="E5" s="64"/>
      <c r="F5" s="64"/>
    </row>
    <row r="6" spans="1:8" s="82" customFormat="1" ht="43.5" customHeight="1" x14ac:dyDescent="0.2">
      <c r="A6" s="261" t="s">
        <v>87</v>
      </c>
      <c r="B6" s="261"/>
      <c r="C6" s="261"/>
      <c r="D6" s="261"/>
      <c r="E6" s="261"/>
      <c r="F6" s="261"/>
      <c r="G6" s="97"/>
      <c r="H6" s="97"/>
    </row>
    <row r="7" spans="1:8" s="82" customFormat="1" ht="43.5" customHeight="1" x14ac:dyDescent="0.2">
      <c r="A7" s="262"/>
      <c r="B7" s="262"/>
      <c r="C7" s="262"/>
      <c r="D7" s="262"/>
      <c r="E7" s="262"/>
      <c r="F7" s="262"/>
      <c r="G7" s="97"/>
      <c r="H7" s="97"/>
    </row>
    <row r="8" spans="1:8" s="82" customFormat="1" ht="43.5" customHeight="1" x14ac:dyDescent="0.2">
      <c r="A8" s="262"/>
      <c r="B8" s="262"/>
      <c r="C8" s="262"/>
      <c r="D8" s="262"/>
      <c r="E8" s="262"/>
      <c r="F8" s="262"/>
    </row>
    <row r="9" spans="1:8" s="82" customFormat="1" ht="43.5" customHeight="1" x14ac:dyDescent="0.2">
      <c r="A9" s="262"/>
      <c r="B9" s="262"/>
      <c r="C9" s="262"/>
      <c r="D9" s="262"/>
      <c r="E9" s="262"/>
      <c r="F9" s="262"/>
    </row>
    <row r="10" spans="1:8" s="82" customFormat="1" ht="43.5" customHeight="1" x14ac:dyDescent="0.2">
      <c r="A10" s="262"/>
      <c r="B10" s="262"/>
      <c r="C10" s="262"/>
      <c r="D10" s="262"/>
      <c r="E10" s="262"/>
      <c r="F10" s="262"/>
    </row>
    <row r="11" spans="1:8" s="82" customFormat="1" ht="43.5" customHeight="1" x14ac:dyDescent="0.2">
      <c r="A11" s="262"/>
      <c r="B11" s="262"/>
      <c r="C11" s="262"/>
      <c r="D11" s="262"/>
      <c r="E11" s="262"/>
      <c r="F11" s="262"/>
    </row>
    <row r="12" spans="1:8" s="82" customFormat="1" ht="43.5" customHeight="1" x14ac:dyDescent="0.2">
      <c r="A12" s="262"/>
      <c r="B12" s="262"/>
      <c r="C12" s="262"/>
      <c r="D12" s="262"/>
      <c r="E12" s="262"/>
      <c r="F12" s="262"/>
    </row>
    <row r="13" spans="1:8" s="82" customFormat="1" ht="43.5" customHeight="1" x14ac:dyDescent="0.2">
      <c r="A13" s="262"/>
      <c r="B13" s="262"/>
      <c r="C13" s="262"/>
      <c r="D13" s="262"/>
      <c r="E13" s="262"/>
      <c r="F13" s="262"/>
    </row>
    <row r="14" spans="1:8" s="82" customFormat="1" ht="43.5" customHeight="1" x14ac:dyDescent="0.2">
      <c r="A14" s="262"/>
      <c r="B14" s="262"/>
      <c r="C14" s="262"/>
      <c r="D14" s="262"/>
      <c r="E14" s="262"/>
      <c r="F14" s="262"/>
    </row>
    <row r="15" spans="1:8" s="82" customFormat="1" ht="43.5" customHeight="1" x14ac:dyDescent="0.2">
      <c r="A15" s="262"/>
      <c r="B15" s="262"/>
      <c r="C15" s="262"/>
      <c r="D15" s="262"/>
      <c r="E15" s="262"/>
      <c r="F15" s="262"/>
    </row>
    <row r="16" spans="1:8" s="82" customFormat="1" ht="49.5" customHeight="1" x14ac:dyDescent="0.2">
      <c r="A16" s="262"/>
      <c r="B16" s="262"/>
      <c r="C16" s="262"/>
      <c r="D16" s="262"/>
      <c r="E16" s="262"/>
      <c r="F16" s="262"/>
    </row>
    <row r="17" spans="1:6" s="96" customFormat="1" ht="51" customHeight="1" x14ac:dyDescent="0.2">
      <c r="A17" s="261" t="s">
        <v>86</v>
      </c>
      <c r="B17" s="261"/>
      <c r="C17" s="261"/>
      <c r="D17" s="261"/>
      <c r="E17" s="261"/>
      <c r="F17" s="261"/>
    </row>
    <row r="18" spans="1:6" s="96" customFormat="1" ht="51" customHeight="1" x14ac:dyDescent="0.2">
      <c r="A18" s="262"/>
      <c r="B18" s="262"/>
      <c r="C18" s="262"/>
      <c r="D18" s="262"/>
      <c r="E18" s="262"/>
      <c r="F18" s="262"/>
    </row>
    <row r="19" spans="1:6" s="96" customFormat="1" ht="51" customHeight="1" x14ac:dyDescent="0.2">
      <c r="A19" s="262"/>
      <c r="B19" s="262"/>
      <c r="C19" s="262"/>
      <c r="D19" s="262"/>
      <c r="E19" s="262"/>
      <c r="F19" s="262"/>
    </row>
    <row r="20" spans="1:6" s="96" customFormat="1" ht="51" customHeight="1" x14ac:dyDescent="0.2">
      <c r="A20" s="262"/>
      <c r="B20" s="262"/>
      <c r="C20" s="262"/>
      <c r="D20" s="262"/>
      <c r="E20" s="262"/>
      <c r="F20" s="262"/>
    </row>
    <row r="21" spans="1:6" s="96" customFormat="1" ht="51" customHeight="1" x14ac:dyDescent="0.2">
      <c r="A21" s="262"/>
      <c r="B21" s="262"/>
      <c r="C21" s="262"/>
      <c r="D21" s="262"/>
      <c r="E21" s="262"/>
      <c r="F21" s="262"/>
    </row>
    <row r="22" spans="1:6" s="96" customFormat="1" ht="57" customHeight="1" x14ac:dyDescent="0.2">
      <c r="A22" s="262"/>
      <c r="B22" s="262"/>
      <c r="C22" s="262"/>
      <c r="D22" s="262"/>
      <c r="E22" s="262"/>
      <c r="F22" s="262"/>
    </row>
    <row r="23" spans="1:6" s="82" customFormat="1" ht="9.75" customHeight="1" x14ac:dyDescent="0.2">
      <c r="A23" s="67"/>
      <c r="B23" s="73"/>
      <c r="C23" s="64"/>
      <c r="D23" s="65"/>
      <c r="E23" s="64"/>
      <c r="F23" s="64"/>
    </row>
    <row r="24" spans="1:6" s="82" customFormat="1" ht="230.25" thickBot="1" x14ac:dyDescent="0.25">
      <c r="A24" s="36" t="s">
        <v>40</v>
      </c>
      <c r="B24" s="70" t="s">
        <v>464</v>
      </c>
      <c r="C24" s="232"/>
      <c r="D24" s="34"/>
      <c r="E24" s="70"/>
    </row>
    <row r="25" spans="1:6" s="82" customFormat="1" ht="20.25" customHeight="1" thickBot="1" x14ac:dyDescent="0.25">
      <c r="A25" s="32"/>
      <c r="B25" s="31" t="s">
        <v>312</v>
      </c>
      <c r="C25" s="38">
        <v>12</v>
      </c>
      <c r="D25" s="29" t="s">
        <v>27</v>
      </c>
      <c r="E25" s="28"/>
      <c r="F25" s="27">
        <f>C25*E25</f>
        <v>0</v>
      </c>
    </row>
    <row r="26" spans="1:6" s="82" customFormat="1" ht="20.25" customHeight="1" thickBot="1" x14ac:dyDescent="0.25">
      <c r="A26" s="32"/>
      <c r="B26" s="31" t="s">
        <v>85</v>
      </c>
      <c r="C26" s="38">
        <v>742</v>
      </c>
      <c r="D26" s="29" t="s">
        <v>27</v>
      </c>
      <c r="E26" s="28"/>
      <c r="F26" s="27">
        <f>C26*E26</f>
        <v>0</v>
      </c>
    </row>
    <row r="27" spans="1:6" s="82" customFormat="1" ht="20.25" customHeight="1" thickBot="1" x14ac:dyDescent="0.25">
      <c r="A27" s="32"/>
      <c r="B27" s="31" t="s">
        <v>277</v>
      </c>
      <c r="C27" s="38">
        <v>525</v>
      </c>
      <c r="D27" s="29" t="s">
        <v>27</v>
      </c>
      <c r="E27" s="28"/>
      <c r="F27" s="27">
        <f>C27*E27</f>
        <v>0</v>
      </c>
    </row>
    <row r="28" spans="1:6" s="82" customFormat="1" ht="20.25" customHeight="1" thickBot="1" x14ac:dyDescent="0.25">
      <c r="A28" s="32"/>
      <c r="B28" s="31" t="s">
        <v>327</v>
      </c>
      <c r="C28" s="38">
        <v>132</v>
      </c>
      <c r="D28" s="29" t="s">
        <v>27</v>
      </c>
      <c r="E28" s="28"/>
      <c r="F28" s="27">
        <f>C28*E28</f>
        <v>0</v>
      </c>
    </row>
    <row r="29" spans="1:6" s="82" customFormat="1" ht="20.25" customHeight="1" thickBot="1" x14ac:dyDescent="0.25">
      <c r="A29" s="32"/>
      <c r="B29" s="31" t="s">
        <v>326</v>
      </c>
      <c r="C29" s="38">
        <v>657</v>
      </c>
      <c r="D29" s="29" t="s">
        <v>27</v>
      </c>
      <c r="E29" s="28"/>
      <c r="F29" s="27">
        <f>C29*E29</f>
        <v>0</v>
      </c>
    </row>
    <row r="30" spans="1:6" s="82" customFormat="1" ht="15" x14ac:dyDescent="0.2">
      <c r="A30" s="67"/>
      <c r="B30" s="73"/>
      <c r="C30" s="64"/>
      <c r="D30" s="65"/>
      <c r="E30" s="64"/>
      <c r="F30" s="64"/>
    </row>
    <row r="31" spans="1:6" s="82" customFormat="1" ht="128.25" thickBot="1" x14ac:dyDescent="0.25">
      <c r="A31" s="36" t="s">
        <v>39</v>
      </c>
      <c r="B31" s="70" t="s">
        <v>444</v>
      </c>
      <c r="C31" s="232"/>
      <c r="D31" s="34"/>
      <c r="E31" s="70"/>
    </row>
    <row r="32" spans="1:6" s="82" customFormat="1" ht="20.25" customHeight="1" thickBot="1" x14ac:dyDescent="0.25">
      <c r="A32" s="32"/>
      <c r="B32" s="31"/>
      <c r="C32" s="38">
        <v>138</v>
      </c>
      <c r="D32" s="29" t="s">
        <v>27</v>
      </c>
      <c r="E32" s="28"/>
      <c r="F32" s="27">
        <f>C32*E32</f>
        <v>0</v>
      </c>
    </row>
    <row r="33" spans="1:8" s="82" customFormat="1" ht="15" x14ac:dyDescent="0.2">
      <c r="A33" s="67"/>
      <c r="B33" s="73"/>
      <c r="C33" s="64"/>
      <c r="D33" s="65"/>
      <c r="E33" s="64"/>
      <c r="F33" s="64"/>
    </row>
    <row r="34" spans="1:8" s="82" customFormat="1" ht="51.75" thickBot="1" x14ac:dyDescent="0.25">
      <c r="A34" s="36" t="s">
        <v>37</v>
      </c>
      <c r="B34" s="70" t="s">
        <v>663</v>
      </c>
      <c r="C34" s="35"/>
      <c r="D34" s="34"/>
      <c r="E34" s="34"/>
      <c r="F34" s="33"/>
    </row>
    <row r="35" spans="1:8" s="82" customFormat="1" ht="26.25" thickBot="1" x14ac:dyDescent="0.25">
      <c r="A35" s="32"/>
      <c r="B35" s="247" t="s">
        <v>666</v>
      </c>
      <c r="C35" s="38">
        <v>1402</v>
      </c>
      <c r="D35" s="29" t="s">
        <v>27</v>
      </c>
      <c r="E35" s="28"/>
      <c r="F35" s="27">
        <f>C35*E35</f>
        <v>0</v>
      </c>
    </row>
    <row r="36" spans="1:8" s="82" customFormat="1" ht="26.25" thickBot="1" x14ac:dyDescent="0.25">
      <c r="A36" s="32"/>
      <c r="B36" s="247" t="s">
        <v>667</v>
      </c>
      <c r="C36" s="38">
        <v>669</v>
      </c>
      <c r="D36" s="29" t="s">
        <v>27</v>
      </c>
      <c r="E36" s="28"/>
      <c r="F36" s="27">
        <f>C36*E36</f>
        <v>0</v>
      </c>
    </row>
    <row r="37" spans="1:8" s="82" customFormat="1" ht="26.25" thickBot="1" x14ac:dyDescent="0.25">
      <c r="A37" s="32"/>
      <c r="B37" s="247" t="s">
        <v>664</v>
      </c>
      <c r="C37" s="38">
        <v>495</v>
      </c>
      <c r="D37" s="29" t="s">
        <v>27</v>
      </c>
      <c r="E37" s="28"/>
      <c r="F37" s="27">
        <f>C37*E37</f>
        <v>0</v>
      </c>
    </row>
    <row r="38" spans="1:8" s="82" customFormat="1" ht="26.25" thickBot="1" x14ac:dyDescent="0.25">
      <c r="A38" s="32"/>
      <c r="B38" s="247" t="s">
        <v>665</v>
      </c>
      <c r="C38" s="38">
        <v>181</v>
      </c>
      <c r="D38" s="29" t="s">
        <v>27</v>
      </c>
      <c r="E38" s="28"/>
      <c r="F38" s="27">
        <f>C38*E38</f>
        <v>0</v>
      </c>
      <c r="H38" s="238"/>
    </row>
    <row r="39" spans="1:8" s="82" customFormat="1" ht="15" x14ac:dyDescent="0.2">
      <c r="A39" s="67"/>
      <c r="B39" s="73"/>
      <c r="C39" s="64"/>
      <c r="D39" s="65"/>
      <c r="E39" s="64"/>
      <c r="F39" s="64"/>
    </row>
    <row r="40" spans="1:8" s="82" customFormat="1" ht="77.25" thickBot="1" x14ac:dyDescent="0.25">
      <c r="A40" s="36" t="s">
        <v>36</v>
      </c>
      <c r="B40" s="70" t="s">
        <v>669</v>
      </c>
      <c r="C40" s="35"/>
      <c r="D40" s="34"/>
      <c r="E40" s="34"/>
      <c r="F40" s="33"/>
    </row>
    <row r="41" spans="1:8" s="82" customFormat="1" ht="26.25" thickBot="1" x14ac:dyDescent="0.25">
      <c r="A41" s="32"/>
      <c r="B41" s="247" t="s">
        <v>668</v>
      </c>
      <c r="C41" s="38">
        <v>93</v>
      </c>
      <c r="D41" s="29" t="s">
        <v>27</v>
      </c>
      <c r="E41" s="28"/>
      <c r="F41" s="27">
        <f>C41*E41</f>
        <v>0</v>
      </c>
    </row>
    <row r="42" spans="1:8" s="82" customFormat="1" ht="21" customHeight="1" thickBot="1" x14ac:dyDescent="0.25">
      <c r="A42" s="32"/>
      <c r="B42" s="31" t="s">
        <v>328</v>
      </c>
      <c r="C42" s="38">
        <v>93</v>
      </c>
      <c r="D42" s="29" t="s">
        <v>27</v>
      </c>
      <c r="E42" s="28"/>
      <c r="F42" s="27">
        <f>C42*E42</f>
        <v>0</v>
      </c>
    </row>
    <row r="43" spans="1:8" s="82" customFormat="1" ht="15" x14ac:dyDescent="0.2">
      <c r="A43" s="67"/>
      <c r="B43" s="73"/>
      <c r="C43" s="64"/>
      <c r="D43" s="65"/>
      <c r="E43" s="64"/>
      <c r="F43" s="64"/>
    </row>
    <row r="44" spans="1:8" s="205" customFormat="1" ht="51.75" thickBot="1" x14ac:dyDescent="0.25">
      <c r="A44" s="118" t="s">
        <v>34</v>
      </c>
      <c r="B44" s="128" t="s">
        <v>445</v>
      </c>
      <c r="C44" s="119"/>
      <c r="D44" s="152"/>
      <c r="E44" s="152"/>
      <c r="F44" s="153"/>
    </row>
    <row r="45" spans="1:8" s="205" customFormat="1" ht="19.5" customHeight="1" thickBot="1" x14ac:dyDescent="0.25">
      <c r="A45" s="122"/>
      <c r="B45" s="123"/>
      <c r="C45" s="154">
        <v>1114</v>
      </c>
      <c r="D45" s="125" t="s">
        <v>27</v>
      </c>
      <c r="E45" s="126"/>
      <c r="F45" s="127">
        <f>C45*E45</f>
        <v>0</v>
      </c>
    </row>
    <row r="46" spans="1:8" s="205" customFormat="1" ht="15.75" x14ac:dyDescent="0.2">
      <c r="A46" s="135"/>
      <c r="B46" s="206"/>
      <c r="C46" s="137"/>
      <c r="D46" s="138"/>
      <c r="E46" s="137"/>
      <c r="F46" s="137"/>
    </row>
    <row r="47" spans="1:8" s="205" customFormat="1" ht="51.75" thickBot="1" x14ac:dyDescent="0.25">
      <c r="A47" s="118" t="s">
        <v>32</v>
      </c>
      <c r="B47" s="128" t="s">
        <v>280</v>
      </c>
      <c r="C47" s="119"/>
      <c r="D47" s="152"/>
      <c r="E47" s="152"/>
      <c r="F47" s="153"/>
    </row>
    <row r="48" spans="1:8" s="205" customFormat="1" ht="19.5" customHeight="1" thickBot="1" x14ac:dyDescent="0.25">
      <c r="A48" s="122"/>
      <c r="B48" s="123" t="s">
        <v>279</v>
      </c>
      <c r="C48" s="154">
        <v>2583</v>
      </c>
      <c r="D48" s="125" t="s">
        <v>27</v>
      </c>
      <c r="E48" s="126"/>
      <c r="F48" s="127">
        <f>C48*E48</f>
        <v>0</v>
      </c>
    </row>
    <row r="49" spans="1:6" s="205" customFormat="1" ht="19.5" customHeight="1" thickBot="1" x14ac:dyDescent="0.25">
      <c r="A49" s="122"/>
      <c r="B49" s="123" t="s">
        <v>281</v>
      </c>
      <c r="C49" s="154">
        <v>903</v>
      </c>
      <c r="D49" s="125" t="s">
        <v>27</v>
      </c>
      <c r="E49" s="126"/>
      <c r="F49" s="127">
        <f>C49*E49</f>
        <v>0</v>
      </c>
    </row>
    <row r="50" spans="1:6" s="205" customFormat="1" ht="15.75" x14ac:dyDescent="0.2">
      <c r="A50" s="135"/>
      <c r="B50" s="206"/>
      <c r="C50" s="137"/>
      <c r="D50" s="138"/>
      <c r="E50" s="137"/>
      <c r="F50" s="137"/>
    </row>
    <row r="51" spans="1:6" s="205" customFormat="1" ht="141" thickBot="1" x14ac:dyDescent="0.25">
      <c r="A51" s="118" t="s">
        <v>29</v>
      </c>
      <c r="B51" s="128" t="s">
        <v>541</v>
      </c>
      <c r="C51" s="119"/>
      <c r="D51" s="152"/>
      <c r="E51" s="152"/>
      <c r="F51" s="153"/>
    </row>
    <row r="52" spans="1:6" s="205" customFormat="1" ht="15" thickBot="1" x14ac:dyDescent="0.25">
      <c r="A52" s="122"/>
      <c r="C52" s="154">
        <v>3781</v>
      </c>
      <c r="D52" s="125" t="s">
        <v>27</v>
      </c>
      <c r="E52" s="126"/>
      <c r="F52" s="127">
        <f>C52*E52</f>
        <v>0</v>
      </c>
    </row>
    <row r="53" spans="1:6" s="205" customFormat="1" ht="15.75" x14ac:dyDescent="0.2">
      <c r="A53" s="135"/>
      <c r="B53" s="206"/>
      <c r="C53" s="137"/>
      <c r="D53" s="138"/>
      <c r="E53" s="137"/>
      <c r="F53" s="137"/>
    </row>
    <row r="54" spans="1:6" s="205" customFormat="1" ht="128.25" thickBot="1" x14ac:dyDescent="0.25">
      <c r="A54" s="118" t="s">
        <v>26</v>
      </c>
      <c r="B54" s="128" t="s">
        <v>465</v>
      </c>
      <c r="C54" s="119"/>
      <c r="D54" s="152"/>
      <c r="E54" s="152"/>
      <c r="F54" s="153"/>
    </row>
    <row r="55" spans="1:6" s="205" customFormat="1" ht="19.5" customHeight="1" thickBot="1" x14ac:dyDescent="0.25">
      <c r="A55" s="122"/>
      <c r="B55" s="123" t="s">
        <v>284</v>
      </c>
      <c r="C55" s="154">
        <v>33</v>
      </c>
      <c r="D55" s="125" t="s">
        <v>27</v>
      </c>
      <c r="E55" s="126"/>
      <c r="F55" s="127">
        <f>C55*E55</f>
        <v>0</v>
      </c>
    </row>
    <row r="56" spans="1:6" s="205" customFormat="1" ht="19.5" customHeight="1" thickBot="1" x14ac:dyDescent="0.25">
      <c r="A56" s="122"/>
      <c r="B56" s="123" t="s">
        <v>282</v>
      </c>
      <c r="C56" s="154">
        <v>33</v>
      </c>
      <c r="D56" s="125" t="s">
        <v>27</v>
      </c>
      <c r="E56" s="126"/>
      <c r="F56" s="127">
        <f>C56*E56</f>
        <v>0</v>
      </c>
    </row>
    <row r="57" spans="1:6" s="205" customFormat="1" ht="19.5" customHeight="1" thickBot="1" x14ac:dyDescent="0.25">
      <c r="A57" s="122"/>
      <c r="B57" s="123" t="s">
        <v>283</v>
      </c>
      <c r="C57" s="154">
        <v>33</v>
      </c>
      <c r="D57" s="125" t="s">
        <v>27</v>
      </c>
      <c r="E57" s="126"/>
      <c r="F57" s="127">
        <f>C57*E57</f>
        <v>0</v>
      </c>
    </row>
    <row r="58" spans="1:6" s="205" customFormat="1" ht="19.5" customHeight="1" thickBot="1" x14ac:dyDescent="0.25">
      <c r="A58" s="122"/>
      <c r="B58" s="123" t="s">
        <v>285</v>
      </c>
      <c r="C58" s="154">
        <v>33</v>
      </c>
      <c r="D58" s="125" t="s">
        <v>27</v>
      </c>
      <c r="E58" s="126"/>
      <c r="F58" s="127">
        <f>C58*E58</f>
        <v>0</v>
      </c>
    </row>
    <row r="59" spans="1:6" s="205" customFormat="1" ht="15.75" x14ac:dyDescent="0.2">
      <c r="A59" s="135"/>
      <c r="B59" s="206"/>
      <c r="C59" s="137"/>
      <c r="D59" s="138"/>
      <c r="E59" s="137"/>
      <c r="F59" s="137"/>
    </row>
    <row r="60" spans="1:6" s="205" customFormat="1" ht="217.5" thickBot="1" x14ac:dyDescent="0.25">
      <c r="A60" s="118" t="s">
        <v>56</v>
      </c>
      <c r="B60" s="128" t="s">
        <v>672</v>
      </c>
      <c r="C60" s="119"/>
      <c r="D60" s="152"/>
      <c r="E60" s="152"/>
      <c r="F60" s="153"/>
    </row>
    <row r="61" spans="1:6" s="205" customFormat="1" ht="19.5" customHeight="1" thickBot="1" x14ac:dyDescent="0.25">
      <c r="A61" s="122"/>
      <c r="B61" s="123" t="s">
        <v>491</v>
      </c>
      <c r="C61" s="154">
        <v>136</v>
      </c>
      <c r="D61" s="125" t="s">
        <v>27</v>
      </c>
      <c r="E61" s="126"/>
      <c r="F61" s="127">
        <f t="shared" ref="F61:F67" si="0">C61*E61</f>
        <v>0</v>
      </c>
    </row>
    <row r="62" spans="1:6" s="205" customFormat="1" ht="19.5" customHeight="1" thickBot="1" x14ac:dyDescent="0.25">
      <c r="A62" s="122"/>
      <c r="B62" s="123" t="s">
        <v>493</v>
      </c>
      <c r="C62" s="154">
        <v>80</v>
      </c>
      <c r="D62" s="125" t="s">
        <v>27</v>
      </c>
      <c r="E62" s="126"/>
      <c r="F62" s="127">
        <f t="shared" si="0"/>
        <v>0</v>
      </c>
    </row>
    <row r="63" spans="1:6" s="205" customFormat="1" ht="19.5" customHeight="1" thickBot="1" x14ac:dyDescent="0.25">
      <c r="A63" s="122"/>
      <c r="B63" s="123" t="s">
        <v>492</v>
      </c>
      <c r="C63" s="154">
        <v>216</v>
      </c>
      <c r="D63" s="125" t="s">
        <v>27</v>
      </c>
      <c r="E63" s="126"/>
      <c r="F63" s="127">
        <f t="shared" si="0"/>
        <v>0</v>
      </c>
    </row>
    <row r="64" spans="1:6" s="205" customFormat="1" ht="19.5" customHeight="1" thickBot="1" x14ac:dyDescent="0.25">
      <c r="A64" s="122"/>
      <c r="B64" s="123" t="s">
        <v>494</v>
      </c>
      <c r="C64" s="154">
        <v>160</v>
      </c>
      <c r="D64" s="125" t="s">
        <v>27</v>
      </c>
      <c r="E64" s="126"/>
      <c r="F64" s="127">
        <f t="shared" si="0"/>
        <v>0</v>
      </c>
    </row>
    <row r="65" spans="1:6" s="205" customFormat="1" ht="19.5" customHeight="1" thickBot="1" x14ac:dyDescent="0.25">
      <c r="A65" s="122"/>
      <c r="B65" s="123" t="s">
        <v>495</v>
      </c>
      <c r="C65" s="154">
        <v>56</v>
      </c>
      <c r="D65" s="125" t="s">
        <v>27</v>
      </c>
      <c r="E65" s="126"/>
      <c r="F65" s="127">
        <f t="shared" si="0"/>
        <v>0</v>
      </c>
    </row>
    <row r="66" spans="1:6" s="205" customFormat="1" ht="19.5" customHeight="1" thickBot="1" x14ac:dyDescent="0.25">
      <c r="A66" s="122"/>
      <c r="B66" s="123" t="s">
        <v>496</v>
      </c>
      <c r="C66" s="154">
        <v>216</v>
      </c>
      <c r="D66" s="125" t="s">
        <v>27</v>
      </c>
      <c r="E66" s="126"/>
      <c r="F66" s="127">
        <f t="shared" si="0"/>
        <v>0</v>
      </c>
    </row>
    <row r="67" spans="1:6" s="205" customFormat="1" ht="19.5" customHeight="1" thickBot="1" x14ac:dyDescent="0.25">
      <c r="A67" s="122"/>
      <c r="B67" s="123" t="s">
        <v>497</v>
      </c>
      <c r="C67" s="154">
        <v>216</v>
      </c>
      <c r="D67" s="125" t="s">
        <v>27</v>
      </c>
      <c r="E67" s="126"/>
      <c r="F67" s="127">
        <f t="shared" si="0"/>
        <v>0</v>
      </c>
    </row>
    <row r="68" spans="1:6" s="205" customFormat="1" ht="19.5" customHeight="1" thickBot="1" x14ac:dyDescent="0.25">
      <c r="A68" s="122"/>
      <c r="B68" s="123" t="s">
        <v>673</v>
      </c>
      <c r="C68" s="154">
        <v>328</v>
      </c>
      <c r="D68" s="125" t="s">
        <v>47</v>
      </c>
      <c r="E68" s="126"/>
      <c r="F68" s="127">
        <f t="shared" ref="F68" si="1">C68*E68</f>
        <v>0</v>
      </c>
    </row>
    <row r="69" spans="1:6" s="205" customFormat="1" ht="15.75" x14ac:dyDescent="0.2">
      <c r="A69" s="135"/>
      <c r="B69" s="206"/>
      <c r="C69" s="137"/>
      <c r="D69" s="138"/>
      <c r="E69" s="137"/>
      <c r="F69" s="137"/>
    </row>
    <row r="70" spans="1:6" s="82" customFormat="1" ht="115.5" thickBot="1" x14ac:dyDescent="0.25">
      <c r="A70" s="36" t="s">
        <v>55</v>
      </c>
      <c r="B70" s="70" t="s">
        <v>542</v>
      </c>
      <c r="C70" s="35"/>
      <c r="D70" s="34"/>
      <c r="E70" s="34"/>
      <c r="F70" s="33"/>
    </row>
    <row r="71" spans="1:6" s="82" customFormat="1" ht="21" customHeight="1" thickBot="1" x14ac:dyDescent="0.25">
      <c r="A71" s="32"/>
      <c r="B71" s="145"/>
      <c r="C71" s="38">
        <v>3814</v>
      </c>
      <c r="D71" s="29" t="s">
        <v>27</v>
      </c>
      <c r="E71" s="28"/>
      <c r="F71" s="27">
        <f>C71*E71</f>
        <v>0</v>
      </c>
    </row>
    <row r="72" spans="1:6" s="82" customFormat="1" ht="15" x14ac:dyDescent="0.2">
      <c r="A72" s="67"/>
      <c r="B72" s="73"/>
      <c r="C72" s="64"/>
      <c r="D72" s="65"/>
      <c r="E72" s="64"/>
      <c r="F72" s="64"/>
    </row>
    <row r="73" spans="1:6" ht="141" thickBot="1" x14ac:dyDescent="0.25">
      <c r="A73" s="36" t="s">
        <v>54</v>
      </c>
      <c r="B73" s="94" t="s">
        <v>547</v>
      </c>
      <c r="C73" s="35"/>
      <c r="D73" s="34"/>
      <c r="E73" s="34"/>
      <c r="F73" s="33"/>
    </row>
    <row r="74" spans="1:6" ht="21" customHeight="1" thickBot="1" x14ac:dyDescent="0.25">
      <c r="A74" s="32"/>
      <c r="B74" s="84"/>
      <c r="C74" s="38">
        <v>585</v>
      </c>
      <c r="D74" s="29" t="s">
        <v>27</v>
      </c>
      <c r="E74" s="28"/>
      <c r="F74" s="27">
        <f>C74*E74</f>
        <v>0</v>
      </c>
    </row>
    <row r="75" spans="1:6" ht="13.5" customHeight="1" x14ac:dyDescent="0.2">
      <c r="A75" s="25"/>
      <c r="B75" s="49"/>
      <c r="C75" s="48"/>
      <c r="D75" s="48"/>
      <c r="E75" s="48"/>
      <c r="F75" s="48"/>
    </row>
    <row r="76" spans="1:6" ht="128.25" thickBot="1" x14ac:dyDescent="0.25">
      <c r="A76" s="36" t="s">
        <v>53</v>
      </c>
      <c r="B76" s="94" t="s">
        <v>548</v>
      </c>
      <c r="C76" s="35"/>
      <c r="D76" s="34"/>
      <c r="E76" s="34"/>
      <c r="F76" s="33"/>
    </row>
    <row r="77" spans="1:6" ht="21" customHeight="1" thickBot="1" x14ac:dyDescent="0.25">
      <c r="A77" s="32"/>
      <c r="B77" s="84"/>
      <c r="C77" s="38">
        <v>3146</v>
      </c>
      <c r="D77" s="29" t="s">
        <v>27</v>
      </c>
      <c r="E77" s="28"/>
      <c r="F77" s="27">
        <f>C77*E77</f>
        <v>0</v>
      </c>
    </row>
    <row r="78" spans="1:6" ht="13.5" customHeight="1" x14ac:dyDescent="0.2">
      <c r="A78" s="25"/>
      <c r="B78" s="49"/>
      <c r="C78" s="48"/>
      <c r="D78" s="48"/>
      <c r="E78" s="48"/>
      <c r="F78" s="48"/>
    </row>
    <row r="79" spans="1:6" ht="141" thickBot="1" x14ac:dyDescent="0.25">
      <c r="A79" s="36" t="s">
        <v>52</v>
      </c>
      <c r="B79" s="94" t="s">
        <v>463</v>
      </c>
      <c r="C79" s="35"/>
      <c r="D79" s="34"/>
      <c r="E79" s="34"/>
      <c r="F79" s="33"/>
    </row>
    <row r="80" spans="1:6" ht="21" customHeight="1" thickBot="1" x14ac:dyDescent="0.25">
      <c r="A80" s="32"/>
      <c r="B80" s="84"/>
      <c r="C80" s="38">
        <v>38</v>
      </c>
      <c r="D80" s="29" t="s">
        <v>27</v>
      </c>
      <c r="E80" s="28"/>
      <c r="F80" s="27">
        <f>C80*E80</f>
        <v>0</v>
      </c>
    </row>
    <row r="81" spans="1:6" ht="13.5" customHeight="1" x14ac:dyDescent="0.2">
      <c r="A81" s="25"/>
      <c r="B81" s="49"/>
      <c r="C81" s="48"/>
      <c r="D81" s="48"/>
      <c r="E81" s="48"/>
      <c r="F81" s="48"/>
    </row>
    <row r="82" spans="1:6" ht="141" thickBot="1" x14ac:dyDescent="0.25">
      <c r="A82" s="36" t="s">
        <v>52</v>
      </c>
      <c r="B82" s="94" t="s">
        <v>462</v>
      </c>
      <c r="C82" s="35"/>
      <c r="D82" s="34"/>
      <c r="E82" s="34"/>
      <c r="F82" s="33"/>
    </row>
    <row r="83" spans="1:6" ht="21" customHeight="1" thickBot="1" x14ac:dyDescent="0.25">
      <c r="A83" s="32"/>
      <c r="B83" s="84"/>
      <c r="C83" s="38">
        <v>129</v>
      </c>
      <c r="D83" s="29" t="s">
        <v>27</v>
      </c>
      <c r="E83" s="28"/>
      <c r="F83" s="27">
        <f>C83*E83</f>
        <v>0</v>
      </c>
    </row>
    <row r="84" spans="1:6" ht="13.5" customHeight="1" x14ac:dyDescent="0.2">
      <c r="A84" s="25"/>
      <c r="B84" s="49"/>
      <c r="C84" s="48"/>
      <c r="D84" s="48"/>
      <c r="E84" s="48"/>
      <c r="F84" s="48"/>
    </row>
    <row r="85" spans="1:6" ht="141" thickBot="1" x14ac:dyDescent="0.25">
      <c r="A85" s="36" t="s">
        <v>51</v>
      </c>
      <c r="B85" s="94" t="s">
        <v>461</v>
      </c>
      <c r="C85" s="35"/>
      <c r="D85" s="34"/>
      <c r="E85" s="34"/>
      <c r="F85" s="33"/>
    </row>
    <row r="86" spans="1:6" ht="21" customHeight="1" thickBot="1" x14ac:dyDescent="0.25">
      <c r="A86" s="32"/>
      <c r="B86" s="84"/>
      <c r="C86" s="38">
        <v>374</v>
      </c>
      <c r="D86" s="29" t="s">
        <v>27</v>
      </c>
      <c r="E86" s="28"/>
      <c r="F86" s="27">
        <f>C86*E86</f>
        <v>0</v>
      </c>
    </row>
    <row r="87" spans="1:6" ht="13.5" customHeight="1" x14ac:dyDescent="0.2">
      <c r="A87" s="25"/>
      <c r="B87" s="49"/>
      <c r="C87" s="48"/>
      <c r="D87" s="48"/>
      <c r="E87" s="48"/>
      <c r="F87" s="48"/>
    </row>
    <row r="88" spans="1:6" ht="153.75" thickBot="1" x14ac:dyDescent="0.25">
      <c r="A88" s="36" t="s">
        <v>50</v>
      </c>
      <c r="B88" s="94" t="s">
        <v>460</v>
      </c>
      <c r="C88" s="35"/>
      <c r="D88" s="34"/>
      <c r="E88" s="34"/>
      <c r="F88" s="33"/>
    </row>
    <row r="89" spans="1:6" ht="21" customHeight="1" thickBot="1" x14ac:dyDescent="0.25">
      <c r="A89" s="32"/>
      <c r="B89" s="84"/>
      <c r="C89" s="38">
        <v>233</v>
      </c>
      <c r="D89" s="29" t="s">
        <v>27</v>
      </c>
      <c r="E89" s="28"/>
      <c r="F89" s="27">
        <f>C89*E89</f>
        <v>0</v>
      </c>
    </row>
    <row r="90" spans="1:6" ht="13.5" customHeight="1" x14ac:dyDescent="0.2">
      <c r="A90" s="25"/>
      <c r="B90" s="49"/>
      <c r="C90" s="48"/>
      <c r="D90" s="48"/>
      <c r="E90" s="48"/>
      <c r="F90" s="48"/>
    </row>
    <row r="91" spans="1:6" ht="77.25" thickBot="1" x14ac:dyDescent="0.25">
      <c r="A91" s="36" t="s">
        <v>80</v>
      </c>
      <c r="B91" s="94" t="s">
        <v>450</v>
      </c>
      <c r="C91" s="35"/>
      <c r="D91" s="34"/>
      <c r="E91" s="34"/>
      <c r="F91" s="33"/>
    </row>
    <row r="92" spans="1:6" ht="21" customHeight="1" thickBot="1" x14ac:dyDescent="0.25">
      <c r="A92" s="32"/>
      <c r="B92" s="31" t="s">
        <v>399</v>
      </c>
      <c r="C92" s="38">
        <v>8</v>
      </c>
      <c r="D92" s="29" t="s">
        <v>48</v>
      </c>
      <c r="E92" s="28"/>
      <c r="F92" s="27">
        <f>C92*E92</f>
        <v>0</v>
      </c>
    </row>
    <row r="93" spans="1:6" ht="21" customHeight="1" thickBot="1" x14ac:dyDescent="0.25">
      <c r="A93" s="32"/>
      <c r="B93" s="31" t="s">
        <v>400</v>
      </c>
      <c r="C93" s="38">
        <v>9</v>
      </c>
      <c r="D93" s="29" t="s">
        <v>48</v>
      </c>
      <c r="E93" s="28"/>
      <c r="F93" s="27">
        <f>C93*E93</f>
        <v>0</v>
      </c>
    </row>
    <row r="94" spans="1:6" ht="13.5" customHeight="1" x14ac:dyDescent="0.2">
      <c r="A94" s="25"/>
      <c r="B94" s="49"/>
      <c r="C94" s="48"/>
      <c r="D94" s="48"/>
      <c r="E94" s="48"/>
      <c r="F94" s="48"/>
    </row>
    <row r="95" spans="1:6" ht="102.75" thickBot="1" x14ac:dyDescent="0.25">
      <c r="A95" s="36" t="s">
        <v>212</v>
      </c>
      <c r="B95" s="94" t="s">
        <v>329</v>
      </c>
      <c r="C95" s="35"/>
      <c r="D95" s="34"/>
      <c r="E95" s="34"/>
      <c r="F95" s="33"/>
    </row>
    <row r="96" spans="1:6" ht="21" customHeight="1" thickBot="1" x14ac:dyDescent="0.25">
      <c r="A96" s="32"/>
      <c r="B96" s="31" t="s">
        <v>330</v>
      </c>
      <c r="C96" s="38">
        <v>5</v>
      </c>
      <c r="D96" s="29" t="s">
        <v>47</v>
      </c>
      <c r="E96" s="28"/>
      <c r="F96" s="27">
        <f>C96*E96</f>
        <v>0</v>
      </c>
    </row>
    <row r="97" spans="1:6" ht="21" customHeight="1" thickBot="1" x14ac:dyDescent="0.25">
      <c r="A97" s="32"/>
      <c r="B97" s="31" t="s">
        <v>331</v>
      </c>
      <c r="C97" s="38">
        <v>23.5</v>
      </c>
      <c r="D97" s="29" t="s">
        <v>47</v>
      </c>
      <c r="E97" s="28"/>
      <c r="F97" s="27">
        <f>C97*E97</f>
        <v>0</v>
      </c>
    </row>
    <row r="98" spans="1:6" ht="13.5" customHeight="1" x14ac:dyDescent="0.2">
      <c r="A98" s="25"/>
      <c r="B98" s="49"/>
      <c r="C98" s="48"/>
      <c r="D98" s="48"/>
      <c r="E98" s="48"/>
      <c r="F98" s="48"/>
    </row>
    <row r="99" spans="1:6" ht="39" thickBot="1" x14ac:dyDescent="0.25">
      <c r="A99" s="36" t="s">
        <v>213</v>
      </c>
      <c r="B99" s="94" t="s">
        <v>471</v>
      </c>
      <c r="C99" s="35"/>
      <c r="D99" s="34"/>
      <c r="E99" s="34"/>
      <c r="F99" s="33"/>
    </row>
    <row r="100" spans="1:6" ht="21" customHeight="1" thickBot="1" x14ac:dyDescent="0.25">
      <c r="A100" s="32"/>
      <c r="B100" s="84"/>
      <c r="C100" s="38">
        <v>80</v>
      </c>
      <c r="D100" s="29" t="s">
        <v>30</v>
      </c>
      <c r="E100" s="28"/>
      <c r="F100" s="27">
        <f>C100*E100</f>
        <v>0</v>
      </c>
    </row>
    <row r="101" spans="1:6" ht="13.5" customHeight="1" x14ac:dyDescent="0.2">
      <c r="A101" s="25"/>
      <c r="B101" s="49"/>
      <c r="C101" s="48"/>
      <c r="D101" s="48"/>
      <c r="E101" s="48"/>
      <c r="F101" s="48"/>
    </row>
    <row r="102" spans="1:6" ht="27.75" customHeight="1" thickBot="1" x14ac:dyDescent="0.25">
      <c r="A102" s="36" t="s">
        <v>214</v>
      </c>
      <c r="B102" s="94" t="s">
        <v>477</v>
      </c>
      <c r="C102" s="35"/>
      <c r="D102" s="34"/>
      <c r="E102" s="34"/>
      <c r="F102" s="33"/>
    </row>
    <row r="103" spans="1:6" ht="21" customHeight="1" thickBot="1" x14ac:dyDescent="0.25">
      <c r="A103" s="32"/>
      <c r="B103" s="84"/>
      <c r="C103" s="38">
        <v>2000</v>
      </c>
      <c r="D103" s="29" t="s">
        <v>27</v>
      </c>
      <c r="E103" s="28"/>
      <c r="F103" s="27">
        <f>C103*E103</f>
        <v>0</v>
      </c>
    </row>
    <row r="104" spans="1:6" ht="13.5" customHeight="1" x14ac:dyDescent="0.2">
      <c r="A104" s="25"/>
      <c r="B104" s="49"/>
      <c r="C104" s="48"/>
      <c r="D104" s="48"/>
      <c r="E104" s="48"/>
      <c r="F104" s="48"/>
    </row>
    <row r="105" spans="1:6" ht="27.75" customHeight="1" thickBot="1" x14ac:dyDescent="0.25">
      <c r="A105" s="36" t="s">
        <v>215</v>
      </c>
      <c r="B105" s="94" t="s">
        <v>503</v>
      </c>
      <c r="C105" s="35"/>
      <c r="D105" s="34"/>
      <c r="E105" s="34"/>
      <c r="F105" s="33"/>
    </row>
    <row r="106" spans="1:6" ht="21" customHeight="1" thickBot="1" x14ac:dyDescent="0.25">
      <c r="A106" s="32"/>
      <c r="B106" s="84"/>
      <c r="C106" s="38">
        <v>60</v>
      </c>
      <c r="D106" s="29" t="s">
        <v>47</v>
      </c>
      <c r="E106" s="28"/>
      <c r="F106" s="27">
        <f>C106*E106</f>
        <v>0</v>
      </c>
    </row>
    <row r="107" spans="1:6" ht="13.5" customHeight="1" x14ac:dyDescent="0.2">
      <c r="A107" s="25"/>
      <c r="B107" s="49"/>
      <c r="C107" s="48"/>
      <c r="D107" s="48"/>
      <c r="E107" s="48"/>
      <c r="F107" s="48"/>
    </row>
    <row r="108" spans="1:6" ht="39" thickBot="1" x14ac:dyDescent="0.25">
      <c r="A108" s="36" t="s">
        <v>216</v>
      </c>
      <c r="B108" s="70" t="s">
        <v>84</v>
      </c>
      <c r="C108" s="35"/>
      <c r="D108" s="34"/>
      <c r="E108" s="34"/>
      <c r="F108" s="33"/>
    </row>
    <row r="109" spans="1:6" ht="21" customHeight="1" thickBot="1" x14ac:dyDescent="0.25">
      <c r="A109" s="32"/>
      <c r="B109" s="84" t="s">
        <v>83</v>
      </c>
      <c r="C109" s="38">
        <v>60</v>
      </c>
      <c r="D109" s="29" t="s">
        <v>30</v>
      </c>
      <c r="E109" s="28"/>
      <c r="F109" s="27">
        <f>C109*E109</f>
        <v>0</v>
      </c>
    </row>
    <row r="110" spans="1:6" ht="21" customHeight="1" thickBot="1" x14ac:dyDescent="0.25">
      <c r="A110" s="32"/>
      <c r="B110" s="84" t="s">
        <v>82</v>
      </c>
      <c r="C110" s="38">
        <v>100</v>
      </c>
      <c r="D110" s="29" t="s">
        <v>30</v>
      </c>
      <c r="E110" s="28"/>
      <c r="F110" s="27">
        <f>C110*E110</f>
        <v>0</v>
      </c>
    </row>
    <row r="111" spans="1:6" ht="21" customHeight="1" thickBot="1" x14ac:dyDescent="0.25">
      <c r="A111" s="32"/>
      <c r="B111" s="84" t="s">
        <v>81</v>
      </c>
      <c r="C111" s="38">
        <v>40</v>
      </c>
      <c r="D111" s="29" t="s">
        <v>30</v>
      </c>
      <c r="E111" s="28"/>
      <c r="F111" s="27">
        <f>C111*E111</f>
        <v>0</v>
      </c>
    </row>
    <row r="112" spans="1:6" ht="13.5" customHeight="1" x14ac:dyDescent="0.2">
      <c r="A112" s="25"/>
      <c r="B112" s="25"/>
      <c r="C112" s="25"/>
      <c r="D112" s="25"/>
      <c r="E112" s="25"/>
      <c r="F112" s="25"/>
    </row>
    <row r="113" spans="1:6" s="1" customFormat="1" ht="51.75" thickBot="1" x14ac:dyDescent="0.25">
      <c r="A113" s="36" t="s">
        <v>217</v>
      </c>
      <c r="B113" s="69" t="s">
        <v>79</v>
      </c>
      <c r="C113" s="35"/>
      <c r="D113" s="40"/>
      <c r="E113" s="40"/>
      <c r="F113" s="45"/>
    </row>
    <row r="114" spans="1:6" s="1" customFormat="1" ht="21.75" customHeight="1" thickBot="1" x14ac:dyDescent="0.25">
      <c r="A114" s="90"/>
      <c r="B114" s="31"/>
      <c r="C114" s="89">
        <v>0.05</v>
      </c>
      <c r="D114" s="29"/>
      <c r="E114" s="28">
        <f>SUM(F23:F113)</f>
        <v>0</v>
      </c>
      <c r="F114" s="27">
        <f>C114*E114</f>
        <v>0</v>
      </c>
    </row>
    <row r="115" spans="1:6" s="1" customFormat="1" ht="15" x14ac:dyDescent="0.2">
      <c r="A115" s="25"/>
      <c r="B115" s="26"/>
      <c r="C115" s="26"/>
      <c r="D115" s="26"/>
      <c r="E115" s="26"/>
      <c r="F115" s="26"/>
    </row>
    <row r="116" spans="1:6" ht="13.5" customHeight="1" thickBot="1" x14ac:dyDescent="0.25">
      <c r="A116" s="25"/>
      <c r="B116" s="25"/>
      <c r="C116" s="25"/>
      <c r="D116" s="25"/>
      <c r="E116" s="93"/>
      <c r="F116" s="25"/>
    </row>
    <row r="117" spans="1:6" ht="21" customHeight="1" thickBot="1" x14ac:dyDescent="0.25">
      <c r="A117" s="24" t="s">
        <v>78</v>
      </c>
      <c r="B117" s="59" t="s">
        <v>77</v>
      </c>
      <c r="C117" s="259" t="s">
        <v>23</v>
      </c>
      <c r="D117" s="256"/>
      <c r="E117" s="22"/>
      <c r="F117" s="68">
        <f>SUM(F34:F116)</f>
        <v>0</v>
      </c>
    </row>
    <row r="118" spans="1:6" s="1" customFormat="1" ht="15" x14ac:dyDescent="0.2">
      <c r="A118" s="25"/>
      <c r="B118" s="26"/>
      <c r="C118" s="26"/>
      <c r="D118" s="26"/>
      <c r="E118" s="26"/>
      <c r="F118" s="26"/>
    </row>
    <row r="119" spans="1:6" s="1" customFormat="1" ht="15" x14ac:dyDescent="0.2">
      <c r="A119" s="25"/>
      <c r="B119" s="26"/>
      <c r="C119" s="26"/>
      <c r="D119" s="26"/>
      <c r="E119" s="26"/>
      <c r="F119" s="26"/>
    </row>
    <row r="121" spans="1:6" ht="18.75" thickBot="1" x14ac:dyDescent="0.25">
      <c r="A121" s="245"/>
      <c r="B121" s="236" t="s">
        <v>527</v>
      </c>
    </row>
    <row r="122" spans="1:6" ht="13.5" thickTop="1" x14ac:dyDescent="0.2"/>
    <row r="124" spans="1:6" s="205" customFormat="1" ht="90" thickBot="1" x14ac:dyDescent="0.25">
      <c r="A124" s="118" t="s">
        <v>533</v>
      </c>
      <c r="B124" s="128" t="s">
        <v>528</v>
      </c>
      <c r="C124" s="119"/>
      <c r="D124" s="152"/>
      <c r="E124" s="152"/>
      <c r="F124" s="153"/>
    </row>
    <row r="125" spans="1:6" s="205" customFormat="1" ht="15" thickBot="1" x14ac:dyDescent="0.25">
      <c r="A125" s="122"/>
      <c r="C125" s="154">
        <v>825</v>
      </c>
      <c r="D125" s="125" t="s">
        <v>27</v>
      </c>
      <c r="E125" s="126"/>
      <c r="F125" s="127">
        <f>C125*E125</f>
        <v>0</v>
      </c>
    </row>
    <row r="126" spans="1:6" s="205" customFormat="1" ht="15.75" x14ac:dyDescent="0.2">
      <c r="A126" s="135"/>
      <c r="B126" s="206"/>
      <c r="C126" s="137"/>
      <c r="D126" s="138"/>
      <c r="E126" s="137"/>
      <c r="F126" s="137"/>
    </row>
    <row r="127" spans="1:6" s="82" customFormat="1" ht="64.5" thickBot="1" x14ac:dyDescent="0.25">
      <c r="A127" s="36" t="s">
        <v>534</v>
      </c>
      <c r="B127" s="70" t="s">
        <v>529</v>
      </c>
      <c r="C127" s="35"/>
      <c r="D127" s="34"/>
      <c r="E127" s="34"/>
      <c r="F127" s="33"/>
    </row>
    <row r="128" spans="1:6" s="82" customFormat="1" ht="21" customHeight="1" thickBot="1" x14ac:dyDescent="0.25">
      <c r="A128" s="32"/>
      <c r="B128" s="31"/>
      <c r="C128" s="38">
        <v>825</v>
      </c>
      <c r="D128" s="29" t="s">
        <v>27</v>
      </c>
      <c r="E128" s="28"/>
      <c r="F128" s="27">
        <f>C128*E128</f>
        <v>0</v>
      </c>
    </row>
    <row r="129" spans="1:6" s="82" customFormat="1" ht="15" x14ac:dyDescent="0.2">
      <c r="A129" s="67"/>
      <c r="B129" s="73"/>
      <c r="C129" s="64"/>
      <c r="D129" s="65"/>
      <c r="E129" s="64"/>
      <c r="F129" s="64"/>
    </row>
    <row r="130" spans="1:6" ht="102.75" thickBot="1" x14ac:dyDescent="0.25">
      <c r="A130" s="36" t="s">
        <v>535</v>
      </c>
      <c r="B130" s="94" t="s">
        <v>543</v>
      </c>
      <c r="C130" s="35"/>
      <c r="D130" s="34"/>
      <c r="E130" s="34"/>
      <c r="F130" s="33"/>
    </row>
    <row r="131" spans="1:6" ht="21" customHeight="1" thickBot="1" x14ac:dyDescent="0.25">
      <c r="A131" s="32"/>
      <c r="B131" s="84"/>
      <c r="C131" s="38">
        <v>38</v>
      </c>
      <c r="D131" s="29" t="s">
        <v>27</v>
      </c>
      <c r="E131" s="28"/>
      <c r="F131" s="27">
        <f>C131*E131</f>
        <v>0</v>
      </c>
    </row>
    <row r="132" spans="1:6" ht="13.5" customHeight="1" x14ac:dyDescent="0.2">
      <c r="A132" s="25"/>
      <c r="B132" s="49"/>
      <c r="C132" s="48"/>
      <c r="D132" s="48"/>
      <c r="E132" s="48"/>
      <c r="F132" s="48"/>
    </row>
    <row r="133" spans="1:6" ht="90" thickBot="1" x14ac:dyDescent="0.25">
      <c r="A133" s="36" t="s">
        <v>536</v>
      </c>
      <c r="B133" s="94" t="s">
        <v>544</v>
      </c>
      <c r="C133" s="35"/>
      <c r="D133" s="34"/>
      <c r="E133" s="34"/>
      <c r="F133" s="33"/>
    </row>
    <row r="134" spans="1:6" ht="21" customHeight="1" thickBot="1" x14ac:dyDescent="0.25">
      <c r="A134" s="32"/>
      <c r="B134" s="84"/>
      <c r="C134" s="38">
        <v>787</v>
      </c>
      <c r="D134" s="29" t="s">
        <v>27</v>
      </c>
      <c r="E134" s="28"/>
      <c r="F134" s="27">
        <f>C134*E134</f>
        <v>0</v>
      </c>
    </row>
    <row r="135" spans="1:6" ht="13.5" customHeight="1" x14ac:dyDescent="0.2">
      <c r="A135" s="25"/>
      <c r="B135" s="49"/>
      <c r="C135" s="48"/>
      <c r="D135" s="48"/>
      <c r="E135" s="48"/>
      <c r="F135" s="48"/>
    </row>
    <row r="136" spans="1:6" s="1" customFormat="1" ht="51.75" thickBot="1" x14ac:dyDescent="0.25">
      <c r="A136" s="36" t="s">
        <v>549</v>
      </c>
      <c r="B136" s="69" t="s">
        <v>79</v>
      </c>
      <c r="C136" s="35"/>
      <c r="D136" s="40"/>
      <c r="E136" s="40"/>
      <c r="F136" s="45"/>
    </row>
    <row r="137" spans="1:6" s="1" customFormat="1" ht="21.75" customHeight="1" thickBot="1" x14ac:dyDescent="0.25">
      <c r="A137" s="90"/>
      <c r="B137" s="31"/>
      <c r="C137" s="89">
        <v>0.05</v>
      </c>
      <c r="D137" s="29"/>
      <c r="E137" s="28">
        <f>SUM(F121:F136)</f>
        <v>0</v>
      </c>
      <c r="F137" s="27">
        <f>C137*E137</f>
        <v>0</v>
      </c>
    </row>
    <row r="138" spans="1:6" s="1" customFormat="1" ht="15" x14ac:dyDescent="0.2">
      <c r="A138" s="25"/>
      <c r="B138" s="26"/>
      <c r="C138" s="26"/>
      <c r="D138" s="26"/>
      <c r="E138" s="26"/>
      <c r="F138" s="26"/>
    </row>
    <row r="139" spans="1:6" ht="13.5" customHeight="1" thickBot="1" x14ac:dyDescent="0.25">
      <c r="A139" s="25"/>
      <c r="B139" s="25"/>
      <c r="C139" s="25"/>
      <c r="D139" s="25"/>
      <c r="E139" s="93"/>
      <c r="F139" s="25"/>
    </row>
    <row r="140" spans="1:6" ht="21" customHeight="1" thickBot="1" x14ac:dyDescent="0.25">
      <c r="A140" s="24" t="s">
        <v>552</v>
      </c>
      <c r="B140" s="59" t="s">
        <v>551</v>
      </c>
      <c r="C140" s="259" t="s">
        <v>23</v>
      </c>
      <c r="D140" s="256"/>
      <c r="E140" s="22"/>
      <c r="F140" s="68">
        <f>SUM(F121:F139)</f>
        <v>0</v>
      </c>
    </row>
    <row r="143" spans="1:6" ht="13.5" customHeight="1" x14ac:dyDescent="0.2"/>
    <row r="144" spans="1:6" ht="18.75" thickBot="1" x14ac:dyDescent="0.25">
      <c r="A144" s="245"/>
      <c r="B144" s="236" t="s">
        <v>530</v>
      </c>
    </row>
    <row r="145" spans="1:6" ht="13.5" thickTop="1" x14ac:dyDescent="0.2"/>
    <row r="147" spans="1:6" s="205" customFormat="1" ht="90" thickBot="1" x14ac:dyDescent="0.25">
      <c r="A147" s="118" t="s">
        <v>537</v>
      </c>
      <c r="B147" s="128" t="s">
        <v>531</v>
      </c>
      <c r="C147" s="119"/>
      <c r="D147" s="152"/>
      <c r="E147" s="152"/>
      <c r="F147" s="153"/>
    </row>
    <row r="148" spans="1:6" s="205" customFormat="1" ht="15" thickBot="1" x14ac:dyDescent="0.25">
      <c r="A148" s="122"/>
      <c r="C148" s="154">
        <v>171</v>
      </c>
      <c r="D148" s="125" t="s">
        <v>27</v>
      </c>
      <c r="E148" s="126"/>
      <c r="F148" s="127">
        <f>C148*E148</f>
        <v>0</v>
      </c>
    </row>
    <row r="149" spans="1:6" s="205" customFormat="1" ht="15.75" x14ac:dyDescent="0.2">
      <c r="A149" s="135"/>
      <c r="B149" s="206"/>
      <c r="C149" s="137"/>
      <c r="D149" s="138"/>
      <c r="E149" s="137"/>
      <c r="F149" s="137"/>
    </row>
    <row r="150" spans="1:6" s="82" customFormat="1" ht="64.5" thickBot="1" x14ac:dyDescent="0.25">
      <c r="A150" s="36" t="s">
        <v>538</v>
      </c>
      <c r="B150" s="70" t="s">
        <v>532</v>
      </c>
      <c r="C150" s="35"/>
      <c r="D150" s="34"/>
      <c r="E150" s="34"/>
      <c r="F150" s="33"/>
    </row>
    <row r="151" spans="1:6" s="82" customFormat="1" ht="21" customHeight="1" thickBot="1" x14ac:dyDescent="0.25">
      <c r="A151" s="32"/>
      <c r="B151" s="31"/>
      <c r="C151" s="38">
        <v>171</v>
      </c>
      <c r="D151" s="29" t="s">
        <v>27</v>
      </c>
      <c r="E151" s="28"/>
      <c r="F151" s="27">
        <f>C151*E151</f>
        <v>0</v>
      </c>
    </row>
    <row r="152" spans="1:6" s="82" customFormat="1" ht="15" x14ac:dyDescent="0.2">
      <c r="A152" s="67"/>
      <c r="B152" s="73"/>
      <c r="C152" s="64"/>
      <c r="D152" s="65"/>
      <c r="E152" s="64"/>
      <c r="F152" s="64"/>
    </row>
    <row r="153" spans="1:6" ht="102.75" thickBot="1" x14ac:dyDescent="0.25">
      <c r="A153" s="36" t="s">
        <v>539</v>
      </c>
      <c r="B153" s="94" t="s">
        <v>545</v>
      </c>
      <c r="C153" s="35"/>
      <c r="D153" s="34"/>
      <c r="E153" s="34"/>
      <c r="F153" s="33"/>
    </row>
    <row r="154" spans="1:6" ht="21" customHeight="1" thickBot="1" x14ac:dyDescent="0.25">
      <c r="A154" s="32"/>
      <c r="B154" s="84"/>
      <c r="C154" s="38">
        <v>1.6</v>
      </c>
      <c r="D154" s="29" t="s">
        <v>27</v>
      </c>
      <c r="E154" s="28"/>
      <c r="F154" s="27">
        <f>C154*E154</f>
        <v>0</v>
      </c>
    </row>
    <row r="155" spans="1:6" ht="13.5" customHeight="1" x14ac:dyDescent="0.2">
      <c r="A155" s="25"/>
      <c r="B155" s="49"/>
      <c r="C155" s="48"/>
      <c r="D155" s="48"/>
      <c r="E155" s="48"/>
      <c r="F155" s="48"/>
    </row>
    <row r="156" spans="1:6" ht="77.25" thickBot="1" x14ac:dyDescent="0.25">
      <c r="A156" s="36" t="s">
        <v>540</v>
      </c>
      <c r="B156" s="94" t="s">
        <v>546</v>
      </c>
      <c r="C156" s="35"/>
      <c r="D156" s="34"/>
      <c r="E156" s="34"/>
      <c r="F156" s="33"/>
    </row>
    <row r="157" spans="1:6" ht="21" customHeight="1" thickBot="1" x14ac:dyDescent="0.25">
      <c r="A157" s="32"/>
      <c r="B157" s="84"/>
      <c r="C157" s="38">
        <v>170</v>
      </c>
      <c r="D157" s="29" t="s">
        <v>27</v>
      </c>
      <c r="E157" s="28"/>
      <c r="F157" s="27">
        <f>C157*E157</f>
        <v>0</v>
      </c>
    </row>
    <row r="158" spans="1:6" ht="13.5" customHeight="1" x14ac:dyDescent="0.2">
      <c r="A158" s="25"/>
      <c r="B158" s="49"/>
      <c r="C158" s="48"/>
      <c r="D158" s="48"/>
      <c r="E158" s="48"/>
      <c r="F158" s="48"/>
    </row>
    <row r="159" spans="1:6" s="1" customFormat="1" ht="51.75" thickBot="1" x14ac:dyDescent="0.25">
      <c r="A159" s="36" t="s">
        <v>550</v>
      </c>
      <c r="B159" s="69" t="s">
        <v>79</v>
      </c>
      <c r="C159" s="35"/>
      <c r="D159" s="40"/>
      <c r="E159" s="40"/>
      <c r="F159" s="45"/>
    </row>
    <row r="160" spans="1:6" s="1" customFormat="1" ht="21.75" customHeight="1" thickBot="1" x14ac:dyDescent="0.25">
      <c r="A160" s="90"/>
      <c r="B160" s="31"/>
      <c r="C160" s="89">
        <v>0.05</v>
      </c>
      <c r="D160" s="29"/>
      <c r="E160" s="28">
        <f>SUM(F144:F159)</f>
        <v>0</v>
      </c>
      <c r="F160" s="27">
        <f>C160*E160</f>
        <v>0</v>
      </c>
    </row>
    <row r="161" spans="1:6" s="1" customFormat="1" ht="15" x14ac:dyDescent="0.2">
      <c r="A161" s="25"/>
      <c r="B161" s="26"/>
      <c r="C161" s="26"/>
      <c r="D161" s="26"/>
      <c r="E161" s="26"/>
      <c r="F161" s="26"/>
    </row>
    <row r="162" spans="1:6" ht="13.5" customHeight="1" thickBot="1" x14ac:dyDescent="0.25">
      <c r="A162" s="25"/>
      <c r="B162" s="25"/>
      <c r="C162" s="25"/>
      <c r="D162" s="25"/>
      <c r="E162" s="93"/>
      <c r="F162" s="25"/>
    </row>
    <row r="163" spans="1:6" ht="21" customHeight="1" thickBot="1" x14ac:dyDescent="0.25">
      <c r="A163" s="24" t="s">
        <v>553</v>
      </c>
      <c r="B163" s="59" t="s">
        <v>554</v>
      </c>
      <c r="C163" s="259" t="s">
        <v>23</v>
      </c>
      <c r="D163" s="256"/>
      <c r="E163" s="22"/>
      <c r="F163" s="68">
        <f>SUM(F144:F162)</f>
        <v>0</v>
      </c>
    </row>
  </sheetData>
  <mergeCells count="5">
    <mergeCell ref="C163:D163"/>
    <mergeCell ref="A6:F16"/>
    <mergeCell ref="A17:F22"/>
    <mergeCell ref="C117:D117"/>
    <mergeCell ref="C140:D140"/>
  </mergeCells>
  <conditionalFormatting sqref="H6:H7">
    <cfRule type="cellIs" dxfId="618" priority="121" stopIfTrue="1" operator="greaterThan">
      <formula>0</formula>
    </cfRule>
  </conditionalFormatting>
  <conditionalFormatting sqref="F70:F72 F29 F44:F46 F141:F143 F164:F65604 F108:F126 F147:F149 F51:F53 F1:F23">
    <cfRule type="cellIs" dxfId="617" priority="120" stopIfTrue="1" operator="equal">
      <formula>0</formula>
    </cfRule>
  </conditionalFormatting>
  <conditionalFormatting sqref="F116:F117 F113:F114">
    <cfRule type="cellIs" dxfId="616" priority="118" stopIfTrue="1" operator="equal">
      <formula>0</formula>
    </cfRule>
    <cfRule type="cellIs" dxfId="615" priority="119" stopIfTrue="1" operator="equal">
      <formula>0</formula>
    </cfRule>
  </conditionalFormatting>
  <conditionalFormatting sqref="E114">
    <cfRule type="cellIs" dxfId="614" priority="117" stopIfTrue="1" operator="equal">
      <formula>0</formula>
    </cfRule>
  </conditionalFormatting>
  <conditionalFormatting sqref="F34 F39">
    <cfRule type="cellIs" dxfId="613" priority="89" stopIfTrue="1" operator="equal">
      <formula>0</formula>
    </cfRule>
  </conditionalFormatting>
  <conditionalFormatting sqref="F25 F30">
    <cfRule type="cellIs" dxfId="612" priority="87" stopIfTrue="1" operator="equal">
      <formula>0</formula>
    </cfRule>
  </conditionalFormatting>
  <conditionalFormatting sqref="F26">
    <cfRule type="cellIs" dxfId="611" priority="86" stopIfTrue="1" operator="equal">
      <formula>0</formula>
    </cfRule>
  </conditionalFormatting>
  <conditionalFormatting sqref="F27">
    <cfRule type="cellIs" dxfId="610" priority="85" stopIfTrue="1" operator="equal">
      <formula>0</formula>
    </cfRule>
  </conditionalFormatting>
  <conditionalFormatting sqref="F32:F33">
    <cfRule type="cellIs" dxfId="609" priority="84" stopIfTrue="1" operator="equal">
      <formula>0</formula>
    </cfRule>
  </conditionalFormatting>
  <conditionalFormatting sqref="F35">
    <cfRule type="cellIs" dxfId="608" priority="81" stopIfTrue="1" operator="equal">
      <formula>0</formula>
    </cfRule>
  </conditionalFormatting>
  <conditionalFormatting sqref="F37">
    <cfRule type="cellIs" dxfId="607" priority="80" stopIfTrue="1" operator="equal">
      <formula>0</formula>
    </cfRule>
  </conditionalFormatting>
  <conditionalFormatting sqref="F38">
    <cfRule type="cellIs" dxfId="606" priority="79" stopIfTrue="1" operator="equal">
      <formula>0</formula>
    </cfRule>
  </conditionalFormatting>
  <conditionalFormatting sqref="F47:F48 F50">
    <cfRule type="cellIs" dxfId="605" priority="76" stopIfTrue="1" operator="equal">
      <formula>0</formula>
    </cfRule>
  </conditionalFormatting>
  <conditionalFormatting sqref="F49">
    <cfRule type="cellIs" dxfId="604" priority="75" stopIfTrue="1" operator="equal">
      <formula>0</formula>
    </cfRule>
  </conditionalFormatting>
  <conditionalFormatting sqref="F73 F75">
    <cfRule type="cellIs" dxfId="603" priority="72" stopIfTrue="1" operator="equal">
      <formula>0</formula>
    </cfRule>
  </conditionalFormatting>
  <conditionalFormatting sqref="F74">
    <cfRule type="cellIs" dxfId="602" priority="71" stopIfTrue="1" operator="equal">
      <formula>0</formula>
    </cfRule>
  </conditionalFormatting>
  <conditionalFormatting sqref="F76 F78">
    <cfRule type="cellIs" dxfId="601" priority="70" stopIfTrue="1" operator="equal">
      <formula>0</formula>
    </cfRule>
  </conditionalFormatting>
  <conditionalFormatting sqref="F77">
    <cfRule type="cellIs" dxfId="600" priority="69" stopIfTrue="1" operator="equal">
      <formula>0</formula>
    </cfRule>
  </conditionalFormatting>
  <conditionalFormatting sqref="F54 F59 F56">
    <cfRule type="cellIs" dxfId="599" priority="68" stopIfTrue="1" operator="equal">
      <formula>0</formula>
    </cfRule>
  </conditionalFormatting>
  <conditionalFormatting sqref="F57">
    <cfRule type="cellIs" dxfId="598" priority="67" stopIfTrue="1" operator="equal">
      <formula>0</formula>
    </cfRule>
  </conditionalFormatting>
  <conditionalFormatting sqref="F58">
    <cfRule type="cellIs" dxfId="597" priority="66" stopIfTrue="1" operator="equal">
      <formula>0</formula>
    </cfRule>
  </conditionalFormatting>
  <conditionalFormatting sqref="F60 F69 F64">
    <cfRule type="cellIs" dxfId="596" priority="65" stopIfTrue="1" operator="equal">
      <formula>0</formula>
    </cfRule>
  </conditionalFormatting>
  <conditionalFormatting sqref="F66">
    <cfRule type="cellIs" dxfId="595" priority="64" stopIfTrue="1" operator="equal">
      <formula>0</formula>
    </cfRule>
  </conditionalFormatting>
  <conditionalFormatting sqref="F67">
    <cfRule type="cellIs" dxfId="594" priority="63" stopIfTrue="1" operator="equal">
      <formula>0</formula>
    </cfRule>
  </conditionalFormatting>
  <conditionalFormatting sqref="F65">
    <cfRule type="cellIs" dxfId="593" priority="62" stopIfTrue="1" operator="equal">
      <formula>0</formula>
    </cfRule>
  </conditionalFormatting>
  <conditionalFormatting sqref="F55">
    <cfRule type="cellIs" dxfId="592" priority="61" stopIfTrue="1" operator="equal">
      <formula>0</formula>
    </cfRule>
  </conditionalFormatting>
  <conditionalFormatting sqref="F79 F81">
    <cfRule type="cellIs" dxfId="591" priority="60" stopIfTrue="1" operator="equal">
      <formula>0</formula>
    </cfRule>
  </conditionalFormatting>
  <conditionalFormatting sqref="F80">
    <cfRule type="cellIs" dxfId="590" priority="59" stopIfTrue="1" operator="equal">
      <formula>0</formula>
    </cfRule>
  </conditionalFormatting>
  <conditionalFormatting sqref="F85 F87">
    <cfRule type="cellIs" dxfId="589" priority="58" stopIfTrue="1" operator="equal">
      <formula>0</formula>
    </cfRule>
  </conditionalFormatting>
  <conditionalFormatting sqref="F86">
    <cfRule type="cellIs" dxfId="588" priority="57" stopIfTrue="1" operator="equal">
      <formula>0</formula>
    </cfRule>
  </conditionalFormatting>
  <conditionalFormatting sqref="F88 F90">
    <cfRule type="cellIs" dxfId="587" priority="56" stopIfTrue="1" operator="equal">
      <formula>0</formula>
    </cfRule>
  </conditionalFormatting>
  <conditionalFormatting sqref="F89">
    <cfRule type="cellIs" dxfId="586" priority="55" stopIfTrue="1" operator="equal">
      <formula>0</formula>
    </cfRule>
  </conditionalFormatting>
  <conditionalFormatting sqref="F95 F98">
    <cfRule type="cellIs" dxfId="585" priority="54" stopIfTrue="1" operator="equal">
      <formula>0</formula>
    </cfRule>
  </conditionalFormatting>
  <conditionalFormatting sqref="F96">
    <cfRule type="cellIs" dxfId="584" priority="53" stopIfTrue="1" operator="equal">
      <formula>0</formula>
    </cfRule>
  </conditionalFormatting>
  <conditionalFormatting sqref="F99 F101">
    <cfRule type="cellIs" dxfId="583" priority="50" stopIfTrue="1" operator="equal">
      <formula>0</formula>
    </cfRule>
  </conditionalFormatting>
  <conditionalFormatting sqref="F100">
    <cfRule type="cellIs" dxfId="582" priority="49" stopIfTrue="1" operator="equal">
      <formula>0</formula>
    </cfRule>
  </conditionalFormatting>
  <conditionalFormatting sqref="F91 F94">
    <cfRule type="cellIs" dxfId="581" priority="48" stopIfTrue="1" operator="equal">
      <formula>0</formula>
    </cfRule>
  </conditionalFormatting>
  <conditionalFormatting sqref="F92">
    <cfRule type="cellIs" dxfId="580" priority="47" stopIfTrue="1" operator="equal">
      <formula>0</formula>
    </cfRule>
  </conditionalFormatting>
  <conditionalFormatting sqref="F28">
    <cfRule type="cellIs" dxfId="579" priority="46" stopIfTrue="1" operator="equal">
      <formula>0</formula>
    </cfRule>
  </conditionalFormatting>
  <conditionalFormatting sqref="F40 F43">
    <cfRule type="cellIs" dxfId="578" priority="45" stopIfTrue="1" operator="equal">
      <formula>0</formula>
    </cfRule>
  </conditionalFormatting>
  <conditionalFormatting sqref="F41">
    <cfRule type="cellIs" dxfId="577" priority="42" stopIfTrue="1" operator="equal">
      <formula>0</formula>
    </cfRule>
  </conditionalFormatting>
  <conditionalFormatting sqref="F42">
    <cfRule type="cellIs" dxfId="576" priority="41" stopIfTrue="1" operator="equal">
      <formula>0</formula>
    </cfRule>
  </conditionalFormatting>
  <conditionalFormatting sqref="F97">
    <cfRule type="cellIs" dxfId="575" priority="40" stopIfTrue="1" operator="equal">
      <formula>0</formula>
    </cfRule>
  </conditionalFormatting>
  <conditionalFormatting sqref="F93">
    <cfRule type="cellIs" dxfId="574" priority="39" stopIfTrue="1" operator="equal">
      <formula>0</formula>
    </cfRule>
  </conditionalFormatting>
  <conditionalFormatting sqref="F82 F84">
    <cfRule type="cellIs" dxfId="573" priority="38" stopIfTrue="1" operator="equal">
      <formula>0</formula>
    </cfRule>
  </conditionalFormatting>
  <conditionalFormatting sqref="F83">
    <cfRule type="cellIs" dxfId="572" priority="37" stopIfTrue="1" operator="equal">
      <formula>0</formula>
    </cfRule>
  </conditionalFormatting>
  <conditionalFormatting sqref="F102 F104">
    <cfRule type="cellIs" dxfId="571" priority="36" stopIfTrue="1" operator="equal">
      <formula>0</formula>
    </cfRule>
  </conditionalFormatting>
  <conditionalFormatting sqref="F103">
    <cfRule type="cellIs" dxfId="570" priority="35" stopIfTrue="1" operator="equal">
      <formula>0</formula>
    </cfRule>
  </conditionalFormatting>
  <conditionalFormatting sqref="F61">
    <cfRule type="cellIs" dxfId="569" priority="34" stopIfTrue="1" operator="equal">
      <formula>0</formula>
    </cfRule>
  </conditionalFormatting>
  <conditionalFormatting sqref="F62">
    <cfRule type="cellIs" dxfId="568" priority="33" stopIfTrue="1" operator="equal">
      <formula>0</formula>
    </cfRule>
  </conditionalFormatting>
  <conditionalFormatting sqref="F63">
    <cfRule type="cellIs" dxfId="567" priority="32" stopIfTrue="1" operator="equal">
      <formula>0</formula>
    </cfRule>
  </conditionalFormatting>
  <conditionalFormatting sqref="F105 F107">
    <cfRule type="cellIs" dxfId="566" priority="31" stopIfTrue="1" operator="equal">
      <formula>0</formula>
    </cfRule>
  </conditionalFormatting>
  <conditionalFormatting sqref="F106">
    <cfRule type="cellIs" dxfId="565" priority="30" stopIfTrue="1" operator="equal">
      <formula>0</formula>
    </cfRule>
  </conditionalFormatting>
  <conditionalFormatting sqref="F127:F129">
    <cfRule type="cellIs" dxfId="564" priority="28" stopIfTrue="1" operator="equal">
      <formula>0</formula>
    </cfRule>
  </conditionalFormatting>
  <conditionalFormatting sqref="F130 F132">
    <cfRule type="cellIs" dxfId="563" priority="27" stopIfTrue="1" operator="equal">
      <formula>0</formula>
    </cfRule>
  </conditionalFormatting>
  <conditionalFormatting sqref="F131">
    <cfRule type="cellIs" dxfId="562" priority="26" stopIfTrue="1" operator="equal">
      <formula>0</formula>
    </cfRule>
  </conditionalFormatting>
  <conditionalFormatting sqref="F133 F135">
    <cfRule type="cellIs" dxfId="561" priority="25" stopIfTrue="1" operator="equal">
      <formula>0</formula>
    </cfRule>
  </conditionalFormatting>
  <conditionalFormatting sqref="F134">
    <cfRule type="cellIs" dxfId="560" priority="24" stopIfTrue="1" operator="equal">
      <formula>0</formula>
    </cfRule>
  </conditionalFormatting>
  <conditionalFormatting sqref="F144:F146">
    <cfRule type="cellIs" dxfId="559" priority="23" stopIfTrue="1" operator="equal">
      <formula>0</formula>
    </cfRule>
  </conditionalFormatting>
  <conditionalFormatting sqref="F150:F152">
    <cfRule type="cellIs" dxfId="558" priority="21" stopIfTrue="1" operator="equal">
      <formula>0</formula>
    </cfRule>
  </conditionalFormatting>
  <conditionalFormatting sqref="F153 F155">
    <cfRule type="cellIs" dxfId="557" priority="20" stopIfTrue="1" operator="equal">
      <formula>0</formula>
    </cfRule>
  </conditionalFormatting>
  <conditionalFormatting sqref="F154">
    <cfRule type="cellIs" dxfId="556" priority="19" stopIfTrue="1" operator="equal">
      <formula>0</formula>
    </cfRule>
  </conditionalFormatting>
  <conditionalFormatting sqref="F156 F158">
    <cfRule type="cellIs" dxfId="555" priority="18" stopIfTrue="1" operator="equal">
      <formula>0</formula>
    </cfRule>
  </conditionalFormatting>
  <conditionalFormatting sqref="F157">
    <cfRule type="cellIs" dxfId="554" priority="17" stopIfTrue="1" operator="equal">
      <formula>0</formula>
    </cfRule>
  </conditionalFormatting>
  <conditionalFormatting sqref="F136:F138">
    <cfRule type="cellIs" dxfId="553" priority="16" stopIfTrue="1" operator="equal">
      <formula>0</formula>
    </cfRule>
  </conditionalFormatting>
  <conditionalFormatting sqref="F136:F137">
    <cfRule type="cellIs" dxfId="552" priority="14" stopIfTrue="1" operator="equal">
      <formula>0</formula>
    </cfRule>
    <cfRule type="cellIs" dxfId="551" priority="15" stopIfTrue="1" operator="equal">
      <formula>0</formula>
    </cfRule>
  </conditionalFormatting>
  <conditionalFormatting sqref="E137">
    <cfRule type="cellIs" dxfId="550" priority="13" stopIfTrue="1" operator="equal">
      <formula>0</formula>
    </cfRule>
  </conditionalFormatting>
  <conditionalFormatting sqref="F159:F161">
    <cfRule type="cellIs" dxfId="549" priority="12" stopIfTrue="1" operator="equal">
      <formula>0</formula>
    </cfRule>
  </conditionalFormatting>
  <conditionalFormatting sqref="F159:F160">
    <cfRule type="cellIs" dxfId="548" priority="10" stopIfTrue="1" operator="equal">
      <formula>0</formula>
    </cfRule>
    <cfRule type="cellIs" dxfId="547" priority="11" stopIfTrue="1" operator="equal">
      <formula>0</formula>
    </cfRule>
  </conditionalFormatting>
  <conditionalFormatting sqref="E160">
    <cfRule type="cellIs" dxfId="546" priority="9" stopIfTrue="1" operator="equal">
      <formula>0</formula>
    </cfRule>
  </conditionalFormatting>
  <conditionalFormatting sqref="F139:F140">
    <cfRule type="cellIs" dxfId="545" priority="8" stopIfTrue="1" operator="equal">
      <formula>0</formula>
    </cfRule>
  </conditionalFormatting>
  <conditionalFormatting sqref="F139:F140">
    <cfRule type="cellIs" dxfId="544" priority="6" stopIfTrue="1" operator="equal">
      <formula>0</formula>
    </cfRule>
    <cfRule type="cellIs" dxfId="543" priority="7" stopIfTrue="1" operator="equal">
      <formula>0</formula>
    </cfRule>
  </conditionalFormatting>
  <conditionalFormatting sqref="F162:F163">
    <cfRule type="cellIs" dxfId="542" priority="5" stopIfTrue="1" operator="equal">
      <formula>0</formula>
    </cfRule>
  </conditionalFormatting>
  <conditionalFormatting sqref="F162:F163">
    <cfRule type="cellIs" dxfId="541" priority="3" stopIfTrue="1" operator="equal">
      <formula>0</formula>
    </cfRule>
    <cfRule type="cellIs" dxfId="540" priority="4" stopIfTrue="1" operator="equal">
      <formula>0</formula>
    </cfRule>
  </conditionalFormatting>
  <conditionalFormatting sqref="F36">
    <cfRule type="cellIs" dxfId="539" priority="2" stopIfTrue="1" operator="equal">
      <formula>0</formula>
    </cfRule>
  </conditionalFormatting>
  <conditionalFormatting sqref="F68">
    <cfRule type="cellIs" dxfId="538"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rowBreaks count="1" manualBreakCount="1">
    <brk id="22"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view="pageBreakPreview" zoomScale="85" zoomScaleNormal="100" zoomScaleSheetLayoutView="85" workbookViewId="0">
      <selection activeCell="E33" sqref="E33"/>
    </sheetView>
  </sheetViews>
  <sheetFormatPr defaultColWidth="9.140625" defaultRowHeight="12.75" x14ac:dyDescent="0.2"/>
  <cols>
    <col min="1" max="1" width="7.85546875" style="67" bestFit="1" customWidth="1"/>
    <col min="2" max="2" width="53.140625" style="66" customWidth="1"/>
    <col min="3" max="3" width="9.42578125" style="64" customWidth="1"/>
    <col min="4" max="4" width="5.5703125" style="65" customWidth="1"/>
    <col min="5" max="5" width="12.28515625" style="64" customWidth="1"/>
    <col min="6" max="6" width="16.28515625" style="64" customWidth="1"/>
    <col min="7" max="16384" width="9.140625" style="46"/>
  </cols>
  <sheetData>
    <row r="1" spans="1:6" ht="13.5" customHeight="1" x14ac:dyDescent="0.2">
      <c r="A1" s="63" t="s">
        <v>46</v>
      </c>
      <c r="B1" s="63" t="s">
        <v>45</v>
      </c>
      <c r="C1" s="63" t="s">
        <v>44</v>
      </c>
      <c r="D1" s="63" t="s">
        <v>43</v>
      </c>
      <c r="E1" s="63" t="s">
        <v>42</v>
      </c>
      <c r="F1" s="62" t="s">
        <v>41</v>
      </c>
    </row>
    <row r="2" spans="1:6" ht="13.5" customHeight="1" x14ac:dyDescent="0.2">
      <c r="B2" s="73"/>
    </row>
    <row r="3" spans="1:6" ht="18.75" customHeight="1" x14ac:dyDescent="0.2">
      <c r="A3" s="60" t="s">
        <v>89</v>
      </c>
      <c r="B3" s="59" t="s">
        <v>88</v>
      </c>
      <c r="C3" s="1"/>
      <c r="D3" s="1"/>
      <c r="E3" s="1"/>
      <c r="F3" s="1"/>
    </row>
    <row r="4" spans="1:6" ht="13.5" customHeight="1" x14ac:dyDescent="0.2">
      <c r="B4" s="73"/>
    </row>
    <row r="5" spans="1:6" ht="13.5" customHeight="1" x14ac:dyDescent="0.2">
      <c r="A5" s="57" t="s">
        <v>112</v>
      </c>
      <c r="B5" s="73"/>
    </row>
    <row r="6" spans="1:6" ht="13.5" customHeight="1" x14ac:dyDescent="0.2">
      <c r="A6" s="57" t="s">
        <v>111</v>
      </c>
      <c r="B6" s="73"/>
    </row>
    <row r="7" spans="1:6" ht="13.5" customHeight="1" x14ac:dyDescent="0.2">
      <c r="A7" s="57" t="s">
        <v>110</v>
      </c>
      <c r="B7" s="73"/>
    </row>
    <row r="8" spans="1:6" ht="13.5" customHeight="1" x14ac:dyDescent="0.2">
      <c r="A8" s="57" t="s">
        <v>109</v>
      </c>
      <c r="B8" s="73"/>
    </row>
    <row r="9" spans="1:6" ht="13.5" customHeight="1" x14ac:dyDescent="0.2">
      <c r="A9" s="57" t="s">
        <v>108</v>
      </c>
      <c r="B9" s="73"/>
    </row>
    <row r="10" spans="1:6" ht="13.5" customHeight="1" x14ac:dyDescent="0.2">
      <c r="A10" s="57" t="s">
        <v>107</v>
      </c>
      <c r="B10" s="73"/>
    </row>
    <row r="11" spans="1:6" ht="13.5" customHeight="1" x14ac:dyDescent="0.2">
      <c r="A11" s="57" t="s">
        <v>106</v>
      </c>
      <c r="B11" s="73"/>
    </row>
    <row r="12" spans="1:6" ht="13.5" customHeight="1" x14ac:dyDescent="0.2">
      <c r="A12" s="57" t="s">
        <v>105</v>
      </c>
      <c r="B12" s="73"/>
    </row>
    <row r="13" spans="1:6" ht="13.5" customHeight="1" x14ac:dyDescent="0.2">
      <c r="A13" s="57" t="s">
        <v>104</v>
      </c>
      <c r="B13" s="73"/>
    </row>
    <row r="14" spans="1:6" ht="13.5" customHeight="1" x14ac:dyDescent="0.2">
      <c r="A14" s="57" t="s">
        <v>103</v>
      </c>
      <c r="B14" s="73"/>
    </row>
    <row r="15" spans="1:6" ht="13.5" customHeight="1" x14ac:dyDescent="0.2">
      <c r="A15" s="57" t="s">
        <v>102</v>
      </c>
      <c r="B15" s="73"/>
    </row>
    <row r="16" spans="1:6" ht="13.5" customHeight="1" x14ac:dyDescent="0.2">
      <c r="A16" s="57" t="s">
        <v>101</v>
      </c>
      <c r="B16" s="73"/>
    </row>
    <row r="17" spans="1:6" ht="13.5" customHeight="1" x14ac:dyDescent="0.2">
      <c r="A17" s="57" t="s">
        <v>100</v>
      </c>
      <c r="B17" s="73"/>
    </row>
    <row r="18" spans="1:6" ht="13.5" customHeight="1" x14ac:dyDescent="0.2">
      <c r="A18" s="57" t="s">
        <v>99</v>
      </c>
      <c r="B18" s="73"/>
    </row>
    <row r="19" spans="1:6" ht="13.5" customHeight="1" x14ac:dyDescent="0.2">
      <c r="A19" s="57" t="s">
        <v>98</v>
      </c>
      <c r="B19" s="73"/>
    </row>
    <row r="20" spans="1:6" ht="13.5" customHeight="1" x14ac:dyDescent="0.2">
      <c r="A20" s="57" t="s">
        <v>97</v>
      </c>
      <c r="B20" s="73"/>
    </row>
    <row r="21" spans="1:6" ht="13.5" customHeight="1" x14ac:dyDescent="0.2">
      <c r="A21" s="57" t="s">
        <v>96</v>
      </c>
      <c r="B21" s="73"/>
    </row>
    <row r="22" spans="1:6" ht="13.5" customHeight="1" x14ac:dyDescent="0.2">
      <c r="A22" s="57" t="s">
        <v>95</v>
      </c>
      <c r="B22" s="73"/>
    </row>
    <row r="23" spans="1:6" ht="13.5" customHeight="1" x14ac:dyDescent="0.2">
      <c r="A23" s="57" t="s">
        <v>94</v>
      </c>
      <c r="B23" s="73"/>
    </row>
    <row r="24" spans="1:6" ht="13.5" customHeight="1" x14ac:dyDescent="0.2">
      <c r="A24" s="57" t="s">
        <v>93</v>
      </c>
      <c r="B24" s="73"/>
    </row>
    <row r="25" spans="1:6" ht="13.5" customHeight="1" x14ac:dyDescent="0.2">
      <c r="A25" s="57" t="s">
        <v>92</v>
      </c>
      <c r="B25" s="73"/>
    </row>
    <row r="26" spans="1:6" ht="13.5" customHeight="1" x14ac:dyDescent="0.2">
      <c r="A26" s="57" t="s">
        <v>91</v>
      </c>
      <c r="B26" s="73"/>
    </row>
    <row r="27" spans="1:6" ht="13.5" customHeight="1" x14ac:dyDescent="0.2">
      <c r="B27" s="73"/>
    </row>
    <row r="28" spans="1:6" ht="13.5" customHeight="1" x14ac:dyDescent="0.2">
      <c r="B28" s="74"/>
    </row>
    <row r="29" spans="1:6" s="1" customFormat="1" ht="51" x14ac:dyDescent="0.2">
      <c r="A29" s="57"/>
      <c r="B29" s="100" t="s">
        <v>90</v>
      </c>
      <c r="C29" s="64"/>
      <c r="D29" s="65"/>
      <c r="E29" s="64"/>
      <c r="F29" s="64">
        <f>SUM(F1:F28)</f>
        <v>0</v>
      </c>
    </row>
    <row r="30" spans="1:6" ht="13.5" customHeight="1" x14ac:dyDescent="0.2">
      <c r="B30" s="73"/>
    </row>
    <row r="31" spans="1:6" ht="13.5" customHeight="1" x14ac:dyDescent="0.2">
      <c r="B31" s="73"/>
    </row>
    <row r="32" spans="1:6" ht="39.75" customHeight="1" thickBot="1" x14ac:dyDescent="0.25">
      <c r="A32" s="36" t="s">
        <v>40</v>
      </c>
      <c r="B32" s="102" t="s">
        <v>458</v>
      </c>
      <c r="C32" s="95"/>
      <c r="D32" s="99"/>
      <c r="E32" s="99"/>
      <c r="F32" s="98"/>
    </row>
    <row r="33" spans="1:6" ht="21" customHeight="1" thickBot="1" x14ac:dyDescent="0.25">
      <c r="A33" s="32"/>
      <c r="B33" s="31"/>
      <c r="C33" s="38">
        <v>4810</v>
      </c>
      <c r="D33" s="29" t="s">
        <v>27</v>
      </c>
      <c r="E33" s="28"/>
      <c r="F33" s="27">
        <f>C33*E33</f>
        <v>0</v>
      </c>
    </row>
    <row r="34" spans="1:6" ht="13.5" customHeight="1" x14ac:dyDescent="0.2">
      <c r="B34" s="73"/>
    </row>
    <row r="35" spans="1:6" ht="51.75" thickBot="1" x14ac:dyDescent="0.25">
      <c r="A35" s="36" t="s">
        <v>39</v>
      </c>
      <c r="B35" s="102" t="s">
        <v>459</v>
      </c>
      <c r="C35" s="95"/>
      <c r="D35" s="99"/>
      <c r="E35" s="99"/>
      <c r="F35" s="98"/>
    </row>
    <row r="36" spans="1:6" ht="21" customHeight="1" thickBot="1" x14ac:dyDescent="0.25">
      <c r="A36" s="32"/>
      <c r="B36" s="31"/>
      <c r="C36" s="38">
        <v>182</v>
      </c>
      <c r="D36" s="29" t="s">
        <v>49</v>
      </c>
      <c r="E36" s="28"/>
      <c r="F36" s="27">
        <f>C36*E36</f>
        <v>0</v>
      </c>
    </row>
    <row r="37" spans="1:6" ht="13.5" customHeight="1" x14ac:dyDescent="0.2">
      <c r="B37" s="73"/>
    </row>
    <row r="38" spans="1:6" ht="13.5" customHeight="1" thickBot="1" x14ac:dyDescent="0.25">
      <c r="B38" s="73"/>
    </row>
    <row r="39" spans="1:6" ht="21" customHeight="1" thickBot="1" x14ac:dyDescent="0.25">
      <c r="A39" s="24" t="s">
        <v>89</v>
      </c>
      <c r="B39" s="59" t="s">
        <v>88</v>
      </c>
      <c r="C39" s="259" t="s">
        <v>23</v>
      </c>
      <c r="D39" s="256"/>
      <c r="E39" s="22"/>
      <c r="F39" s="21">
        <f>SUM(F30:F38)</f>
        <v>0</v>
      </c>
    </row>
    <row r="40" spans="1:6" ht="13.5" customHeight="1" x14ac:dyDescent="0.2">
      <c r="B40" s="73"/>
    </row>
    <row r="41" spans="1:6" ht="13.5" customHeight="1" x14ac:dyDescent="0.2">
      <c r="B41" s="73"/>
    </row>
    <row r="42" spans="1:6" ht="13.5" customHeight="1" x14ac:dyDescent="0.2">
      <c r="B42" s="73"/>
    </row>
  </sheetData>
  <mergeCells count="1">
    <mergeCell ref="C39:D39"/>
  </mergeCells>
  <conditionalFormatting sqref="F1:F34 F38:F1048576">
    <cfRule type="cellIs" dxfId="537" priority="4" stopIfTrue="1" operator="equal">
      <formula>0</formula>
    </cfRule>
  </conditionalFormatting>
  <conditionalFormatting sqref="F29">
    <cfRule type="cellIs" dxfId="536" priority="3" stopIfTrue="1" operator="equal">
      <formula>0</formula>
    </cfRule>
  </conditionalFormatting>
  <conditionalFormatting sqref="F29">
    <cfRule type="cellIs" dxfId="535" priority="2" stopIfTrue="1" operator="equal">
      <formula>0</formula>
    </cfRule>
  </conditionalFormatting>
  <conditionalFormatting sqref="F35:F37">
    <cfRule type="cellIs" dxfId="534" priority="1" stopIfTrue="1" operator="equal">
      <formula>0</formula>
    </cfRule>
  </conditionalFormatting>
  <pageMargins left="0.7" right="0.7" top="0.75" bottom="0.75" header="0.3" footer="0.3"/>
  <pageSetup paperSize="9" scale="84" orientation="portrait" r:id="rId1"/>
  <headerFooter>
    <oddHeader>&amp;LPZI Popis del&amp;CESPLANADA d.o.o.
&amp;Ršt. proj.:</oddHeader>
    <oddFooter>&amp;L&amp;A&amp;CVečstanovajski objekt POLJE IV&amp;R&amp;P/&amp;N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23</vt:i4>
      </vt:variant>
      <vt:variant>
        <vt:lpstr>Imenovani obsegi</vt:lpstr>
      </vt:variant>
      <vt:variant>
        <vt:i4>40</vt:i4>
      </vt:variant>
    </vt:vector>
  </HeadingPairs>
  <TitlesOfParts>
    <vt:vector size="63" baseType="lpstr">
      <vt:lpstr>Skupna rekapitulacija </vt:lpstr>
      <vt:lpstr>Rekapitulacija GO del</vt:lpstr>
      <vt:lpstr>SPLOŠNE OPOMBE</vt:lpstr>
      <vt:lpstr>Pripravljalna in zaključna dela</vt:lpstr>
      <vt:lpstr>A1. Zemeljska dela</vt:lpstr>
      <vt:lpstr>A2. Tesarska dela</vt:lpstr>
      <vt:lpstr>A3. Betonska dela</vt:lpstr>
      <vt:lpstr>A4. Zidarska dela</vt:lpstr>
      <vt:lpstr>A5. Gradbeni oder</vt:lpstr>
      <vt:lpstr>A6. Kanalizacija</vt:lpstr>
      <vt:lpstr>A7. Montažna konstrukcija</vt:lpstr>
      <vt:lpstr>A8. Asfalterska dela</vt:lpstr>
      <vt:lpstr>B1. Krovsko kleparska dela</vt:lpstr>
      <vt:lpstr>B2. Estrihi</vt:lpstr>
      <vt:lpstr>B3. Mizar. in Ključavnič. dela</vt:lpstr>
      <vt:lpstr>B4. Okna in vrata</vt:lpstr>
      <vt:lpstr>B5. Keramičarska dela</vt:lpstr>
      <vt:lpstr>B6. Tlakarska dela</vt:lpstr>
      <vt:lpstr>B7. Suhomontažna dela</vt:lpstr>
      <vt:lpstr>B8. Slikopleskarska dela</vt:lpstr>
      <vt:lpstr>B9. Fasada</vt:lpstr>
      <vt:lpstr>B10. Dvigalo</vt:lpstr>
      <vt:lpstr>B11. Oprema skupnih delov obj.</vt:lpstr>
      <vt:lpstr>'A1. Zemeljska dela'!Področje_tiskanja</vt:lpstr>
      <vt:lpstr>'A2. Tesarska dela'!Področje_tiskanja</vt:lpstr>
      <vt:lpstr>'A3. Betonska dela'!Področje_tiskanja</vt:lpstr>
      <vt:lpstr>'A4. Zidarska dela'!Področje_tiskanja</vt:lpstr>
      <vt:lpstr>'A5. Gradbeni oder'!Področje_tiskanja</vt:lpstr>
      <vt:lpstr>'A6. Kanalizacija'!Področje_tiskanja</vt:lpstr>
      <vt:lpstr>'A7. Montažna konstrukcija'!Področje_tiskanja</vt:lpstr>
      <vt:lpstr>'A8. Asfalterska dela'!Področje_tiskanja</vt:lpstr>
      <vt:lpstr>'B1. Krovsko kleparska dela'!Področje_tiskanja</vt:lpstr>
      <vt:lpstr>'B10. Dvigalo'!Področje_tiskanja</vt:lpstr>
      <vt:lpstr>'B11. Oprema skupnih delov obj.'!Področje_tiskanja</vt:lpstr>
      <vt:lpstr>'B2. Estrihi'!Področje_tiskanja</vt:lpstr>
      <vt:lpstr>'B3. Mizar. in Ključavnič. dela'!Področje_tiskanja</vt:lpstr>
      <vt:lpstr>'B4. Okna in vrata'!Področje_tiskanja</vt:lpstr>
      <vt:lpstr>'B5. Keramičarska dela'!Področje_tiskanja</vt:lpstr>
      <vt:lpstr>'B6. Tlakarska dela'!Področje_tiskanja</vt:lpstr>
      <vt:lpstr>'B7. Suhomontažna dela'!Področje_tiskanja</vt:lpstr>
      <vt:lpstr>'B8. Slikopleskarska dela'!Področje_tiskanja</vt:lpstr>
      <vt:lpstr>'B9. Fasada'!Področje_tiskanja</vt:lpstr>
      <vt:lpstr>'Pripravljalna in zaključna dela'!Področje_tiskanja</vt:lpstr>
      <vt:lpstr>'Rekapitulacija GO del'!Področje_tiskanja</vt:lpstr>
      <vt:lpstr>'Skupna rekapitulacija '!Področje_tiskanja</vt:lpstr>
      <vt:lpstr>'SPLOŠNE OPOMBE'!Področje_tiskanja</vt:lpstr>
      <vt:lpstr>'A1. Zemeljska dela'!Tiskanje_naslovov</vt:lpstr>
      <vt:lpstr>'A2. Tesarska dela'!Tiskanje_naslovov</vt:lpstr>
      <vt:lpstr>'A3. Betonska dela'!Tiskanje_naslovov</vt:lpstr>
      <vt:lpstr>'A4. Zidarska dela'!Tiskanje_naslovov</vt:lpstr>
      <vt:lpstr>'A5. Gradbeni oder'!Tiskanje_naslovov</vt:lpstr>
      <vt:lpstr>'A7. Montažna konstrukcija'!Tiskanje_naslovov</vt:lpstr>
      <vt:lpstr>'A8. Asfalterska dela'!Tiskanje_naslovov</vt:lpstr>
      <vt:lpstr>'B1. Krovsko kleparska dela'!Tiskanje_naslovov</vt:lpstr>
      <vt:lpstr>'B2. Estrihi'!Tiskanje_naslovov</vt:lpstr>
      <vt:lpstr>'B3. Mizar. in Ključavnič. dela'!Tiskanje_naslovov</vt:lpstr>
      <vt:lpstr>'B4. Okna in vrata'!Tiskanje_naslovov</vt:lpstr>
      <vt:lpstr>'B5. Keramičarska dela'!Tiskanje_naslovov</vt:lpstr>
      <vt:lpstr>'B6. Tlakarska dela'!Tiskanje_naslovov</vt:lpstr>
      <vt:lpstr>'B7. Suhomontažna dela'!Tiskanje_naslovov</vt:lpstr>
      <vt:lpstr>'B8. Slikopleskarska dela'!Tiskanje_naslovov</vt:lpstr>
      <vt:lpstr>'B9. Fasada'!Tiskanje_naslovov</vt:lpstr>
      <vt:lpstr>'Pripravljalna in zaključna dela'!Tiskanje_naslovov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Poldinho</dc:creator>
  <cp:lastModifiedBy>Poldinho</cp:lastModifiedBy>
  <cp:lastPrinted>2017-01-08T21:59:01Z</cp:lastPrinted>
  <dcterms:created xsi:type="dcterms:W3CDTF">2017-01-04T22:50:42Z</dcterms:created>
  <dcterms:modified xsi:type="dcterms:W3CDTF">2017-04-25T14:06:53Z</dcterms:modified>
</cp:coreProperties>
</file>